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0"/>
  </bookViews>
  <sheets>
    <sheet name="NCSBN" sheetId="1" r:id="rId1"/>
  </sheets>
  <definedNames>
    <definedName name="_xlnm.Print_Area" localSheetId="0">#N/A</definedName>
  </definedNames>
  <calcPr fullCalcOnLoad="1"/>
</workbook>
</file>

<file path=xl/sharedStrings.xml><?xml version="1.0" encoding="utf-8"?>
<sst xmlns="http://schemas.openxmlformats.org/spreadsheetml/2006/main" count="94" uniqueCount="44">
  <si>
    <t>Data reported by the National Council of State Boards of Nursing</t>
  </si>
  <si>
    <t>1st Quarter</t>
  </si>
  <si>
    <t>2nd Quarter</t>
  </si>
  <si>
    <t>3rd Quarter</t>
  </si>
  <si>
    <t>4th Quarter</t>
  </si>
  <si>
    <t>Jan 1-March31</t>
  </si>
  <si>
    <t>April 1-June 30</t>
  </si>
  <si>
    <t>July 1-Sept 30</t>
  </si>
  <si>
    <t>Oct 1-Dec 31</t>
  </si>
  <si>
    <t>MASSACHUSETTS</t>
  </si>
  <si>
    <t># cand</t>
  </si>
  <si>
    <t># pass</t>
  </si>
  <si>
    <t>% pass</t>
  </si>
  <si>
    <t>Diploma</t>
  </si>
  <si>
    <t>Baccalaureate</t>
  </si>
  <si>
    <t>Associate</t>
  </si>
  <si>
    <t>Total Registered Nurse</t>
  </si>
  <si>
    <t>Practical Nurse</t>
  </si>
  <si>
    <t>Total Practical Nurse</t>
  </si>
  <si>
    <t>Special Codes [1]</t>
  </si>
  <si>
    <t>Special Codes*</t>
  </si>
  <si>
    <t xml:space="preserve">   8.04(2)(c), and 244 CMR 6.04(4)(b) 3 and 4. These requirements include withdrawal in good standing from a Board-approved RN program and successful completion of a program of study equivalent to that required for graduation from a Board-approved PN education program.</t>
  </si>
  <si>
    <t>Year to Date</t>
  </si>
  <si>
    <t xml:space="preserve">Special Codes include candidates who may require member board evaluation of credentials and authorizes the candidate to test like: .  </t>
  </si>
  <si>
    <t xml:space="preserve">b. may include equivalency candidates (based on military training, work experience, etc. rather than nursing education), candidates enrolled in an RN program taking the PN examination prior to completing their RN education, graduates of programs </t>
  </si>
  <si>
    <t xml:space="preserve">a. candidates who successfully completed a Registered Nurse (RN) education program and candidates who were deemed eligible to write the NCLEX-PN in accordance with MGL Ch. 112, s. 74A and Board regulations 244 CMR 8.03(1)(b)4 and                                   </t>
  </si>
  <si>
    <t xml:space="preserve">    that have been closed for more than three years, and candidates who have already passed theRN or PN examination however are required to again take the examination. </t>
  </si>
  <si>
    <r>
      <t xml:space="preserve">Candidates </t>
    </r>
    <r>
      <rPr>
        <b/>
        <i/>
        <sz val="12"/>
        <rFont val="Arial"/>
        <family val="2"/>
      </rPr>
      <t>educated</t>
    </r>
    <r>
      <rPr>
        <b/>
        <sz val="12"/>
        <rFont val="Arial"/>
        <family val="2"/>
      </rPr>
      <t xml:space="preserve"> in Massachusetts regardless of </t>
    </r>
    <r>
      <rPr>
        <b/>
        <i/>
        <sz val="12"/>
        <rFont val="Arial"/>
        <family val="2"/>
      </rPr>
      <t xml:space="preserve">state of initial licensure </t>
    </r>
    <r>
      <rPr>
        <b/>
        <sz val="12"/>
        <rFont val="Arial"/>
        <family val="2"/>
      </rPr>
      <t>(First-time writers only)</t>
    </r>
  </si>
  <si>
    <t>Candidates</t>
  </si>
  <si>
    <t>All</t>
  </si>
  <si>
    <t>New</t>
  </si>
  <si>
    <t>Repeat</t>
  </si>
  <si>
    <t>PN</t>
  </si>
  <si>
    <t># Passed</t>
  </si>
  <si>
    <t>% Passed</t>
  </si>
  <si>
    <t>RN</t>
  </si>
  <si>
    <t>2022 Year to Date</t>
  </si>
  <si>
    <t>per NCSBN/Pearson VUE reports dated 5/3/2023</t>
  </si>
  <si>
    <t xml:space="preserve">per NCSBN/Pearson VUE reports dated </t>
  </si>
  <si>
    <t xml:space="preserve">per NCSBN/Pearson VUE reports dated  </t>
  </si>
  <si>
    <t>per NCSBN/Pearson VUE reports dated 10/17/2023</t>
  </si>
  <si>
    <t>per NCSBN/Pearson VUE reports dated 1/3/2024</t>
  </si>
  <si>
    <t>2023  NCLEX Quarterly Summary Statistics Report: Quarter 4</t>
  </si>
  <si>
    <t>For January 10, 2023 Board of Registration in Nursing Meeting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</si>
</sst>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Red]0.00"/>
  </numFmts>
  <fonts count="41">
    <font>
      <sz val="10"/>
      <name val="Arial"/>
      <family val="0"/>
    </font>
    <font>
      <b/>
      <sz val="12"/>
      <name val="Arial"/>
      <family val="2"/>
    </font>
    <font>
      <sz val="12"/>
      <name val="Arial"/>
      <family val="2"/>
    </font>
    <font>
      <b/>
      <i/>
      <sz val="12"/>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color indexed="63"/>
      </right>
      <top style="medium"/>
      <bottom style="thin"/>
    </border>
    <border>
      <left style="medium"/>
      <right>
        <color indexed="63"/>
      </right>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1">
    <xf numFmtId="0" fontId="0" fillId="0" borderId="0" xfId="0" applyAlignment="1">
      <alignment/>
    </xf>
    <xf numFmtId="0" fontId="1" fillId="0" borderId="0" xfId="0" applyFont="1" applyAlignment="1">
      <alignment horizontal="centerContinuous" vertical="center" wrapText="1"/>
    </xf>
    <xf numFmtId="0" fontId="1" fillId="0" borderId="0" xfId="0" applyFont="1" applyAlignment="1">
      <alignment horizontal="centerContinuous" vertical="center"/>
    </xf>
    <xf numFmtId="0" fontId="2"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Continuous"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horizontal="centerContinuous"/>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0" xfId="0" applyFont="1" applyBorder="1" applyAlignment="1">
      <alignment/>
    </xf>
    <xf numFmtId="0" fontId="1" fillId="0" borderId="11" xfId="0" applyFont="1" applyBorder="1" applyAlignment="1">
      <alignment horizontal="center"/>
    </xf>
    <xf numFmtId="0" fontId="1" fillId="0" borderId="13" xfId="0"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6" xfId="0" applyFont="1" applyBorder="1" applyAlignment="1">
      <alignment/>
    </xf>
    <xf numFmtId="0" fontId="1" fillId="0" borderId="17" xfId="0" applyFont="1" applyBorder="1" applyAlignment="1">
      <alignment/>
    </xf>
    <xf numFmtId="0" fontId="2" fillId="0" borderId="0" xfId="0" applyFont="1" applyAlignment="1">
      <alignment wrapText="1"/>
    </xf>
    <xf numFmtId="10" fontId="2" fillId="0" borderId="0" xfId="0" applyNumberFormat="1" applyFont="1" applyAlignment="1">
      <alignment wrapText="1"/>
    </xf>
    <xf numFmtId="10" fontId="2" fillId="0" borderId="0" xfId="0" applyNumberFormat="1" applyFont="1" applyBorder="1" applyAlignment="1">
      <alignment wrapText="1"/>
    </xf>
    <xf numFmtId="0" fontId="4" fillId="0" borderId="0" xfId="0" applyFont="1" applyAlignment="1">
      <alignment/>
    </xf>
    <xf numFmtId="0" fontId="4" fillId="0" borderId="0" xfId="0" applyNumberFormat="1" applyFont="1" applyAlignment="1">
      <alignment/>
    </xf>
    <xf numFmtId="0" fontId="1" fillId="0" borderId="13" xfId="0" applyFont="1" applyBorder="1" applyAlignment="1">
      <alignment/>
    </xf>
    <xf numFmtId="1" fontId="1" fillId="0" borderId="18" xfId="0" applyNumberFormat="1" applyFont="1" applyBorder="1" applyAlignment="1">
      <alignment horizontal="center"/>
    </xf>
    <xf numFmtId="1" fontId="1" fillId="0" borderId="0" xfId="0" applyNumberFormat="1" applyFont="1" applyBorder="1" applyAlignment="1">
      <alignment horizontal="center"/>
    </xf>
    <xf numFmtId="2" fontId="1" fillId="0" borderId="19" xfId="0" applyNumberFormat="1" applyFont="1" applyBorder="1" applyAlignment="1">
      <alignment horizontal="center"/>
    </xf>
    <xf numFmtId="38" fontId="2" fillId="0" borderId="20" xfId="0" applyNumberFormat="1" applyFont="1" applyBorder="1" applyAlignment="1">
      <alignment/>
    </xf>
    <xf numFmtId="38" fontId="2" fillId="0" borderId="21" xfId="0" applyNumberFormat="1" applyFont="1" applyBorder="1" applyAlignment="1">
      <alignment/>
    </xf>
    <xf numFmtId="38" fontId="1" fillId="0" borderId="22" xfId="0" applyNumberFormat="1" applyFont="1" applyBorder="1" applyAlignment="1">
      <alignment/>
    </xf>
    <xf numFmtId="38" fontId="1" fillId="0" borderId="23" xfId="0" applyNumberFormat="1" applyFont="1" applyBorder="1" applyAlignment="1">
      <alignment/>
    </xf>
    <xf numFmtId="2" fontId="1" fillId="0" borderId="24" xfId="0" applyNumberFormat="1" applyFont="1" applyBorder="1" applyAlignment="1">
      <alignment/>
    </xf>
    <xf numFmtId="38" fontId="2" fillId="0" borderId="25" xfId="0" applyNumberFormat="1" applyFont="1" applyBorder="1" applyAlignment="1">
      <alignment/>
    </xf>
    <xf numFmtId="10" fontId="2" fillId="0" borderId="26" xfId="0" applyNumberFormat="1" applyFont="1" applyBorder="1" applyAlignment="1">
      <alignment wrapText="1"/>
    </xf>
    <xf numFmtId="38" fontId="2" fillId="0" borderId="27" xfId="0" applyNumberFormat="1" applyFont="1" applyBorder="1" applyAlignment="1">
      <alignment/>
    </xf>
    <xf numFmtId="10" fontId="2" fillId="0" borderId="28" xfId="0" applyNumberFormat="1" applyFont="1" applyBorder="1" applyAlignment="1">
      <alignment wrapText="1"/>
    </xf>
    <xf numFmtId="38" fontId="2" fillId="0" borderId="29" xfId="0" applyNumberFormat="1" applyFont="1" applyBorder="1" applyAlignment="1">
      <alignment/>
    </xf>
    <xf numFmtId="38" fontId="2" fillId="0" borderId="30" xfId="0" applyNumberFormat="1" applyFont="1" applyBorder="1" applyAlignment="1">
      <alignment/>
    </xf>
    <xf numFmtId="10" fontId="2" fillId="0" borderId="31" xfId="0" applyNumberFormat="1" applyFont="1" applyBorder="1" applyAlignment="1">
      <alignment wrapText="1"/>
    </xf>
    <xf numFmtId="38" fontId="2" fillId="0" borderId="20" xfId="0" applyNumberFormat="1" applyFont="1" applyBorder="1" applyAlignment="1">
      <alignment wrapText="1"/>
    </xf>
    <xf numFmtId="38" fontId="2" fillId="0" borderId="22" xfId="0" applyNumberFormat="1" applyFont="1" applyBorder="1" applyAlignment="1">
      <alignment wrapText="1"/>
    </xf>
    <xf numFmtId="38" fontId="2" fillId="0" borderId="23" xfId="0" applyNumberFormat="1" applyFont="1" applyBorder="1" applyAlignment="1">
      <alignment wrapText="1"/>
    </xf>
    <xf numFmtId="10" fontId="2" fillId="0" borderId="24" xfId="0" applyNumberFormat="1" applyFont="1" applyBorder="1" applyAlignment="1">
      <alignment wrapText="1"/>
    </xf>
    <xf numFmtId="38" fontId="2" fillId="0" borderId="20" xfId="42" applyNumberFormat="1" applyFont="1" applyBorder="1" applyAlignment="1">
      <alignment/>
    </xf>
    <xf numFmtId="38" fontId="2" fillId="0" borderId="25" xfId="42" applyNumberFormat="1" applyFont="1" applyBorder="1" applyAlignment="1">
      <alignment/>
    </xf>
    <xf numFmtId="38" fontId="2" fillId="0" borderId="27" xfId="42" applyNumberFormat="1" applyFont="1" applyBorder="1" applyAlignment="1">
      <alignment/>
    </xf>
    <xf numFmtId="38" fontId="2" fillId="0" borderId="21" xfId="42" applyNumberFormat="1" applyFont="1" applyBorder="1" applyAlignment="1">
      <alignment/>
    </xf>
    <xf numFmtId="38" fontId="2" fillId="0" borderId="22" xfId="42" applyNumberFormat="1" applyFont="1" applyBorder="1" applyAlignment="1">
      <alignment/>
    </xf>
    <xf numFmtId="38" fontId="2" fillId="0" borderId="23" xfId="42" applyNumberFormat="1" applyFont="1" applyBorder="1" applyAlignment="1">
      <alignment/>
    </xf>
    <xf numFmtId="0" fontId="1" fillId="0" borderId="32" xfId="0" applyFont="1" applyBorder="1" applyAlignment="1">
      <alignment/>
    </xf>
    <xf numFmtId="0" fontId="1" fillId="0" borderId="33" xfId="0"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38" fontId="2" fillId="0" borderId="34" xfId="0" applyNumberFormat="1" applyFont="1" applyBorder="1" applyAlignment="1">
      <alignment/>
    </xf>
    <xf numFmtId="38" fontId="2" fillId="0" borderId="35" xfId="0" applyNumberFormat="1" applyFont="1" applyBorder="1" applyAlignment="1">
      <alignment/>
    </xf>
    <xf numFmtId="10" fontId="2" fillId="0" borderId="36" xfId="0" applyNumberFormat="1" applyFont="1" applyBorder="1" applyAlignment="1">
      <alignment wrapText="1"/>
    </xf>
    <xf numFmtId="10" fontId="0" fillId="0" borderId="0" xfId="0" applyNumberFormat="1" applyAlignment="1">
      <alignment/>
    </xf>
    <xf numFmtId="3" fontId="0" fillId="0" borderId="0" xfId="0" applyNumberFormat="1" applyAlignment="1">
      <alignment/>
    </xf>
    <xf numFmtId="38" fontId="2" fillId="0" borderId="21" xfId="42" applyNumberFormat="1" applyFont="1" applyFill="1" applyBorder="1" applyAlignment="1">
      <alignment/>
    </xf>
    <xf numFmtId="0" fontId="1" fillId="0" borderId="0" xfId="0" applyFont="1" applyFill="1" applyAlignment="1">
      <alignment horizontal="centerContinuous"/>
    </xf>
    <xf numFmtId="0" fontId="2" fillId="0" borderId="0" xfId="0" applyFont="1" applyFill="1" applyAlignment="1">
      <alignment/>
    </xf>
    <xf numFmtId="0" fontId="1" fillId="0" borderId="10" xfId="0" applyFont="1" applyFill="1" applyBorder="1" applyAlignment="1">
      <alignment horizontal="centerContinuous"/>
    </xf>
    <xf numFmtId="0" fontId="1" fillId="0" borderId="12" xfId="0" applyFont="1" applyFill="1" applyBorder="1" applyAlignment="1">
      <alignment horizontal="centerContinuous"/>
    </xf>
    <xf numFmtId="0" fontId="1" fillId="0" borderId="13" xfId="0" applyFont="1" applyFill="1" applyBorder="1" applyAlignment="1">
      <alignment horizontal="centerContinuous"/>
    </xf>
    <xf numFmtId="0" fontId="1" fillId="0" borderId="15" xfId="0" applyFont="1" applyFill="1" applyBorder="1" applyAlignment="1">
      <alignment horizontal="centerContinuous"/>
    </xf>
    <xf numFmtId="0" fontId="1" fillId="0" borderId="11" xfId="0" applyFont="1" applyFill="1" applyBorder="1" applyAlignment="1">
      <alignment horizontal="centerContinuous"/>
    </xf>
    <xf numFmtId="1" fontId="1" fillId="0" borderId="18" xfId="0" applyNumberFormat="1" applyFont="1" applyFill="1" applyBorder="1" applyAlignment="1">
      <alignment horizontal="center"/>
    </xf>
    <xf numFmtId="1" fontId="1" fillId="0" borderId="0" xfId="0" applyNumberFormat="1" applyFont="1" applyFill="1" applyBorder="1" applyAlignment="1">
      <alignment horizontal="center"/>
    </xf>
    <xf numFmtId="2" fontId="1" fillId="0" borderId="19" xfId="0" applyNumberFormat="1" applyFont="1" applyFill="1" applyBorder="1" applyAlignment="1">
      <alignment horizontal="center"/>
    </xf>
    <xf numFmtId="38" fontId="1" fillId="0" borderId="22" xfId="0" applyNumberFormat="1" applyFont="1" applyFill="1" applyBorder="1" applyAlignment="1">
      <alignment/>
    </xf>
    <xf numFmtId="38" fontId="1" fillId="0" borderId="23" xfId="0" applyNumberFormat="1" applyFont="1" applyFill="1" applyBorder="1" applyAlignment="1">
      <alignment/>
    </xf>
    <xf numFmtId="2" fontId="1" fillId="0" borderId="24" xfId="0" applyNumberFormat="1" applyFont="1" applyFill="1" applyBorder="1" applyAlignment="1">
      <alignment/>
    </xf>
    <xf numFmtId="38" fontId="2" fillId="0" borderId="25" xfId="42" applyNumberFormat="1" applyFont="1" applyFill="1" applyBorder="1" applyAlignment="1">
      <alignment vertical="center"/>
    </xf>
    <xf numFmtId="38" fontId="2" fillId="0" borderId="20" xfId="0" applyNumberFormat="1" applyFont="1" applyFill="1" applyBorder="1" applyAlignment="1">
      <alignment wrapText="1"/>
    </xf>
    <xf numFmtId="38" fontId="2" fillId="0" borderId="20" xfId="42" applyNumberFormat="1" applyFont="1" applyFill="1" applyBorder="1" applyAlignment="1">
      <alignment/>
    </xf>
    <xf numFmtId="38" fontId="2" fillId="0" borderId="25" xfId="0" applyNumberFormat="1" applyFont="1" applyFill="1" applyBorder="1" applyAlignment="1">
      <alignment vertical="center"/>
    </xf>
    <xf numFmtId="38" fontId="2" fillId="0" borderId="20" xfId="0" applyNumberFormat="1" applyFont="1" applyFill="1" applyBorder="1" applyAlignment="1">
      <alignment/>
    </xf>
    <xf numFmtId="38" fontId="2" fillId="0" borderId="27" xfId="0" applyNumberFormat="1" applyFont="1" applyFill="1" applyBorder="1" applyAlignment="1">
      <alignment vertical="center"/>
    </xf>
    <xf numFmtId="38" fontId="2" fillId="0" borderId="22" xfId="0" applyNumberFormat="1" applyFont="1" applyFill="1" applyBorder="1" applyAlignment="1">
      <alignment wrapText="1"/>
    </xf>
    <xf numFmtId="38" fontId="2" fillId="0" borderId="23" xfId="0" applyNumberFormat="1" applyFont="1" applyFill="1" applyBorder="1" applyAlignment="1">
      <alignment wrapText="1"/>
    </xf>
    <xf numFmtId="0" fontId="1" fillId="0" borderId="24" xfId="0" applyFont="1" applyFill="1" applyBorder="1" applyAlignment="1">
      <alignment wrapText="1"/>
    </xf>
    <xf numFmtId="38" fontId="2" fillId="0" borderId="25" xfId="0" applyNumberFormat="1" applyFont="1" applyFill="1" applyBorder="1" applyAlignment="1">
      <alignment/>
    </xf>
    <xf numFmtId="38" fontId="2" fillId="0" borderId="29" xfId="0" applyNumberFormat="1" applyFont="1" applyFill="1" applyBorder="1" applyAlignment="1">
      <alignment/>
    </xf>
    <xf numFmtId="38" fontId="2" fillId="0" borderId="30" xfId="0" applyNumberFormat="1" applyFont="1" applyFill="1" applyBorder="1" applyAlignment="1">
      <alignment/>
    </xf>
    <xf numFmtId="0" fontId="0" fillId="0" borderId="0" xfId="0" applyFill="1" applyAlignment="1">
      <alignment/>
    </xf>
    <xf numFmtId="0" fontId="1" fillId="0" borderId="20" xfId="0" applyFont="1" applyBorder="1" applyAlignment="1">
      <alignment horizontal="centerContinuous"/>
    </xf>
    <xf numFmtId="0" fontId="2" fillId="0" borderId="20" xfId="0" applyFont="1" applyBorder="1" applyAlignment="1">
      <alignment horizontal="centerContinuous"/>
    </xf>
    <xf numFmtId="1" fontId="1" fillId="0" borderId="20" xfId="0" applyNumberFormat="1" applyFont="1" applyBorder="1" applyAlignment="1">
      <alignment horizontal="center"/>
    </xf>
    <xf numFmtId="2" fontId="1" fillId="0" borderId="20" xfId="0" applyNumberFormat="1" applyFont="1" applyBorder="1" applyAlignment="1">
      <alignment horizontal="center"/>
    </xf>
    <xf numFmtId="1" fontId="1" fillId="0" borderId="20" xfId="0" applyNumberFormat="1" applyFont="1" applyBorder="1" applyAlignment="1">
      <alignment/>
    </xf>
    <xf numFmtId="1" fontId="2" fillId="0" borderId="20" xfId="0" applyNumberFormat="1" applyFont="1" applyBorder="1" applyAlignment="1">
      <alignment/>
    </xf>
    <xf numFmtId="2" fontId="1" fillId="0" borderId="20" xfId="0" applyNumberFormat="1" applyFont="1" applyBorder="1" applyAlignment="1">
      <alignment/>
    </xf>
    <xf numFmtId="10" fontId="2" fillId="0" borderId="20" xfId="0" applyNumberFormat="1" applyFont="1" applyBorder="1" applyAlignment="1">
      <alignment wrapText="1"/>
    </xf>
    <xf numFmtId="0" fontId="1" fillId="0" borderId="11" xfId="0" applyFont="1" applyBorder="1" applyAlignment="1">
      <alignment/>
    </xf>
    <xf numFmtId="1" fontId="1" fillId="0" borderId="37" xfId="0" applyNumberFormat="1" applyFont="1" applyBorder="1" applyAlignment="1">
      <alignment horizontal="center"/>
    </xf>
    <xf numFmtId="1" fontId="1" fillId="0" borderId="38" xfId="0" applyNumberFormat="1" applyFont="1" applyBorder="1" applyAlignment="1">
      <alignment horizontal="center"/>
    </xf>
    <xf numFmtId="2" fontId="1" fillId="0" borderId="39" xfId="0" applyNumberFormat="1" applyFont="1" applyBorder="1" applyAlignment="1">
      <alignment horizontal="center"/>
    </xf>
    <xf numFmtId="1" fontId="1" fillId="0" borderId="40" xfId="0" applyNumberFormat="1" applyFont="1" applyBorder="1" applyAlignment="1">
      <alignment horizontal="center"/>
    </xf>
    <xf numFmtId="2" fontId="1" fillId="0" borderId="40" xfId="0" applyNumberFormat="1" applyFont="1" applyBorder="1" applyAlignment="1">
      <alignment horizontal="center"/>
    </xf>
    <xf numFmtId="0" fontId="1" fillId="0" borderId="20" xfId="0" applyFont="1" applyBorder="1" applyAlignment="1">
      <alignment/>
    </xf>
    <xf numFmtId="1" fontId="1" fillId="0" borderId="22" xfId="0" applyNumberFormat="1" applyFont="1" applyBorder="1" applyAlignment="1">
      <alignment horizontal="center"/>
    </xf>
    <xf numFmtId="1" fontId="1" fillId="0" borderId="23" xfId="0" applyNumberFormat="1" applyFont="1" applyBorder="1" applyAlignment="1">
      <alignment horizontal="center"/>
    </xf>
    <xf numFmtId="2" fontId="1" fillId="0" borderId="41" xfId="0" applyNumberFormat="1" applyFont="1" applyBorder="1" applyAlignment="1">
      <alignment horizontal="center"/>
    </xf>
    <xf numFmtId="1" fontId="1" fillId="0" borderId="34" xfId="0" applyNumberFormat="1" applyFont="1" applyBorder="1" applyAlignment="1">
      <alignment horizontal="center"/>
    </xf>
    <xf numFmtId="1" fontId="1" fillId="0" borderId="35" xfId="0" applyNumberFormat="1" applyFont="1" applyBorder="1" applyAlignment="1">
      <alignment horizontal="center"/>
    </xf>
    <xf numFmtId="0" fontId="1" fillId="0" borderId="42" xfId="0" applyFont="1" applyBorder="1" applyAlignment="1">
      <alignment/>
    </xf>
    <xf numFmtId="0" fontId="2" fillId="0" borderId="24" xfId="0" applyFont="1" applyBorder="1" applyAlignment="1">
      <alignment wrapText="1"/>
    </xf>
    <xf numFmtId="0" fontId="2" fillId="0" borderId="43" xfId="0" applyFont="1" applyBorder="1" applyAlignment="1">
      <alignment wrapText="1"/>
    </xf>
    <xf numFmtId="1" fontId="2" fillId="0" borderId="24" xfId="0" applyNumberFormat="1" applyFont="1" applyBorder="1" applyAlignment="1">
      <alignment wrapText="1"/>
    </xf>
    <xf numFmtId="3" fontId="2" fillId="0" borderId="43" xfId="0" applyNumberFormat="1" applyFont="1" applyBorder="1" applyAlignment="1">
      <alignment wrapText="1"/>
    </xf>
    <xf numFmtId="38" fontId="2" fillId="0" borderId="22" xfId="0" applyNumberFormat="1" applyFont="1" applyBorder="1" applyAlignment="1">
      <alignment/>
    </xf>
    <xf numFmtId="38" fontId="2" fillId="0" borderId="23" xfId="0" applyNumberFormat="1" applyFont="1" applyBorder="1" applyAlignment="1">
      <alignment/>
    </xf>
    <xf numFmtId="10" fontId="2" fillId="0" borderId="43" xfId="0" applyNumberFormat="1" applyFont="1" applyBorder="1" applyAlignment="1">
      <alignment wrapText="1"/>
    </xf>
    <xf numFmtId="3" fontId="2" fillId="0" borderId="25" xfId="0" applyNumberFormat="1" applyFont="1" applyBorder="1" applyAlignment="1">
      <alignment wrapText="1"/>
    </xf>
    <xf numFmtId="3" fontId="2" fillId="0" borderId="20" xfId="0" applyNumberFormat="1" applyFont="1" applyBorder="1" applyAlignment="1">
      <alignment wrapText="1"/>
    </xf>
    <xf numFmtId="3" fontId="2" fillId="0" borderId="44" xfId="0" applyNumberFormat="1" applyFont="1" applyBorder="1" applyAlignment="1">
      <alignment wrapText="1"/>
    </xf>
    <xf numFmtId="0" fontId="1" fillId="0" borderId="18" xfId="0" applyFont="1" applyBorder="1" applyAlignment="1">
      <alignment horizontal="right"/>
    </xf>
    <xf numFmtId="0" fontId="2" fillId="0" borderId="26" xfId="0" applyFont="1" applyBorder="1" applyAlignment="1">
      <alignment wrapText="1"/>
    </xf>
    <xf numFmtId="1" fontId="2" fillId="0" borderId="26" xfId="0" applyNumberFormat="1" applyFont="1" applyBorder="1" applyAlignment="1">
      <alignment wrapText="1"/>
    </xf>
    <xf numFmtId="38" fontId="2" fillId="0" borderId="25" xfId="0" applyNumberFormat="1" applyFont="1" applyBorder="1" applyAlignment="1">
      <alignment/>
    </xf>
    <xf numFmtId="38" fontId="2" fillId="0" borderId="20" xfId="0" applyNumberFormat="1" applyFont="1" applyBorder="1" applyAlignment="1">
      <alignment/>
    </xf>
    <xf numFmtId="0" fontId="1" fillId="0" borderId="13" xfId="0" applyFont="1" applyBorder="1" applyAlignment="1">
      <alignment horizontal="right"/>
    </xf>
    <xf numFmtId="10" fontId="2" fillId="0" borderId="25" xfId="0" applyNumberFormat="1" applyFont="1" applyBorder="1" applyAlignment="1">
      <alignment wrapText="1"/>
    </xf>
    <xf numFmtId="10" fontId="2" fillId="0" borderId="27" xfId="0" applyNumberFormat="1" applyFont="1" applyBorder="1" applyAlignment="1">
      <alignment wrapText="1"/>
    </xf>
    <xf numFmtId="10" fontId="2" fillId="0" borderId="21" xfId="0" applyNumberFormat="1" applyFont="1" applyBorder="1" applyAlignment="1">
      <alignment wrapText="1"/>
    </xf>
    <xf numFmtId="10" fontId="2" fillId="0" borderId="45" xfId="0" applyNumberFormat="1" applyFont="1" applyBorder="1" applyAlignment="1">
      <alignment wrapText="1"/>
    </xf>
    <xf numFmtId="0" fontId="0" fillId="0" borderId="25" xfId="0" applyBorder="1" applyAlignment="1">
      <alignment/>
    </xf>
    <xf numFmtId="0" fontId="0" fillId="0" borderId="20" xfId="0" applyBorder="1" applyAlignment="1">
      <alignment/>
    </xf>
    <xf numFmtId="0" fontId="0" fillId="0" borderId="26" xfId="0" applyBorder="1" applyAlignment="1">
      <alignment/>
    </xf>
    <xf numFmtId="0" fontId="0" fillId="0" borderId="43" xfId="0" applyBorder="1" applyAlignment="1">
      <alignment/>
    </xf>
    <xf numFmtId="3" fontId="2" fillId="0" borderId="22" xfId="0" applyNumberFormat="1" applyFont="1" applyBorder="1" applyAlignment="1">
      <alignment wrapText="1"/>
    </xf>
    <xf numFmtId="3" fontId="2" fillId="0" borderId="23" xfId="0" applyNumberFormat="1" applyFont="1" applyBorder="1" applyAlignment="1">
      <alignment wrapText="1"/>
    </xf>
    <xf numFmtId="3" fontId="2" fillId="0" borderId="24" xfId="0" applyNumberFormat="1" applyFont="1" applyBorder="1" applyAlignment="1">
      <alignment wrapText="1"/>
    </xf>
    <xf numFmtId="0" fontId="1" fillId="0" borderId="46" xfId="0" applyFont="1" applyBorder="1" applyAlignment="1">
      <alignment horizontal="right"/>
    </xf>
    <xf numFmtId="38" fontId="2" fillId="0" borderId="27" xfId="0" applyNumberFormat="1" applyFont="1" applyBorder="1" applyAlignment="1">
      <alignment/>
    </xf>
    <xf numFmtId="38" fontId="2" fillId="0" borderId="21" xfId="0" applyNumberFormat="1" applyFont="1" applyBorder="1" applyAlignment="1">
      <alignment/>
    </xf>
    <xf numFmtId="1" fontId="2" fillId="0" borderId="28" xfId="0" applyNumberFormat="1" applyFont="1" applyBorder="1" applyAlignment="1">
      <alignment wrapText="1"/>
    </xf>
    <xf numFmtId="3" fontId="2" fillId="0" borderId="26" xfId="0" applyNumberFormat="1" applyFont="1" applyBorder="1" applyAlignment="1">
      <alignment wrapText="1"/>
    </xf>
    <xf numFmtId="10" fontId="2" fillId="0" borderId="35" xfId="0" applyNumberFormat="1" applyFont="1" applyBorder="1" applyAlignment="1">
      <alignment wrapText="1"/>
    </xf>
    <xf numFmtId="10" fontId="2" fillId="0" borderId="47" xfId="0" applyNumberFormat="1" applyFont="1" applyBorder="1" applyAlignment="1">
      <alignment wrapText="1"/>
    </xf>
    <xf numFmtId="10" fontId="2" fillId="0" borderId="48" xfId="0" applyNumberFormat="1" applyFont="1" applyBorder="1" applyAlignment="1">
      <alignment wrapText="1"/>
    </xf>
    <xf numFmtId="10" fontId="2" fillId="0" borderId="49" xfId="0" applyNumberFormat="1" applyFont="1" applyBorder="1" applyAlignment="1">
      <alignment wrapText="1"/>
    </xf>
    <xf numFmtId="10" fontId="2" fillId="0" borderId="50" xfId="0" applyNumberFormat="1" applyFont="1" applyBorder="1" applyAlignment="1">
      <alignment wrapText="1"/>
    </xf>
    <xf numFmtId="14" fontId="0" fillId="0" borderId="0" xfId="0" applyNumberFormat="1" applyAlignment="1">
      <alignment/>
    </xf>
    <xf numFmtId="0" fontId="1" fillId="0" borderId="18" xfId="0" applyFont="1" applyBorder="1" applyAlignment="1">
      <alignment/>
    </xf>
    <xf numFmtId="10" fontId="2" fillId="0" borderId="30" xfId="0" applyNumberFormat="1" applyFont="1" applyBorder="1" applyAlignment="1">
      <alignment wrapText="1"/>
    </xf>
    <xf numFmtId="38" fontId="2" fillId="0" borderId="29" xfId="42" applyNumberFormat="1" applyFont="1" applyBorder="1" applyAlignment="1">
      <alignment/>
    </xf>
    <xf numFmtId="38" fontId="2" fillId="0" borderId="30" xfId="42" applyNumberFormat="1" applyFont="1" applyBorder="1" applyAlignment="1">
      <alignment/>
    </xf>
    <xf numFmtId="0" fontId="2" fillId="0" borderId="51" xfId="0" applyFont="1" applyBorder="1" applyAlignment="1">
      <alignment/>
    </xf>
    <xf numFmtId="0" fontId="2" fillId="0" borderId="17" xfId="0" applyFont="1" applyBorder="1" applyAlignment="1">
      <alignment/>
    </xf>
    <xf numFmtId="0" fontId="2" fillId="0" borderId="52" xfId="0" applyFont="1" applyBorder="1" applyAlignment="1">
      <alignment/>
    </xf>
    <xf numFmtId="0" fontId="1" fillId="0" borderId="18" xfId="0" applyFont="1" applyBorder="1" applyAlignment="1">
      <alignment/>
    </xf>
    <xf numFmtId="2" fontId="1" fillId="0" borderId="35" xfId="0" applyNumberFormat="1"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9"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wrapText="1"/>
    </xf>
    <xf numFmtId="0" fontId="0" fillId="0" borderId="0" xfId="0"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Border="1" applyAlignment="1">
      <alignment wrapText="1"/>
    </xf>
    <xf numFmtId="38" fontId="2" fillId="0" borderId="29" xfId="0" applyNumberFormat="1" applyFont="1" applyBorder="1" applyAlignment="1">
      <alignment/>
    </xf>
    <xf numFmtId="38" fontId="2" fillId="0" borderId="30" xfId="0" applyNumberFormat="1" applyFont="1" applyBorder="1" applyAlignment="1">
      <alignment/>
    </xf>
    <xf numFmtId="0" fontId="2" fillId="0" borderId="31" xfId="0" applyFont="1" applyBorder="1" applyAlignment="1">
      <alignment wrapText="1"/>
    </xf>
    <xf numFmtId="0" fontId="2" fillId="0" borderId="56" xfId="0" applyFont="1" applyBorder="1" applyAlignment="1">
      <alignment wrapText="1"/>
    </xf>
    <xf numFmtId="1" fontId="2" fillId="0" borderId="31" xfId="0" applyNumberFormat="1" applyFont="1" applyBorder="1" applyAlignment="1">
      <alignment wrapText="1"/>
    </xf>
    <xf numFmtId="10" fontId="2" fillId="0" borderId="57" xfId="0" applyNumberFormat="1" applyFont="1" applyBorder="1" applyAlignment="1">
      <alignment wrapText="1"/>
    </xf>
    <xf numFmtId="10" fontId="2" fillId="0" borderId="58" xfId="0" applyNumberFormat="1" applyFont="1" applyBorder="1" applyAlignment="1">
      <alignment wrapText="1"/>
    </xf>
    <xf numFmtId="10" fontId="2" fillId="0" borderId="59" xfId="0" applyNumberFormat="1" applyFont="1" applyBorder="1" applyAlignment="1">
      <alignment wrapText="1"/>
    </xf>
    <xf numFmtId="0" fontId="1" fillId="0" borderId="0" xfId="0" applyFont="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3" fillId="0" borderId="0" xfId="0" applyFont="1" applyAlignment="1">
      <alignment horizontal="center" vertical="center" wrapText="1"/>
    </xf>
    <xf numFmtId="0" fontId="1" fillId="0" borderId="53"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 fillId="0" borderId="53" xfId="0" applyFont="1" applyBorder="1" applyAlignment="1">
      <alignment horizontal="center" wrapText="1"/>
    </xf>
    <xf numFmtId="0" fontId="2" fillId="0" borderId="54" xfId="0" applyFont="1" applyBorder="1" applyAlignment="1">
      <alignment horizontal="center" wrapText="1"/>
    </xf>
    <xf numFmtId="0" fontId="2" fillId="0" borderId="55" xfId="0" applyFont="1" applyBorder="1" applyAlignment="1">
      <alignment horizontal="center" wrapText="1"/>
    </xf>
    <xf numFmtId="0" fontId="2" fillId="0" borderId="53" xfId="0" applyFont="1" applyFill="1" applyBorder="1" applyAlignment="1">
      <alignment horizontal="center" wrapText="1"/>
    </xf>
    <xf numFmtId="0" fontId="2" fillId="0" borderId="54" xfId="0" applyFont="1" applyFill="1" applyBorder="1" applyAlignment="1">
      <alignment horizontal="center" wrapText="1"/>
    </xf>
    <xf numFmtId="0" fontId="2" fillId="0" borderId="55" xfId="0" applyFont="1" applyFill="1" applyBorder="1" applyAlignment="1">
      <alignment horizontal="center" wrapText="1"/>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4" xfId="0" applyBorder="1" applyAlignment="1">
      <alignment horizontal="center" wrapText="1"/>
    </xf>
    <xf numFmtId="0" fontId="0" fillId="0" borderId="55" xfId="0" applyBorder="1" applyAlignment="1">
      <alignment horizontal="center" wrapText="1"/>
    </xf>
    <xf numFmtId="0" fontId="2" fillId="0" borderId="60" xfId="0" applyFont="1" applyBorder="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44" xfId="0" applyFont="1" applyBorder="1" applyAlignment="1">
      <alignment horizontal="center" wrapText="1"/>
    </xf>
    <xf numFmtId="0" fontId="2" fillId="0" borderId="43" xfId="0" applyFont="1" applyBorder="1" applyAlignment="1">
      <alignment horizontal="center" wrapText="1"/>
    </xf>
    <xf numFmtId="0" fontId="2" fillId="0" borderId="50" xfId="0" applyFont="1" applyBorder="1" applyAlignment="1">
      <alignment horizontal="center" wrapText="1"/>
    </xf>
    <xf numFmtId="0" fontId="2" fillId="0" borderId="41" xfId="0" applyFont="1" applyBorder="1" applyAlignment="1">
      <alignment horizontal="center" wrapText="1"/>
    </xf>
    <xf numFmtId="0" fontId="2" fillId="0" borderId="63" xfId="0" applyFont="1" applyBorder="1" applyAlignment="1">
      <alignment horizontal="center" wrapText="1"/>
    </xf>
    <xf numFmtId="0" fontId="2" fillId="0" borderId="6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5"/>
  <sheetViews>
    <sheetView tabSelected="1" zoomScale="75" zoomScaleNormal="75" zoomScalePageLayoutView="78" workbookViewId="0" topLeftCell="A6">
      <selection activeCell="H18" sqref="H18"/>
    </sheetView>
  </sheetViews>
  <sheetFormatPr defaultColWidth="8.8515625" defaultRowHeight="12.75"/>
  <cols>
    <col min="1" max="1" width="28.7109375" style="0" customWidth="1"/>
    <col min="2" max="3" width="10.7109375" style="0" customWidth="1"/>
    <col min="4" max="4" width="13.140625" style="0" customWidth="1"/>
    <col min="5" max="5" width="0" style="0" hidden="1" customWidth="1"/>
    <col min="6" max="8" width="10.7109375" style="0" customWidth="1"/>
    <col min="9" max="9" width="0" style="0" hidden="1" customWidth="1"/>
    <col min="10" max="12" width="10.7109375" style="0" customWidth="1"/>
    <col min="13" max="13" width="0" style="0" hidden="1" customWidth="1"/>
    <col min="14" max="16" width="10.7109375" style="84" customWidth="1"/>
    <col min="17" max="17" width="1.7109375" style="0" customWidth="1"/>
    <col min="18" max="19" width="10.7109375" style="0" customWidth="1"/>
    <col min="20" max="20" width="11.421875" style="0" customWidth="1"/>
    <col min="21" max="21" width="1.7109375" style="0" customWidth="1"/>
    <col min="22" max="23" width="10.7109375" style="0" customWidth="1"/>
    <col min="24" max="24" width="13.7109375" style="0" customWidth="1"/>
  </cols>
  <sheetData>
    <row r="1" spans="1:24" ht="31.5" customHeight="1">
      <c r="A1" s="185" t="s">
        <v>42</v>
      </c>
      <c r="B1" s="185"/>
      <c r="C1" s="185"/>
      <c r="D1" s="185"/>
      <c r="E1" s="185"/>
      <c r="F1" s="185"/>
      <c r="G1" s="185"/>
      <c r="H1" s="185"/>
      <c r="I1" s="185"/>
      <c r="J1" s="185"/>
      <c r="K1" s="185"/>
      <c r="L1" s="185"/>
      <c r="M1" s="185"/>
      <c r="N1" s="185"/>
      <c r="O1" s="185"/>
      <c r="P1" s="185"/>
      <c r="Q1" s="185"/>
      <c r="R1" s="185"/>
      <c r="S1" s="185"/>
      <c r="T1" s="185"/>
      <c r="U1" s="185"/>
      <c r="V1" s="185"/>
      <c r="W1" s="185"/>
      <c r="X1" s="185"/>
    </row>
    <row r="2" spans="1:24" ht="15" customHeight="1">
      <c r="A2" s="186" t="s">
        <v>27</v>
      </c>
      <c r="B2" s="186"/>
      <c r="C2" s="186"/>
      <c r="D2" s="186"/>
      <c r="E2" s="186"/>
      <c r="F2" s="186"/>
      <c r="G2" s="186"/>
      <c r="H2" s="186"/>
      <c r="I2" s="186"/>
      <c r="J2" s="186"/>
      <c r="K2" s="186"/>
      <c r="L2" s="186"/>
      <c r="M2" s="186"/>
      <c r="N2" s="186"/>
      <c r="O2" s="186"/>
      <c r="P2" s="186"/>
      <c r="Q2" s="186"/>
      <c r="R2" s="186"/>
      <c r="S2" s="186"/>
      <c r="T2" s="186"/>
      <c r="U2" s="186"/>
      <c r="V2" s="186"/>
      <c r="W2" s="186"/>
      <c r="X2" s="186"/>
    </row>
    <row r="3" spans="1:24" ht="15" customHeight="1">
      <c r="A3" s="187" t="s">
        <v>0</v>
      </c>
      <c r="B3" s="187"/>
      <c r="C3" s="187"/>
      <c r="D3" s="187"/>
      <c r="E3" s="187"/>
      <c r="F3" s="187"/>
      <c r="G3" s="187"/>
      <c r="H3" s="187"/>
      <c r="I3" s="187"/>
      <c r="J3" s="187"/>
      <c r="K3" s="187"/>
      <c r="L3" s="187"/>
      <c r="M3" s="187"/>
      <c r="N3" s="187"/>
      <c r="O3" s="187"/>
      <c r="P3" s="187"/>
      <c r="Q3" s="187"/>
      <c r="R3" s="187"/>
      <c r="S3" s="187"/>
      <c r="T3" s="187"/>
      <c r="U3" s="187"/>
      <c r="V3" s="187"/>
      <c r="W3" s="187"/>
      <c r="X3" s="187"/>
    </row>
    <row r="4" spans="1:20" ht="15">
      <c r="A4" s="1"/>
      <c r="B4" s="1"/>
      <c r="C4" s="2"/>
      <c r="D4" s="2"/>
      <c r="E4" s="2"/>
      <c r="F4" s="2"/>
      <c r="G4" s="2"/>
      <c r="H4" s="2"/>
      <c r="I4" s="3"/>
      <c r="J4" s="4"/>
      <c r="K4" s="4"/>
      <c r="L4" s="4"/>
      <c r="M4" s="4"/>
      <c r="N4" s="59"/>
      <c r="O4" s="59"/>
      <c r="P4" s="59"/>
      <c r="Q4" s="5"/>
      <c r="R4" s="6"/>
      <c r="S4" s="6"/>
      <c r="T4" s="6"/>
    </row>
    <row r="5" spans="1:24" ht="15">
      <c r="A5" s="175" t="s">
        <v>43</v>
      </c>
      <c r="B5" s="175"/>
      <c r="C5" s="175"/>
      <c r="D5" s="175"/>
      <c r="E5" s="175"/>
      <c r="F5" s="175"/>
      <c r="G5" s="175"/>
      <c r="H5" s="175"/>
      <c r="I5" s="175"/>
      <c r="J5" s="175"/>
      <c r="K5" s="175"/>
      <c r="L5" s="175"/>
      <c r="M5" s="175"/>
      <c r="N5" s="175"/>
      <c r="O5" s="175"/>
      <c r="P5" s="175"/>
      <c r="Q5" s="175"/>
      <c r="R5" s="175"/>
      <c r="S5" s="175"/>
      <c r="T5" s="175"/>
      <c r="U5" s="175"/>
      <c r="V5" s="175"/>
      <c r="W5" s="175"/>
      <c r="X5" s="175"/>
    </row>
    <row r="6" spans="1:20" ht="15.75" thickBot="1">
      <c r="A6" s="5"/>
      <c r="B6" s="5"/>
      <c r="C6" s="5"/>
      <c r="D6" s="5"/>
      <c r="E6" s="5"/>
      <c r="F6" s="5"/>
      <c r="G6" s="5"/>
      <c r="H6" s="5"/>
      <c r="I6" s="7"/>
      <c r="J6" s="7"/>
      <c r="K6" s="7"/>
      <c r="L6" s="7"/>
      <c r="M6" s="7"/>
      <c r="N6" s="60"/>
      <c r="O6" s="60"/>
      <c r="P6" s="60"/>
      <c r="Q6" s="7"/>
      <c r="R6" s="7"/>
      <c r="S6" s="7"/>
      <c r="T6" s="7"/>
    </row>
    <row r="7" spans="1:24" ht="15.75" thickBot="1">
      <c r="A7" s="6"/>
      <c r="B7" s="8" t="s">
        <v>1</v>
      </c>
      <c r="C7" s="9"/>
      <c r="D7" s="10"/>
      <c r="E7" s="6"/>
      <c r="F7" s="85" t="s">
        <v>2</v>
      </c>
      <c r="G7" s="85"/>
      <c r="H7" s="85"/>
      <c r="I7" s="6"/>
      <c r="J7" s="8" t="s">
        <v>3</v>
      </c>
      <c r="K7" s="9"/>
      <c r="L7" s="10"/>
      <c r="M7" s="6"/>
      <c r="N7" s="61" t="s">
        <v>4</v>
      </c>
      <c r="O7" s="62"/>
      <c r="P7" s="62"/>
      <c r="Q7" s="6"/>
      <c r="R7" s="11"/>
      <c r="S7" s="12">
        <v>2023</v>
      </c>
      <c r="T7" s="10"/>
      <c r="V7" s="11"/>
      <c r="W7" s="12">
        <v>2022</v>
      </c>
      <c r="X7" s="10"/>
    </row>
    <row r="8" spans="1:24" ht="16.5" customHeight="1" thickBot="1">
      <c r="A8" s="7"/>
      <c r="B8" s="13" t="s">
        <v>5</v>
      </c>
      <c r="C8" s="14"/>
      <c r="D8" s="15"/>
      <c r="E8" s="6"/>
      <c r="F8" s="85" t="s">
        <v>6</v>
      </c>
      <c r="G8" s="85"/>
      <c r="H8" s="86"/>
      <c r="I8" s="6"/>
      <c r="J8" s="13" t="s">
        <v>7</v>
      </c>
      <c r="K8" s="14"/>
      <c r="L8" s="15"/>
      <c r="M8" s="6"/>
      <c r="N8" s="63" t="s">
        <v>8</v>
      </c>
      <c r="O8" s="64"/>
      <c r="P8" s="64"/>
      <c r="Q8" s="6"/>
      <c r="R8" s="188" t="s">
        <v>22</v>
      </c>
      <c r="S8" s="189"/>
      <c r="T8" s="190"/>
      <c r="V8" s="188" t="s">
        <v>22</v>
      </c>
      <c r="W8" s="189"/>
      <c r="X8" s="190"/>
    </row>
    <row r="9" spans="1:24" ht="15">
      <c r="A9" s="16"/>
      <c r="B9" s="8"/>
      <c r="C9" s="9"/>
      <c r="D9" s="10"/>
      <c r="E9" s="6"/>
      <c r="F9" s="85"/>
      <c r="G9" s="85"/>
      <c r="H9" s="85"/>
      <c r="I9" s="6"/>
      <c r="J9" s="8"/>
      <c r="K9" s="9"/>
      <c r="L9" s="10"/>
      <c r="M9" s="6"/>
      <c r="N9" s="61"/>
      <c r="O9" s="65"/>
      <c r="P9" s="62"/>
      <c r="Q9" s="6"/>
      <c r="R9" s="8"/>
      <c r="S9" s="9"/>
      <c r="T9" s="10"/>
      <c r="V9" s="8"/>
      <c r="W9" s="9"/>
      <c r="X9" s="10"/>
    </row>
    <row r="10" spans="1:24" ht="15.75" thickBot="1">
      <c r="A10" s="17" t="s">
        <v>9</v>
      </c>
      <c r="B10" s="24" t="s">
        <v>10</v>
      </c>
      <c r="C10" s="25" t="s">
        <v>11</v>
      </c>
      <c r="D10" s="26" t="s">
        <v>12</v>
      </c>
      <c r="E10" s="7"/>
      <c r="F10" s="87" t="s">
        <v>10</v>
      </c>
      <c r="G10" s="87" t="s">
        <v>11</v>
      </c>
      <c r="H10" s="88" t="s">
        <v>12</v>
      </c>
      <c r="I10" s="7"/>
      <c r="J10" s="24" t="s">
        <v>10</v>
      </c>
      <c r="K10" s="25" t="s">
        <v>11</v>
      </c>
      <c r="L10" s="26" t="s">
        <v>12</v>
      </c>
      <c r="M10" s="7"/>
      <c r="N10" s="66" t="s">
        <v>10</v>
      </c>
      <c r="O10" s="67" t="s">
        <v>11</v>
      </c>
      <c r="P10" s="68" t="s">
        <v>12</v>
      </c>
      <c r="Q10" s="7"/>
      <c r="R10" s="24" t="s">
        <v>10</v>
      </c>
      <c r="S10" s="25" t="s">
        <v>11</v>
      </c>
      <c r="T10" s="26" t="s">
        <v>12</v>
      </c>
      <c r="V10" s="24" t="s">
        <v>10</v>
      </c>
      <c r="W10" s="25" t="s">
        <v>11</v>
      </c>
      <c r="X10" s="26" t="s">
        <v>12</v>
      </c>
    </row>
    <row r="11" spans="1:28" ht="15">
      <c r="A11" s="49"/>
      <c r="B11" s="29"/>
      <c r="C11" s="30"/>
      <c r="D11" s="31"/>
      <c r="E11" s="18"/>
      <c r="F11" s="89"/>
      <c r="G11" s="90"/>
      <c r="H11" s="91"/>
      <c r="I11" s="18"/>
      <c r="J11" s="51"/>
      <c r="K11" s="52"/>
      <c r="L11" s="31"/>
      <c r="M11" s="18"/>
      <c r="N11" s="69"/>
      <c r="O11" s="70"/>
      <c r="P11" s="71"/>
      <c r="Q11" s="18"/>
      <c r="R11" s="29"/>
      <c r="S11" s="30"/>
      <c r="T11" s="31"/>
      <c r="V11" s="29"/>
      <c r="W11" s="30"/>
      <c r="X11" s="31"/>
      <c r="AB11" s="56"/>
    </row>
    <row r="12" spans="1:28" ht="15">
      <c r="A12" s="50" t="s">
        <v>13</v>
      </c>
      <c r="B12" s="32">
        <v>8</v>
      </c>
      <c r="C12" s="27">
        <v>5</v>
      </c>
      <c r="D12" s="33">
        <f>C12/B12</f>
        <v>0.625</v>
      </c>
      <c r="E12" s="18"/>
      <c r="F12" s="43">
        <v>0</v>
      </c>
      <c r="G12" s="43">
        <v>0</v>
      </c>
      <c r="H12" s="92">
        <v>0</v>
      </c>
      <c r="I12" s="18"/>
      <c r="J12" s="44">
        <v>43</v>
      </c>
      <c r="K12" s="43">
        <v>42</v>
      </c>
      <c r="L12" s="33">
        <v>0.9767</v>
      </c>
      <c r="M12" s="18"/>
      <c r="N12" s="72">
        <v>3</v>
      </c>
      <c r="O12" s="73">
        <v>3</v>
      </c>
      <c r="P12" s="33">
        <v>1</v>
      </c>
      <c r="Q12" s="19"/>
      <c r="R12" s="32">
        <f>B12+F12+J12+N12</f>
        <v>54</v>
      </c>
      <c r="S12" s="27">
        <f>C12+G12+K12+O12</f>
        <v>50</v>
      </c>
      <c r="T12" s="33">
        <f>S12/R12</f>
        <v>0.9259259259259259</v>
      </c>
      <c r="V12" s="32">
        <v>52</v>
      </c>
      <c r="W12" s="27">
        <v>48</v>
      </c>
      <c r="X12" s="33">
        <v>0.9230769230769231</v>
      </c>
      <c r="Z12" s="57"/>
      <c r="AA12" s="57"/>
      <c r="AB12" s="56"/>
    </row>
    <row r="13" spans="1:28" ht="15">
      <c r="A13" s="50" t="s">
        <v>14</v>
      </c>
      <c r="B13" s="32">
        <v>822</v>
      </c>
      <c r="C13" s="27">
        <v>717</v>
      </c>
      <c r="D13" s="33">
        <f aca="true" t="shared" si="0" ref="D13:D20">C13/B13</f>
        <v>0.8722627737226277</v>
      </c>
      <c r="E13" s="18"/>
      <c r="F13" s="43">
        <v>463</v>
      </c>
      <c r="G13" s="43">
        <v>441</v>
      </c>
      <c r="H13" s="92">
        <v>0.9525</v>
      </c>
      <c r="I13" s="18"/>
      <c r="J13" s="44">
        <v>1182</v>
      </c>
      <c r="K13" s="43">
        <v>1110</v>
      </c>
      <c r="L13" s="33">
        <v>0.9391</v>
      </c>
      <c r="M13" s="19"/>
      <c r="N13" s="72">
        <v>418</v>
      </c>
      <c r="O13" s="74">
        <v>394</v>
      </c>
      <c r="P13" s="33">
        <f>O13/N13</f>
        <v>0.9425837320574163</v>
      </c>
      <c r="Q13" s="19"/>
      <c r="R13" s="32">
        <f aca="true" t="shared" si="1" ref="R13:R20">B13+F13+J13+N13</f>
        <v>2885</v>
      </c>
      <c r="S13" s="27">
        <f aca="true" t="shared" si="2" ref="S13:S20">C13+G13+K13+O13</f>
        <v>2662</v>
      </c>
      <c r="T13" s="33">
        <f aca="true" t="shared" si="3" ref="T13:T20">S13/R13</f>
        <v>0.9227036395147313</v>
      </c>
      <c r="V13" s="32">
        <v>2956</v>
      </c>
      <c r="W13" s="27">
        <v>2437</v>
      </c>
      <c r="X13" s="33">
        <v>0.824424898511502</v>
      </c>
      <c r="Z13" s="57"/>
      <c r="AA13" s="57"/>
      <c r="AB13" s="56"/>
    </row>
    <row r="14" spans="1:28" ht="15">
      <c r="A14" s="50" t="s">
        <v>15</v>
      </c>
      <c r="B14" s="32">
        <v>345</v>
      </c>
      <c r="C14" s="27">
        <v>287</v>
      </c>
      <c r="D14" s="33">
        <f t="shared" si="0"/>
        <v>0.8318840579710145</v>
      </c>
      <c r="E14" s="18"/>
      <c r="F14" s="43">
        <v>195</v>
      </c>
      <c r="G14" s="43">
        <v>186</v>
      </c>
      <c r="H14" s="92">
        <v>0.9538</v>
      </c>
      <c r="I14" s="18"/>
      <c r="J14" s="44">
        <v>633</v>
      </c>
      <c r="K14" s="43">
        <v>583</v>
      </c>
      <c r="L14" s="33">
        <v>0.921</v>
      </c>
      <c r="M14" s="19"/>
      <c r="N14" s="72">
        <v>108</v>
      </c>
      <c r="O14" s="74">
        <v>102</v>
      </c>
      <c r="P14" s="33">
        <f>O14/N14</f>
        <v>0.9444444444444444</v>
      </c>
      <c r="Q14" s="19"/>
      <c r="R14" s="32">
        <f t="shared" si="1"/>
        <v>1281</v>
      </c>
      <c r="S14" s="27">
        <f t="shared" si="2"/>
        <v>1158</v>
      </c>
      <c r="T14" s="33">
        <f t="shared" si="3"/>
        <v>0.9039812646370023</v>
      </c>
      <c r="V14" s="32">
        <v>1449</v>
      </c>
      <c r="W14" s="27">
        <v>1158</v>
      </c>
      <c r="X14" s="33">
        <v>0.7991718426501035</v>
      </c>
      <c r="AB14" s="56"/>
    </row>
    <row r="15" spans="1:28" ht="15">
      <c r="A15" s="50" t="s">
        <v>19</v>
      </c>
      <c r="B15" s="32">
        <v>0</v>
      </c>
      <c r="C15" s="27">
        <v>0</v>
      </c>
      <c r="D15" s="33">
        <v>0</v>
      </c>
      <c r="E15" s="18"/>
      <c r="F15" s="27">
        <v>0</v>
      </c>
      <c r="G15" s="27">
        <v>0</v>
      </c>
      <c r="H15" s="33">
        <v>0</v>
      </c>
      <c r="I15" s="18"/>
      <c r="J15" s="44">
        <v>0</v>
      </c>
      <c r="K15" s="43">
        <v>0</v>
      </c>
      <c r="L15" s="33">
        <v>0</v>
      </c>
      <c r="M15" s="18"/>
      <c r="N15" s="75">
        <v>0</v>
      </c>
      <c r="O15" s="76">
        <v>0</v>
      </c>
      <c r="P15" s="33">
        <v>0</v>
      </c>
      <c r="Q15" s="19"/>
      <c r="R15" s="32">
        <f t="shared" si="1"/>
        <v>0</v>
      </c>
      <c r="S15" s="27">
        <f t="shared" si="2"/>
        <v>0</v>
      </c>
      <c r="T15" s="33">
        <v>0</v>
      </c>
      <c r="V15" s="32">
        <v>0</v>
      </c>
      <c r="W15" s="27">
        <v>0</v>
      </c>
      <c r="X15" s="33">
        <v>0</v>
      </c>
      <c r="Z15" s="57"/>
      <c r="AA15" s="57"/>
      <c r="AB15" s="56"/>
    </row>
    <row r="16" spans="1:24" ht="15.75" thickBot="1">
      <c r="A16" s="23" t="s">
        <v>16</v>
      </c>
      <c r="B16" s="36">
        <f>SUM(B12:B15)</f>
        <v>1175</v>
      </c>
      <c r="C16" s="36">
        <f>SUM(C12:C15)</f>
        <v>1009</v>
      </c>
      <c r="D16" s="33">
        <f t="shared" si="0"/>
        <v>0.8587234042553191</v>
      </c>
      <c r="E16" s="18"/>
      <c r="F16" s="27">
        <f>SUM(F12:F15)</f>
        <v>658</v>
      </c>
      <c r="G16" s="27">
        <f>SUM(G12:G15)</f>
        <v>627</v>
      </c>
      <c r="H16" s="92">
        <v>0.9528</v>
      </c>
      <c r="I16" s="18"/>
      <c r="J16" s="45">
        <f>SUM(J12:J15)</f>
        <v>1858</v>
      </c>
      <c r="K16" s="46">
        <f>SUM(K12:K15)</f>
        <v>1735</v>
      </c>
      <c r="L16" s="35">
        <v>0.9338</v>
      </c>
      <c r="M16" s="19"/>
      <c r="N16" s="77">
        <f>SUM(N12:N15)</f>
        <v>529</v>
      </c>
      <c r="O16" s="58">
        <f>SUM(O12:O15)</f>
        <v>499</v>
      </c>
      <c r="P16" s="35">
        <f>O16/N16</f>
        <v>0.943289224952741</v>
      </c>
      <c r="Q16" s="19"/>
      <c r="R16" s="32">
        <f t="shared" si="1"/>
        <v>4220</v>
      </c>
      <c r="S16" s="27">
        <f t="shared" si="2"/>
        <v>3870</v>
      </c>
      <c r="T16" s="33">
        <f t="shared" si="3"/>
        <v>0.9170616113744076</v>
      </c>
      <c r="V16" s="34">
        <v>4457</v>
      </c>
      <c r="W16" s="28">
        <v>3643</v>
      </c>
      <c r="X16" s="33">
        <v>0.8173659412160647</v>
      </c>
    </row>
    <row r="17" spans="1:28" ht="15">
      <c r="A17" s="49"/>
      <c r="B17" s="40"/>
      <c r="C17" s="41"/>
      <c r="D17" s="33"/>
      <c r="E17" s="18"/>
      <c r="F17" s="39"/>
      <c r="G17" s="39"/>
      <c r="H17" s="92"/>
      <c r="I17" s="18"/>
      <c r="J17" s="47"/>
      <c r="K17" s="48"/>
      <c r="L17" s="42"/>
      <c r="M17" s="18"/>
      <c r="N17" s="78"/>
      <c r="O17" s="79"/>
      <c r="P17" s="80"/>
      <c r="Q17" s="18"/>
      <c r="R17" s="32"/>
      <c r="S17" s="27"/>
      <c r="T17" s="33"/>
      <c r="V17" s="53"/>
      <c r="W17" s="54"/>
      <c r="X17" s="55"/>
      <c r="AB17" s="56"/>
    </row>
    <row r="18" spans="1:28" ht="15">
      <c r="A18" s="50" t="s">
        <v>17</v>
      </c>
      <c r="B18" s="32">
        <v>90</v>
      </c>
      <c r="C18" s="27">
        <v>74</v>
      </c>
      <c r="D18" s="33">
        <f t="shared" si="0"/>
        <v>0.8222222222222222</v>
      </c>
      <c r="E18" s="18"/>
      <c r="F18" s="27">
        <v>18</v>
      </c>
      <c r="G18" s="27">
        <v>16</v>
      </c>
      <c r="H18" s="92">
        <v>0.8824</v>
      </c>
      <c r="I18" s="18"/>
      <c r="J18" s="44">
        <v>411</v>
      </c>
      <c r="K18" s="43">
        <v>381</v>
      </c>
      <c r="L18" s="33">
        <v>0.927</v>
      </c>
      <c r="M18" s="19"/>
      <c r="N18" s="81">
        <v>130</v>
      </c>
      <c r="O18" s="76">
        <v>111</v>
      </c>
      <c r="P18" s="33">
        <v>0.8538</v>
      </c>
      <c r="Q18" s="20"/>
      <c r="R18" s="32">
        <f t="shared" si="1"/>
        <v>649</v>
      </c>
      <c r="S18" s="27">
        <f t="shared" si="2"/>
        <v>582</v>
      </c>
      <c r="T18" s="33">
        <f t="shared" si="3"/>
        <v>0.8967642526964561</v>
      </c>
      <c r="V18" s="32">
        <v>604</v>
      </c>
      <c r="W18" s="27">
        <v>519</v>
      </c>
      <c r="X18" s="33">
        <v>0.859271523178808</v>
      </c>
      <c r="AB18" s="56"/>
    </row>
    <row r="19" spans="1:28" ht="15">
      <c r="A19" s="50" t="s">
        <v>20</v>
      </c>
      <c r="B19" s="32">
        <v>0</v>
      </c>
      <c r="C19" s="27">
        <v>0</v>
      </c>
      <c r="D19" s="33">
        <v>0</v>
      </c>
      <c r="E19" s="18"/>
      <c r="F19" s="27">
        <v>1</v>
      </c>
      <c r="G19" s="27">
        <v>1</v>
      </c>
      <c r="H19" s="33">
        <v>1</v>
      </c>
      <c r="I19" s="18"/>
      <c r="J19" s="44">
        <v>0</v>
      </c>
      <c r="K19" s="43">
        <v>0</v>
      </c>
      <c r="L19" s="33">
        <v>0</v>
      </c>
      <c r="M19" s="19"/>
      <c r="N19" s="81">
        <v>0</v>
      </c>
      <c r="O19" s="76">
        <v>0</v>
      </c>
      <c r="P19" s="33">
        <v>0</v>
      </c>
      <c r="Q19" s="19"/>
      <c r="R19" s="32">
        <f t="shared" si="1"/>
        <v>1</v>
      </c>
      <c r="S19" s="27">
        <f t="shared" si="2"/>
        <v>1</v>
      </c>
      <c r="T19" s="33">
        <v>0</v>
      </c>
      <c r="V19" s="32">
        <v>1</v>
      </c>
      <c r="W19" s="27">
        <v>1</v>
      </c>
      <c r="X19" s="33">
        <v>0</v>
      </c>
      <c r="AB19" s="56"/>
    </row>
    <row r="20" spans="1:24" ht="15.75" thickBot="1">
      <c r="A20" s="144" t="s">
        <v>18</v>
      </c>
      <c r="B20" s="36">
        <f>SUM(B18:B19)</f>
        <v>90</v>
      </c>
      <c r="C20" s="36">
        <f>SUM(C18:C19)</f>
        <v>74</v>
      </c>
      <c r="D20" s="33">
        <f t="shared" si="0"/>
        <v>0.8222222222222222</v>
      </c>
      <c r="E20" s="18"/>
      <c r="F20" s="37">
        <v>18</v>
      </c>
      <c r="G20" s="37">
        <v>16</v>
      </c>
      <c r="H20" s="145">
        <v>0.8888</v>
      </c>
      <c r="I20" s="18"/>
      <c r="J20" s="146">
        <v>411</v>
      </c>
      <c r="K20" s="147">
        <v>381</v>
      </c>
      <c r="L20" s="38">
        <v>0.927</v>
      </c>
      <c r="M20" s="19"/>
      <c r="N20" s="82">
        <v>130</v>
      </c>
      <c r="O20" s="83">
        <v>111</v>
      </c>
      <c r="P20" s="38">
        <v>0.8538</v>
      </c>
      <c r="Q20" s="19"/>
      <c r="R20" s="36">
        <f t="shared" si="1"/>
        <v>649</v>
      </c>
      <c r="S20" s="37">
        <f t="shared" si="2"/>
        <v>582</v>
      </c>
      <c r="T20" s="38">
        <f t="shared" si="3"/>
        <v>0.8967642526964561</v>
      </c>
      <c r="V20" s="36">
        <v>605</v>
      </c>
      <c r="W20" s="37">
        <v>520</v>
      </c>
      <c r="X20" s="38">
        <v>0.859504132231405</v>
      </c>
    </row>
    <row r="21" spans="1:24" ht="45" customHeight="1" thickBot="1">
      <c r="A21" s="7"/>
      <c r="B21" s="191" t="s">
        <v>37</v>
      </c>
      <c r="C21" s="192"/>
      <c r="D21" s="193"/>
      <c r="E21" s="5"/>
      <c r="F21" s="191" t="s">
        <v>40</v>
      </c>
      <c r="G21" s="200"/>
      <c r="H21" s="201"/>
      <c r="I21" s="7"/>
      <c r="J21" s="191" t="s">
        <v>40</v>
      </c>
      <c r="K21" s="192"/>
      <c r="L21" s="193"/>
      <c r="M21" s="7"/>
      <c r="N21" s="194" t="s">
        <v>39</v>
      </c>
      <c r="O21" s="195"/>
      <c r="P21" s="196"/>
      <c r="Q21" s="7"/>
      <c r="R21" s="191"/>
      <c r="S21" s="192"/>
      <c r="T21" s="193"/>
      <c r="V21" s="197"/>
      <c r="W21" s="198"/>
      <c r="X21" s="199"/>
    </row>
    <row r="22" spans="14:16" ht="12">
      <c r="N22"/>
      <c r="O22"/>
      <c r="P22"/>
    </row>
    <row r="23" spans="14:16" ht="12.75" thickBot="1">
      <c r="N23"/>
      <c r="O23"/>
      <c r="P23"/>
    </row>
    <row r="24" spans="1:24" ht="15">
      <c r="A24" s="16"/>
      <c r="B24" s="12" t="s">
        <v>1</v>
      </c>
      <c r="C24" s="12"/>
      <c r="D24" s="156"/>
      <c r="E24" s="93"/>
      <c r="F24" s="155" t="s">
        <v>2</v>
      </c>
      <c r="G24" s="12"/>
      <c r="H24" s="156"/>
      <c r="I24" s="93"/>
      <c r="J24" s="155" t="s">
        <v>3</v>
      </c>
      <c r="K24" s="12"/>
      <c r="L24" s="156"/>
      <c r="M24" s="93"/>
      <c r="N24" s="155" t="s">
        <v>4</v>
      </c>
      <c r="O24" s="156"/>
      <c r="P24" s="156"/>
      <c r="Q24" s="6"/>
      <c r="R24" s="176">
        <v>2023</v>
      </c>
      <c r="S24" s="177"/>
      <c r="T24" s="178"/>
      <c r="U24" s="151">
        <v>2019</v>
      </c>
      <c r="V24" s="176" t="s">
        <v>36</v>
      </c>
      <c r="W24" s="177"/>
      <c r="X24" s="178"/>
    </row>
    <row r="25" spans="1:24" ht="16.5" customHeight="1" thickBot="1">
      <c r="A25" s="148"/>
      <c r="B25" s="158" t="s">
        <v>5</v>
      </c>
      <c r="C25" s="158"/>
      <c r="D25" s="159"/>
      <c r="E25" s="6"/>
      <c r="F25" s="157" t="s">
        <v>6</v>
      </c>
      <c r="G25" s="158"/>
      <c r="H25" s="161"/>
      <c r="I25" s="6"/>
      <c r="J25" s="153" t="s">
        <v>7</v>
      </c>
      <c r="K25" s="154"/>
      <c r="L25" s="160"/>
      <c r="M25" s="6"/>
      <c r="N25" s="157" t="s">
        <v>8</v>
      </c>
      <c r="O25" s="159"/>
      <c r="P25" s="159"/>
      <c r="Q25" s="6"/>
      <c r="R25" s="179" t="s">
        <v>22</v>
      </c>
      <c r="S25" s="180"/>
      <c r="T25" s="180"/>
      <c r="V25" s="179"/>
      <c r="W25" s="180"/>
      <c r="X25" s="181"/>
    </row>
    <row r="26" spans="1:24" ht="15.75" thickBot="1">
      <c r="A26" s="149"/>
      <c r="B26" s="182" t="s">
        <v>28</v>
      </c>
      <c r="C26" s="183"/>
      <c r="D26" s="184"/>
      <c r="E26" s="6"/>
      <c r="F26" s="182" t="s">
        <v>28</v>
      </c>
      <c r="G26" s="183"/>
      <c r="H26" s="184"/>
      <c r="I26" s="6"/>
      <c r="J26" s="182" t="s">
        <v>28</v>
      </c>
      <c r="K26" s="183"/>
      <c r="L26" s="184"/>
      <c r="M26" s="6"/>
      <c r="N26" s="182" t="s">
        <v>28</v>
      </c>
      <c r="O26" s="183"/>
      <c r="P26" s="184"/>
      <c r="Q26" s="6"/>
      <c r="R26" s="182" t="s">
        <v>28</v>
      </c>
      <c r="S26" s="183"/>
      <c r="T26" s="183"/>
      <c r="V26" s="182" t="s">
        <v>28</v>
      </c>
      <c r="W26" s="183"/>
      <c r="X26" s="184"/>
    </row>
    <row r="27" spans="1:24" ht="15.75" thickBot="1">
      <c r="A27" s="150"/>
      <c r="B27" s="94" t="s">
        <v>29</v>
      </c>
      <c r="C27" s="95" t="s">
        <v>30</v>
      </c>
      <c r="D27" s="96" t="s">
        <v>31</v>
      </c>
      <c r="E27" s="6"/>
      <c r="F27" s="94" t="s">
        <v>29</v>
      </c>
      <c r="G27" s="95" t="s">
        <v>30</v>
      </c>
      <c r="H27" s="96" t="s">
        <v>31</v>
      </c>
      <c r="I27" s="6"/>
      <c r="J27" s="97" t="s">
        <v>29</v>
      </c>
      <c r="K27" s="97" t="s">
        <v>30</v>
      </c>
      <c r="L27" s="98" t="s">
        <v>31</v>
      </c>
      <c r="M27" s="99"/>
      <c r="N27" s="97" t="s">
        <v>29</v>
      </c>
      <c r="O27" s="97" t="s">
        <v>30</v>
      </c>
      <c r="P27" s="98" t="s">
        <v>31</v>
      </c>
      <c r="Q27" s="6"/>
      <c r="R27" s="100" t="s">
        <v>29</v>
      </c>
      <c r="S27" s="101" t="s">
        <v>30</v>
      </c>
      <c r="T27" s="102" t="s">
        <v>31</v>
      </c>
      <c r="V27" s="103" t="s">
        <v>29</v>
      </c>
      <c r="W27" s="104" t="s">
        <v>30</v>
      </c>
      <c r="X27" s="152" t="s">
        <v>31</v>
      </c>
    </row>
    <row r="28" spans="1:24" ht="15">
      <c r="A28" s="105" t="s">
        <v>32</v>
      </c>
      <c r="B28" s="47">
        <v>151</v>
      </c>
      <c r="C28" s="48">
        <v>90</v>
      </c>
      <c r="D28" s="106">
        <v>61</v>
      </c>
      <c r="E28" s="107"/>
      <c r="F28" s="47">
        <v>47</v>
      </c>
      <c r="G28" s="48">
        <v>18</v>
      </c>
      <c r="H28" s="108">
        <v>29</v>
      </c>
      <c r="I28" s="109"/>
      <c r="J28" s="110">
        <v>431</v>
      </c>
      <c r="K28" s="111">
        <v>411</v>
      </c>
      <c r="L28" s="108">
        <v>20</v>
      </c>
      <c r="M28" s="112"/>
      <c r="N28" s="47">
        <v>171</v>
      </c>
      <c r="O28" s="48">
        <v>130</v>
      </c>
      <c r="P28" s="108">
        <v>41</v>
      </c>
      <c r="Q28" s="19"/>
      <c r="R28" s="113">
        <f aca="true" t="shared" si="4" ref="R28:T29">SUM(B28+F28+J28+N28)</f>
        <v>800</v>
      </c>
      <c r="S28" s="114">
        <f t="shared" si="4"/>
        <v>649</v>
      </c>
      <c r="T28" s="115">
        <f t="shared" si="4"/>
        <v>151</v>
      </c>
      <c r="V28" s="113">
        <v>752</v>
      </c>
      <c r="W28" s="114">
        <v>605</v>
      </c>
      <c r="X28" s="114">
        <v>147</v>
      </c>
    </row>
    <row r="29" spans="1:24" ht="15">
      <c r="A29" s="116" t="s">
        <v>33</v>
      </c>
      <c r="B29" s="44">
        <v>104</v>
      </c>
      <c r="C29" s="43">
        <v>74</v>
      </c>
      <c r="D29" s="117">
        <v>30</v>
      </c>
      <c r="E29" s="109"/>
      <c r="F29" s="44">
        <v>36</v>
      </c>
      <c r="G29" s="43">
        <v>16</v>
      </c>
      <c r="H29" s="118">
        <v>20</v>
      </c>
      <c r="I29" s="109"/>
      <c r="J29" s="119">
        <v>392</v>
      </c>
      <c r="K29" s="120">
        <v>381</v>
      </c>
      <c r="L29" s="118">
        <v>11</v>
      </c>
      <c r="M29" s="112"/>
      <c r="N29" s="44">
        <v>130</v>
      </c>
      <c r="O29" s="43">
        <v>111</v>
      </c>
      <c r="P29" s="118">
        <v>19</v>
      </c>
      <c r="Q29" s="19"/>
      <c r="R29" s="113">
        <f t="shared" si="4"/>
        <v>662</v>
      </c>
      <c r="S29" s="114">
        <f t="shared" si="4"/>
        <v>582</v>
      </c>
      <c r="T29" s="115">
        <f t="shared" si="4"/>
        <v>80</v>
      </c>
      <c r="V29" s="113">
        <v>592</v>
      </c>
      <c r="W29" s="114">
        <v>520</v>
      </c>
      <c r="X29" s="114">
        <v>72</v>
      </c>
    </row>
    <row r="30" spans="1:24" ht="20.25" customHeight="1" thickBot="1">
      <c r="A30" s="121" t="s">
        <v>34</v>
      </c>
      <c r="B30" s="122">
        <v>0.6887</v>
      </c>
      <c r="C30" s="92">
        <v>0.8222</v>
      </c>
      <c r="D30" s="33">
        <v>0.4918</v>
      </c>
      <c r="E30" s="112"/>
      <c r="F30" s="122">
        <v>0.766</v>
      </c>
      <c r="G30" s="92">
        <v>0.8889</v>
      </c>
      <c r="H30" s="33">
        <v>0.6897</v>
      </c>
      <c r="I30" s="112"/>
      <c r="J30" s="122">
        <v>0.9095</v>
      </c>
      <c r="K30" s="92">
        <v>0.927</v>
      </c>
      <c r="L30" s="33">
        <v>0.55</v>
      </c>
      <c r="M30" s="112" t="e">
        <f>M29/M28</f>
        <v>#DIV/0!</v>
      </c>
      <c r="N30" s="122">
        <f>N29/N28</f>
        <v>0.7602339181286549</v>
      </c>
      <c r="O30" s="92">
        <f>O29/O28</f>
        <v>0.8538461538461538</v>
      </c>
      <c r="P30" s="33">
        <f>P29/P28</f>
        <v>0.4634146341463415</v>
      </c>
      <c r="Q30" s="19"/>
      <c r="R30" s="123">
        <f>R29/R28</f>
        <v>0.8275</v>
      </c>
      <c r="S30" s="124">
        <f>S29/S28</f>
        <v>0.8967642526964561</v>
      </c>
      <c r="T30" s="125">
        <f>T29/T28</f>
        <v>0.5298013245033113</v>
      </c>
      <c r="V30" s="123">
        <v>0.7872340425531915</v>
      </c>
      <c r="W30" s="124">
        <v>0.859504132231405</v>
      </c>
      <c r="X30" s="124">
        <v>0.4898</v>
      </c>
    </row>
    <row r="31" spans="2:16" ht="12.75" thickBot="1">
      <c r="B31" s="126"/>
      <c r="C31" s="127"/>
      <c r="D31" s="128"/>
      <c r="E31" s="129"/>
      <c r="F31" s="126"/>
      <c r="G31" s="127"/>
      <c r="H31" s="128"/>
      <c r="I31" s="129"/>
      <c r="J31" s="126"/>
      <c r="K31" s="127"/>
      <c r="L31" s="128"/>
      <c r="M31" s="129"/>
      <c r="N31" s="126"/>
      <c r="O31" s="127"/>
      <c r="P31" s="128"/>
    </row>
    <row r="32" spans="1:24" ht="18.75" customHeight="1">
      <c r="A32" s="105" t="s">
        <v>35</v>
      </c>
      <c r="B32" s="119">
        <v>1601</v>
      </c>
      <c r="C32" s="120">
        <v>1175</v>
      </c>
      <c r="D32" s="117">
        <v>426</v>
      </c>
      <c r="E32" s="107"/>
      <c r="F32" s="119">
        <v>891</v>
      </c>
      <c r="G32" s="120">
        <v>658</v>
      </c>
      <c r="H32" s="118">
        <v>233</v>
      </c>
      <c r="I32" s="107"/>
      <c r="J32" s="44">
        <v>2086</v>
      </c>
      <c r="K32" s="43">
        <v>1860</v>
      </c>
      <c r="L32" s="118">
        <v>226</v>
      </c>
      <c r="M32" s="112"/>
      <c r="N32" s="119">
        <v>609</v>
      </c>
      <c r="O32" s="120">
        <v>418</v>
      </c>
      <c r="P32" s="118">
        <v>191</v>
      </c>
      <c r="Q32" s="19"/>
      <c r="R32" s="130">
        <f aca="true" t="shared" si="5" ref="R32:T33">SUM(B32+F32+J32+N32)</f>
        <v>5187</v>
      </c>
      <c r="S32" s="131">
        <f t="shared" si="5"/>
        <v>4111</v>
      </c>
      <c r="T32" s="132">
        <f t="shared" si="5"/>
        <v>1076</v>
      </c>
      <c r="V32" s="130">
        <v>5806</v>
      </c>
      <c r="W32" s="131">
        <v>4457</v>
      </c>
      <c r="X32" s="132">
        <v>1349</v>
      </c>
    </row>
    <row r="33" spans="1:24" ht="19.5" customHeight="1" thickBot="1">
      <c r="A33" s="133" t="s">
        <v>33</v>
      </c>
      <c r="B33" s="167">
        <v>1194</v>
      </c>
      <c r="C33" s="168">
        <v>1009</v>
      </c>
      <c r="D33" s="169">
        <v>185</v>
      </c>
      <c r="E33" s="170"/>
      <c r="F33" s="167">
        <v>776</v>
      </c>
      <c r="G33" s="168">
        <v>627</v>
      </c>
      <c r="H33" s="171">
        <v>149</v>
      </c>
      <c r="I33" s="107"/>
      <c r="J33" s="45">
        <v>1869</v>
      </c>
      <c r="K33" s="46">
        <v>1735</v>
      </c>
      <c r="L33" s="136">
        <v>134</v>
      </c>
      <c r="M33" s="112"/>
      <c r="N33" s="134">
        <v>517</v>
      </c>
      <c r="O33" s="135">
        <v>394</v>
      </c>
      <c r="P33" s="136">
        <v>123</v>
      </c>
      <c r="Q33" s="19"/>
      <c r="R33" s="113">
        <f t="shared" si="5"/>
        <v>4356</v>
      </c>
      <c r="S33" s="114">
        <f t="shared" si="5"/>
        <v>3765</v>
      </c>
      <c r="T33" s="137">
        <f t="shared" si="5"/>
        <v>591</v>
      </c>
      <c r="V33" s="113">
        <v>4319</v>
      </c>
      <c r="W33" s="114">
        <v>3643</v>
      </c>
      <c r="X33" s="137">
        <v>676</v>
      </c>
    </row>
    <row r="34" spans="1:24" ht="25.5" customHeight="1" thickBot="1">
      <c r="A34" s="121" t="s">
        <v>34</v>
      </c>
      <c r="B34" s="172">
        <v>0.7458</v>
      </c>
      <c r="C34" s="173">
        <v>0.8587</v>
      </c>
      <c r="D34" s="173">
        <v>0.4343</v>
      </c>
      <c r="E34" s="173"/>
      <c r="F34" s="173">
        <v>0.8709</v>
      </c>
      <c r="G34" s="173">
        <v>0.9529</v>
      </c>
      <c r="H34" s="174">
        <v>0.6395</v>
      </c>
      <c r="I34" s="112"/>
      <c r="J34" s="139">
        <v>0.8968</v>
      </c>
      <c r="K34" s="140">
        <v>0.9338</v>
      </c>
      <c r="L34" s="141">
        <v>0.5911</v>
      </c>
      <c r="M34" s="142" t="e">
        <f>M33/M32</f>
        <v>#DIV/0!</v>
      </c>
      <c r="N34" s="138">
        <f>N33/N32</f>
        <v>0.8489326765188834</v>
      </c>
      <c r="O34" s="138">
        <v>0.9426</v>
      </c>
      <c r="P34" s="138">
        <f>P33/P32</f>
        <v>0.643979057591623</v>
      </c>
      <c r="Q34" s="19"/>
      <c r="R34" s="123">
        <f>R33/R32</f>
        <v>0.8397917871602082</v>
      </c>
      <c r="S34" s="124">
        <f>S33/S32</f>
        <v>0.9158355631233277</v>
      </c>
      <c r="T34" s="35">
        <f>T33/T32</f>
        <v>0.5492565055762082</v>
      </c>
      <c r="V34" s="123">
        <v>0.7439</v>
      </c>
      <c r="W34" s="124">
        <v>0.8174</v>
      </c>
      <c r="X34" s="35">
        <v>0.5011</v>
      </c>
    </row>
    <row r="35" spans="1:23" s="163" customFormat="1" ht="33" customHeight="1" thickBot="1">
      <c r="A35" s="18"/>
      <c r="B35" s="202" t="s">
        <v>37</v>
      </c>
      <c r="C35" s="203"/>
      <c r="D35" s="204"/>
      <c r="E35" s="162"/>
      <c r="F35" s="202" t="s">
        <v>38</v>
      </c>
      <c r="G35" s="203"/>
      <c r="H35" s="204"/>
      <c r="I35" s="18"/>
      <c r="J35" s="208" t="s">
        <v>38</v>
      </c>
      <c r="K35" s="209"/>
      <c r="L35" s="210"/>
      <c r="M35" s="18"/>
      <c r="N35" s="205" t="s">
        <v>41</v>
      </c>
      <c r="O35" s="206"/>
      <c r="P35" s="207"/>
      <c r="R35" s="164"/>
      <c r="S35" s="165"/>
      <c r="T35" s="165"/>
      <c r="U35" s="165"/>
      <c r="V35" s="165"/>
      <c r="W35" s="166"/>
    </row>
    <row r="36" spans="14:16" ht="12">
      <c r="N36"/>
      <c r="O36"/>
      <c r="P36"/>
    </row>
    <row r="37" spans="14:16" ht="12">
      <c r="N37"/>
      <c r="O37"/>
      <c r="P37"/>
    </row>
    <row r="38" spans="8:16" ht="12">
      <c r="H38" s="143"/>
      <c r="N38"/>
      <c r="O38"/>
      <c r="P38"/>
    </row>
    <row r="39" spans="14:16" ht="12">
      <c r="N39"/>
      <c r="O39"/>
      <c r="P39"/>
    </row>
    <row r="41" ht="12">
      <c r="A41" s="21" t="s">
        <v>23</v>
      </c>
    </row>
    <row r="42" ht="12">
      <c r="A42" s="21" t="s">
        <v>25</v>
      </c>
    </row>
    <row r="43" ht="12">
      <c r="A43" s="22" t="s">
        <v>21</v>
      </c>
    </row>
    <row r="44" ht="12">
      <c r="A44" s="21" t="s">
        <v>24</v>
      </c>
    </row>
    <row r="45" ht="12">
      <c r="A45" s="21" t="s">
        <v>26</v>
      </c>
    </row>
  </sheetData>
  <sheetProtection/>
  <mergeCells count="25">
    <mergeCell ref="B35:D35"/>
    <mergeCell ref="N35:P35"/>
    <mergeCell ref="F35:H35"/>
    <mergeCell ref="J35:L35"/>
    <mergeCell ref="B21:D21"/>
    <mergeCell ref="R21:T21"/>
    <mergeCell ref="V21:X21"/>
    <mergeCell ref="R24:T24"/>
    <mergeCell ref="R25:T25"/>
    <mergeCell ref="B26:D26"/>
    <mergeCell ref="F26:H26"/>
    <mergeCell ref="J26:L26"/>
    <mergeCell ref="N26:P26"/>
    <mergeCell ref="R26:T26"/>
    <mergeCell ref="F21:H21"/>
    <mergeCell ref="A5:X5"/>
    <mergeCell ref="V24:X25"/>
    <mergeCell ref="V26:X26"/>
    <mergeCell ref="A1:X1"/>
    <mergeCell ref="A2:X2"/>
    <mergeCell ref="A3:X3"/>
    <mergeCell ref="V8:X8"/>
    <mergeCell ref="R8:T8"/>
    <mergeCell ref="J21:L21"/>
    <mergeCell ref="N21:P21"/>
  </mergeCells>
  <printOptions gridLines="1" horizontalCentered="1"/>
  <pageMargins left="0.5" right="0.5" top="1" bottom="1" header="0.5" footer="0.5"/>
  <pageSetup fitToHeight="1" fitToWidth="1" horizontalDpi="600" verticalDpi="600" orientation="landscape" scale="55" r:id="rId1"/>
  <headerFooter alignWithMargins="0">
    <oddHeader xml:space="preserve">&amp;R11 January 2023 Board Item VIII  F 2 </oddHead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Hansella M Caines-Robson</dc:creator>
  <cp:keywords/>
  <dc:description/>
  <cp:lastModifiedBy>Ketchum, Ethan (DPH)</cp:lastModifiedBy>
  <cp:lastPrinted>2020-08-07T17:45:51Z</cp:lastPrinted>
  <dcterms:created xsi:type="dcterms:W3CDTF">1996-10-14T23:33:28Z</dcterms:created>
  <dcterms:modified xsi:type="dcterms:W3CDTF">2024-01-22T18:06:41Z</dcterms:modified>
  <cp:category/>
  <cp:version/>
  <cp:contentType/>
  <cp:contentStatus/>
</cp:coreProperties>
</file>