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75" windowHeight="745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<sst xmlns="http://schemas.openxmlformats.org/spreadsheetml/2006/main" count="124" uniqueCount="64">
  <si>
    <t>Brookside Community Health Center</t>
  </si>
  <si>
    <t>Southern Jamaica Plain Health Center</t>
  </si>
  <si>
    <t>Bowdoin Street Health Center</t>
  </si>
  <si>
    <t>Codman Square Health Center</t>
  </si>
  <si>
    <t>Dorchester House Multi-Service Center</t>
  </si>
  <si>
    <t>East Boston Neighborhood Health Center</t>
  </si>
  <si>
    <t>Greater Roslindale Medical and Dental Center</t>
  </si>
  <si>
    <t>South Boston Community Health Center</t>
  </si>
  <si>
    <t>Cambridge Health Alliance - East Cambridge Health Center</t>
  </si>
  <si>
    <t>Cambridge Health Alliance - Windsor Street Health Center</t>
  </si>
  <si>
    <t>MGH Back Bay HealthCare Center</t>
  </si>
  <si>
    <t>MGH Charlestown HealthCare Center</t>
  </si>
  <si>
    <t>MGH Chelsea HealthCare Center</t>
  </si>
  <si>
    <t>MGH Revere HealthCare Center</t>
  </si>
  <si>
    <t>Boston Health Care for the Homeless Program</t>
  </si>
  <si>
    <t>Brockton Neighborhood Health Center</t>
  </si>
  <si>
    <t>Caring Health Center, Inc.</t>
  </si>
  <si>
    <t>Charles River Community Health Center</t>
  </si>
  <si>
    <t>CHP Health Center</t>
  </si>
  <si>
    <t>Community Health Center of Cape Cod</t>
  </si>
  <si>
    <t>Community Health Center of Franklin County, Inc.</t>
  </si>
  <si>
    <t>Dimock Community Health Center</t>
  </si>
  <si>
    <t>Duffy Health Center</t>
  </si>
  <si>
    <t>Family Health Center of Worcester</t>
  </si>
  <si>
    <t>Fenway Community Health Center</t>
  </si>
  <si>
    <t>Geiger Gibson Community Health Center</t>
  </si>
  <si>
    <t>Greater Lawrence Family Health Center, Inc.</t>
  </si>
  <si>
    <t>Greater New Bedford Community Health Center, Inc.</t>
  </si>
  <si>
    <t>Harvard Street Neighborhood Health Center</t>
  </si>
  <si>
    <t>HealthFirst Family Care Center, Inc.</t>
  </si>
  <si>
    <t>Hilltown Community Health Centers, Inc.</t>
  </si>
  <si>
    <t>Holyoke Health Center</t>
  </si>
  <si>
    <t>Island Health Care</t>
  </si>
  <si>
    <t>Lowell Community Health Center</t>
  </si>
  <si>
    <t>Lynn Community Health Center</t>
  </si>
  <si>
    <t>Manet Community Health Center, Inc. at North Quincy</t>
  </si>
  <si>
    <t>Mattapan Community Health Center</t>
  </si>
  <si>
    <t>Neponset Health Center</t>
  </si>
  <si>
    <t>North End Waterfront Health (formerly North End CHC)</t>
  </si>
  <si>
    <t>North Shore Community Health, Inc.</t>
  </si>
  <si>
    <t>Outer Cape Health Services, Inc.</t>
  </si>
  <si>
    <t>South Cove Community Health Center</t>
  </si>
  <si>
    <t>South End Community Health Center</t>
  </si>
  <si>
    <t>South End Community Health Center at Fuller Rehabilitation Services</t>
  </si>
  <si>
    <t>Springfield Health Services for the Homeless</t>
  </si>
  <si>
    <t>Stanley Street Treatment and Resources (SSTAR)</t>
  </si>
  <si>
    <t>Upham's Corner Health Center</t>
  </si>
  <si>
    <t>Whittier Street Health Center</t>
  </si>
  <si>
    <t>Percentage of total HSNFY17 Distribution</t>
  </si>
  <si>
    <t>HSNFY17 payment</t>
  </si>
  <si>
    <t>$30 Million Distribution</t>
  </si>
  <si>
    <t>Community Health Connections Family Health Center</t>
  </si>
  <si>
    <t>Brigham and Womens Hospital</t>
  </si>
  <si>
    <t xml:space="preserve">Boston Medical Center </t>
  </si>
  <si>
    <t>Cambridge Health Alliance</t>
  </si>
  <si>
    <t>Massachusetts General Hospital</t>
  </si>
  <si>
    <t>Beth Israel Deaconess Medical Center</t>
  </si>
  <si>
    <t>Harbor Community Health Center</t>
  </si>
  <si>
    <t xml:space="preserve">Provider Name </t>
  </si>
  <si>
    <t>Edward M Kennedy Community Health Center</t>
  </si>
  <si>
    <t>Pay to Provider (if different)</t>
  </si>
  <si>
    <t>Type</t>
  </si>
  <si>
    <t>Hospital licensed Health Center</t>
  </si>
  <si>
    <t>Community Health Center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</si>
</sst>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_(&quot;$&quot;* #,##0.0_);_(&quot;$&quot;* \(#,##0.0\);_(&quot;$&quot;* &quot;-&quot;??_);_(@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_);_(@_)"/>
    <numFmt numFmtId="175" formatCode="[$-409]mmmm\ d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36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66" fontId="36" fillId="33" borderId="0" xfId="0" applyNumberFormat="1" applyFont="1" applyFill="1" applyBorder="1" applyAlignment="1">
      <alignment/>
    </xf>
    <xf numFmtId="10" fontId="0" fillId="33" borderId="0" xfId="59" applyNumberFormat="1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5" fontId="36" fillId="34" borderId="11" xfId="44" applyNumberFormat="1" applyFont="1" applyFill="1" applyBorder="1" applyAlignment="1">
      <alignment/>
    </xf>
    <xf numFmtId="0" fontId="36" fillId="34" borderId="11" xfId="0" applyFont="1" applyFill="1" applyBorder="1" applyAlignment="1">
      <alignment/>
    </xf>
    <xf numFmtId="165" fontId="36" fillId="34" borderId="12" xfId="44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66" fontId="36" fillId="33" borderId="13" xfId="0" applyNumberFormat="1" applyFont="1" applyFill="1" applyBorder="1" applyAlignment="1">
      <alignment/>
    </xf>
    <xf numFmtId="10" fontId="0" fillId="33" borderId="13" xfId="59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66" fontId="36" fillId="33" borderId="14" xfId="0" applyNumberFormat="1" applyFont="1" applyFill="1" applyBorder="1" applyAlignment="1">
      <alignment/>
    </xf>
    <xf numFmtId="10" fontId="0" fillId="33" borderId="14" xfId="59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66" fontId="36" fillId="33" borderId="15" xfId="0" applyNumberFormat="1" applyFont="1" applyFill="1" applyBorder="1" applyAlignment="1">
      <alignment/>
    </xf>
    <xf numFmtId="10" fontId="0" fillId="33" borderId="15" xfId="59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65" fontId="0" fillId="33" borderId="17" xfId="44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165" fontId="0" fillId="33" borderId="19" xfId="44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165" fontId="0" fillId="33" borderId="21" xfId="44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165" fontId="0" fillId="33" borderId="23" xfId="44" applyNumberFormat="1" applyFont="1" applyFill="1" applyBorder="1" applyAlignment="1">
      <alignment/>
    </xf>
    <xf numFmtId="0" fontId="36" fillId="34" borderId="24" xfId="0" applyFont="1" applyFill="1" applyBorder="1" applyAlignment="1">
      <alignment horizontal="center" wrapText="1"/>
    </xf>
    <xf numFmtId="0" fontId="36" fillId="34" borderId="25" xfId="0" applyFont="1" applyFill="1" applyBorder="1" applyAlignment="1">
      <alignment horizontal="center" wrapText="1"/>
    </xf>
    <xf numFmtId="0" fontId="36" fillId="34" borderId="26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B1">
      <selection activeCell="A1" sqref="A1:F53"/>
    </sheetView>
  </sheetViews>
  <sheetFormatPr defaultColWidth="8.8515625" defaultRowHeight="15"/>
  <cols>
    <col min="1" max="1" width="57.57421875" style="1" bestFit="1" customWidth="1"/>
    <col min="2" max="2" width="53.7109375" style="6" customWidth="1"/>
    <col min="3" max="3" width="42.28125" style="6" customWidth="1"/>
    <col min="4" max="4" width="14.7109375" style="1" bestFit="1" customWidth="1"/>
    <col min="5" max="5" width="13.421875" style="1" customWidth="1"/>
    <col min="6" max="6" width="15.28125" style="4" bestFit="1" customWidth="1"/>
    <col min="7" max="8" width="8.8515625" style="1" customWidth="1"/>
    <col min="9" max="9" width="46.7109375" style="1" bestFit="1" customWidth="1"/>
    <col min="10" max="10" width="8.8515625" style="1" customWidth="1"/>
    <col min="11" max="11" width="35.7109375" style="1" customWidth="1"/>
    <col min="12" max="16384" width="8.8515625" style="1" customWidth="1"/>
  </cols>
  <sheetData>
    <row r="1" spans="1:6" ht="60">
      <c r="A1" s="33" t="s">
        <v>58</v>
      </c>
      <c r="B1" s="34" t="s">
        <v>60</v>
      </c>
      <c r="C1" s="34" t="s">
        <v>61</v>
      </c>
      <c r="D1" s="34" t="s">
        <v>49</v>
      </c>
      <c r="E1" s="34" t="s">
        <v>48</v>
      </c>
      <c r="F1" s="35" t="s">
        <v>50</v>
      </c>
    </row>
    <row r="2" spans="1:6" ht="15">
      <c r="A2" s="25" t="s">
        <v>2</v>
      </c>
      <c r="B2" s="22" t="s">
        <v>56</v>
      </c>
      <c r="C2" s="22" t="s">
        <v>62</v>
      </c>
      <c r="D2" s="23">
        <v>634870.652</v>
      </c>
      <c r="E2" s="24">
        <f aca="true" t="shared" si="0" ref="E2:E33">D2/SUM($D$2:$D$52)</f>
        <v>0.00589179524592288</v>
      </c>
      <c r="F2" s="26">
        <v>176753.8573776864</v>
      </c>
    </row>
    <row r="3" spans="1:6" ht="15">
      <c r="A3" s="27" t="s">
        <v>3</v>
      </c>
      <c r="B3" s="16" t="s">
        <v>53</v>
      </c>
      <c r="C3" s="8" t="s">
        <v>62</v>
      </c>
      <c r="D3" s="17">
        <v>3328591.4639999997</v>
      </c>
      <c r="E3" s="18">
        <f t="shared" si="0"/>
        <v>0.030890354281512256</v>
      </c>
      <c r="F3" s="28">
        <v>926710.6284453677</v>
      </c>
    </row>
    <row r="4" spans="1:6" ht="15">
      <c r="A4" s="29" t="s">
        <v>4</v>
      </c>
      <c r="B4" s="8" t="s">
        <v>53</v>
      </c>
      <c r="C4" s="8" t="s">
        <v>62</v>
      </c>
      <c r="D4" s="9">
        <v>1874898.1641</v>
      </c>
      <c r="E4" s="10">
        <f t="shared" si="0"/>
        <v>0.017399632594505117</v>
      </c>
      <c r="F4" s="30">
        <v>521988.9778351535</v>
      </c>
    </row>
    <row r="5" spans="1:6" ht="15">
      <c r="A5" s="29" t="s">
        <v>5</v>
      </c>
      <c r="B5" s="8" t="s">
        <v>53</v>
      </c>
      <c r="C5" s="8" t="s">
        <v>62</v>
      </c>
      <c r="D5" s="9">
        <v>19283667.154799998</v>
      </c>
      <c r="E5" s="10">
        <f t="shared" si="0"/>
        <v>0.17895837224274436</v>
      </c>
      <c r="F5" s="30">
        <v>5368751.167282331</v>
      </c>
    </row>
    <row r="6" spans="1:6" ht="15">
      <c r="A6" s="29" t="s">
        <v>6</v>
      </c>
      <c r="B6" s="8" t="s">
        <v>53</v>
      </c>
      <c r="C6" s="8" t="s">
        <v>62</v>
      </c>
      <c r="D6" s="9">
        <v>640768.5475</v>
      </c>
      <c r="E6" s="10">
        <f t="shared" si="0"/>
        <v>0.005946529533227517</v>
      </c>
      <c r="F6" s="30">
        <v>178395.8859968255</v>
      </c>
    </row>
    <row r="7" spans="1:6" ht="15">
      <c r="A7" s="29" t="s">
        <v>7</v>
      </c>
      <c r="B7" s="8" t="s">
        <v>53</v>
      </c>
      <c r="C7" s="8" t="s">
        <v>62</v>
      </c>
      <c r="D7" s="9">
        <v>823265.4801</v>
      </c>
      <c r="E7" s="10">
        <f t="shared" si="0"/>
        <v>0.007640157292678884</v>
      </c>
      <c r="F7" s="30">
        <v>229204.7187803665</v>
      </c>
    </row>
    <row r="8" spans="1:6" ht="15">
      <c r="A8" s="29" t="s">
        <v>42</v>
      </c>
      <c r="B8" s="8" t="s">
        <v>53</v>
      </c>
      <c r="C8" s="8" t="s">
        <v>62</v>
      </c>
      <c r="D8" s="9">
        <v>1230544.9372</v>
      </c>
      <c r="E8" s="10">
        <f t="shared" si="0"/>
        <v>0.011419836132052658</v>
      </c>
      <c r="F8" s="30">
        <v>342595.0839615797</v>
      </c>
    </row>
    <row r="9" spans="1:6" ht="15">
      <c r="A9" s="31" t="s">
        <v>43</v>
      </c>
      <c r="B9" s="19" t="s">
        <v>53</v>
      </c>
      <c r="C9" s="19" t="s">
        <v>62</v>
      </c>
      <c r="D9" s="20">
        <v>39017.224</v>
      </c>
      <c r="E9" s="21">
        <f t="shared" si="0"/>
        <v>0.0003620918594175434</v>
      </c>
      <c r="F9" s="32">
        <v>10862.755782526303</v>
      </c>
    </row>
    <row r="10" spans="1:6" ht="15">
      <c r="A10" s="27" t="s">
        <v>0</v>
      </c>
      <c r="B10" s="16" t="s">
        <v>52</v>
      </c>
      <c r="C10" s="16" t="s">
        <v>62</v>
      </c>
      <c r="D10" s="17">
        <v>701256.5037</v>
      </c>
      <c r="E10" s="18">
        <f t="shared" si="0"/>
        <v>0.00650787640231346</v>
      </c>
      <c r="F10" s="28">
        <v>195236.29206940377</v>
      </c>
    </row>
    <row r="11" spans="1:6" ht="15">
      <c r="A11" s="31" t="s">
        <v>1</v>
      </c>
      <c r="B11" s="19" t="s">
        <v>52</v>
      </c>
      <c r="C11" s="19" t="s">
        <v>62</v>
      </c>
      <c r="D11" s="20">
        <v>456766.2323</v>
      </c>
      <c r="E11" s="21">
        <f t="shared" si="0"/>
        <v>0.004238931359459416</v>
      </c>
      <c r="F11" s="32">
        <v>127167.94078378247</v>
      </c>
    </row>
    <row r="12" spans="1:6" ht="15">
      <c r="A12" s="27" t="s">
        <v>8</v>
      </c>
      <c r="B12" s="16" t="s">
        <v>54</v>
      </c>
      <c r="C12" s="8" t="s">
        <v>62</v>
      </c>
      <c r="D12" s="17">
        <v>1039020.7696</v>
      </c>
      <c r="E12" s="18">
        <f t="shared" si="0"/>
        <v>0.009642432850627993</v>
      </c>
      <c r="F12" s="28">
        <v>289272.9855188398</v>
      </c>
    </row>
    <row r="13" spans="1:6" ht="15">
      <c r="A13" s="31" t="s">
        <v>9</v>
      </c>
      <c r="B13" s="19" t="s">
        <v>54</v>
      </c>
      <c r="C13" s="19" t="s">
        <v>62</v>
      </c>
      <c r="D13" s="20">
        <v>931975.5973</v>
      </c>
      <c r="E13" s="21">
        <f t="shared" si="0"/>
        <v>0.008649020672463337</v>
      </c>
      <c r="F13" s="32">
        <v>259470.62017390013</v>
      </c>
    </row>
    <row r="14" spans="1:6" ht="15">
      <c r="A14" s="27" t="s">
        <v>10</v>
      </c>
      <c r="B14" s="16" t="s">
        <v>55</v>
      </c>
      <c r="C14" s="16" t="s">
        <v>62</v>
      </c>
      <c r="D14" s="17">
        <v>61279.2255</v>
      </c>
      <c r="E14" s="18">
        <f t="shared" si="0"/>
        <v>0.0005686900919696885</v>
      </c>
      <c r="F14" s="28">
        <v>17060.702759090655</v>
      </c>
    </row>
    <row r="15" spans="1:6" ht="15">
      <c r="A15" s="29" t="s">
        <v>11</v>
      </c>
      <c r="B15" s="8" t="s">
        <v>55</v>
      </c>
      <c r="C15" s="8" t="s">
        <v>62</v>
      </c>
      <c r="D15" s="9">
        <v>194852.0376</v>
      </c>
      <c r="E15" s="10">
        <f t="shared" si="0"/>
        <v>0.0018082869402979843</v>
      </c>
      <c r="F15" s="30">
        <v>54248.60820893953</v>
      </c>
    </row>
    <row r="16" spans="1:6" ht="15">
      <c r="A16" s="29" t="s">
        <v>12</v>
      </c>
      <c r="B16" s="8" t="s">
        <v>55</v>
      </c>
      <c r="C16" s="8" t="s">
        <v>62</v>
      </c>
      <c r="D16" s="9">
        <v>2202502.4078</v>
      </c>
      <c r="E16" s="10">
        <f t="shared" si="0"/>
        <v>0.0204399009066334</v>
      </c>
      <c r="F16" s="30">
        <v>613197.027199002</v>
      </c>
    </row>
    <row r="17" spans="1:6" ht="15">
      <c r="A17" s="31" t="s">
        <v>13</v>
      </c>
      <c r="B17" s="19" t="s">
        <v>55</v>
      </c>
      <c r="C17" s="19" t="s">
        <v>62</v>
      </c>
      <c r="D17" s="20">
        <v>26467.1899</v>
      </c>
      <c r="E17" s="21">
        <f t="shared" si="0"/>
        <v>0.00024562367646781394</v>
      </c>
      <c r="F17" s="32">
        <v>7368.710294034418</v>
      </c>
    </row>
    <row r="18" spans="1:6" ht="15">
      <c r="A18" s="29" t="s">
        <v>14</v>
      </c>
      <c r="B18" s="8"/>
      <c r="C18" s="8" t="s">
        <v>63</v>
      </c>
      <c r="D18" s="9">
        <v>1375765.208</v>
      </c>
      <c r="E18" s="10">
        <f t="shared" si="0"/>
        <v>0.012767524985546981</v>
      </c>
      <c r="F18" s="30">
        <f aca="true" t="shared" si="1" ref="F18:F52">E18*30000000</f>
        <v>383025.74956640945</v>
      </c>
    </row>
    <row r="19" spans="1:6" ht="15">
      <c r="A19" s="29" t="s">
        <v>15</v>
      </c>
      <c r="B19" s="7"/>
      <c r="C19" s="8" t="s">
        <v>63</v>
      </c>
      <c r="D19" s="9">
        <v>10138404.6104</v>
      </c>
      <c r="E19" s="10">
        <f t="shared" si="0"/>
        <v>0.09408751829466726</v>
      </c>
      <c r="F19" s="30">
        <f t="shared" si="1"/>
        <v>2822625.5488400175</v>
      </c>
    </row>
    <row r="20" spans="1:6" ht="15">
      <c r="A20" s="29" t="s">
        <v>16</v>
      </c>
      <c r="B20" s="7"/>
      <c r="C20" s="8" t="s">
        <v>63</v>
      </c>
      <c r="D20" s="9">
        <v>817506.0404</v>
      </c>
      <c r="E20" s="10">
        <f t="shared" si="0"/>
        <v>0.007586707917854672</v>
      </c>
      <c r="F20" s="30">
        <f t="shared" si="1"/>
        <v>227601.23753564016</v>
      </c>
    </row>
    <row r="21" spans="1:6" ht="15">
      <c r="A21" s="29" t="s">
        <v>17</v>
      </c>
      <c r="B21" s="7"/>
      <c r="C21" s="8" t="s">
        <v>63</v>
      </c>
      <c r="D21" s="9">
        <v>4658522.8019</v>
      </c>
      <c r="E21" s="10">
        <f t="shared" si="0"/>
        <v>0.04323252683171399</v>
      </c>
      <c r="F21" s="30">
        <f t="shared" si="1"/>
        <v>1296975.8049514196</v>
      </c>
    </row>
    <row r="22" spans="1:9" ht="15">
      <c r="A22" s="29" t="s">
        <v>18</v>
      </c>
      <c r="B22" s="7"/>
      <c r="C22" s="8" t="s">
        <v>63</v>
      </c>
      <c r="D22" s="9">
        <v>426678.05500000005</v>
      </c>
      <c r="E22" s="10">
        <f t="shared" si="0"/>
        <v>0.0039597038043406385</v>
      </c>
      <c r="F22" s="30">
        <f t="shared" si="1"/>
        <v>118791.11413021915</v>
      </c>
      <c r="H22" s="2"/>
      <c r="I22" s="36"/>
    </row>
    <row r="23" spans="1:6" ht="15">
      <c r="A23" s="29" t="s">
        <v>19</v>
      </c>
      <c r="B23" s="7"/>
      <c r="C23" s="8" t="s">
        <v>63</v>
      </c>
      <c r="D23" s="9">
        <v>1400577.4043999999</v>
      </c>
      <c r="E23" s="10">
        <f t="shared" si="0"/>
        <v>0.012997789812452894</v>
      </c>
      <c r="F23" s="30">
        <f t="shared" si="1"/>
        <v>389933.6943735868</v>
      </c>
    </row>
    <row r="24" spans="1:6" ht="15">
      <c r="A24" s="29" t="s">
        <v>20</v>
      </c>
      <c r="B24" s="7"/>
      <c r="C24" s="8" t="s">
        <v>63</v>
      </c>
      <c r="D24" s="9">
        <v>287897.1184</v>
      </c>
      <c r="E24" s="10">
        <f t="shared" si="0"/>
        <v>0.002671773956097149</v>
      </c>
      <c r="F24" s="30">
        <f t="shared" si="1"/>
        <v>80153.21868291448</v>
      </c>
    </row>
    <row r="25" spans="1:6" ht="15">
      <c r="A25" s="29" t="s">
        <v>51</v>
      </c>
      <c r="B25" s="7"/>
      <c r="C25" s="8" t="s">
        <v>63</v>
      </c>
      <c r="D25" s="9">
        <v>3771162.6492</v>
      </c>
      <c r="E25" s="10">
        <f t="shared" si="0"/>
        <v>0.03499755123057491</v>
      </c>
      <c r="F25" s="30">
        <f t="shared" si="1"/>
        <v>1049926.5369172473</v>
      </c>
    </row>
    <row r="26" spans="1:6" ht="15">
      <c r="A26" s="29" t="s">
        <v>21</v>
      </c>
      <c r="B26" s="7"/>
      <c r="C26" s="8" t="s">
        <v>63</v>
      </c>
      <c r="D26" s="9">
        <v>1266072.5096</v>
      </c>
      <c r="E26" s="10">
        <f t="shared" si="0"/>
        <v>0.011749542949506083</v>
      </c>
      <c r="F26" s="30">
        <f t="shared" si="1"/>
        <v>352486.2884851825</v>
      </c>
    </row>
    <row r="27" spans="1:6" ht="15">
      <c r="A27" s="29" t="s">
        <v>22</v>
      </c>
      <c r="B27" s="7"/>
      <c r="C27" s="8" t="s">
        <v>63</v>
      </c>
      <c r="D27" s="9">
        <v>102374.1888</v>
      </c>
      <c r="E27" s="10">
        <f t="shared" si="0"/>
        <v>0.000950064012215596</v>
      </c>
      <c r="F27" s="30">
        <f t="shared" si="1"/>
        <v>28501.92036646788</v>
      </c>
    </row>
    <row r="28" spans="1:6" ht="15">
      <c r="A28" s="29" t="s">
        <v>59</v>
      </c>
      <c r="B28" s="7"/>
      <c r="C28" s="8" t="s">
        <v>63</v>
      </c>
      <c r="D28" s="9">
        <v>6733047.411</v>
      </c>
      <c r="E28" s="10">
        <f t="shared" si="0"/>
        <v>0.06248475433812171</v>
      </c>
      <c r="F28" s="30">
        <f t="shared" si="1"/>
        <v>1874542.6301436513</v>
      </c>
    </row>
    <row r="29" spans="1:6" ht="15">
      <c r="A29" s="29" t="s">
        <v>23</v>
      </c>
      <c r="B29" s="7"/>
      <c r="C29" s="8" t="s">
        <v>63</v>
      </c>
      <c r="D29" s="9">
        <v>3277013.2284</v>
      </c>
      <c r="E29" s="10">
        <f t="shared" si="0"/>
        <v>0.03041169236456296</v>
      </c>
      <c r="F29" s="30">
        <f t="shared" si="1"/>
        <v>912350.7709368888</v>
      </c>
    </row>
    <row r="30" spans="1:6" ht="15">
      <c r="A30" s="29" t="s">
        <v>24</v>
      </c>
      <c r="B30" s="7"/>
      <c r="C30" s="8" t="s">
        <v>63</v>
      </c>
      <c r="D30" s="9">
        <v>779197.142</v>
      </c>
      <c r="E30" s="10">
        <f t="shared" si="0"/>
        <v>0.007231189538231002</v>
      </c>
      <c r="F30" s="30">
        <f t="shared" si="1"/>
        <v>216935.68614693006</v>
      </c>
    </row>
    <row r="31" spans="1:6" ht="15">
      <c r="A31" s="29" t="s">
        <v>25</v>
      </c>
      <c r="B31" s="7"/>
      <c r="C31" s="8" t="s">
        <v>63</v>
      </c>
      <c r="D31" s="9">
        <v>279064.066</v>
      </c>
      <c r="E31" s="10">
        <f t="shared" si="0"/>
        <v>0.002589800508476975</v>
      </c>
      <c r="F31" s="30">
        <f t="shared" si="1"/>
        <v>77694.01525430926</v>
      </c>
    </row>
    <row r="32" spans="1:6" ht="15">
      <c r="A32" s="29" t="s">
        <v>26</v>
      </c>
      <c r="B32" s="7"/>
      <c r="C32" s="8" t="s">
        <v>63</v>
      </c>
      <c r="D32" s="9">
        <v>7282574.54</v>
      </c>
      <c r="E32" s="10">
        <f t="shared" si="0"/>
        <v>0.06758453539737888</v>
      </c>
      <c r="F32" s="30">
        <f t="shared" si="1"/>
        <v>2027536.0619213665</v>
      </c>
    </row>
    <row r="33" spans="1:6" ht="15">
      <c r="A33" s="29" t="s">
        <v>27</v>
      </c>
      <c r="B33" s="7"/>
      <c r="C33" s="8" t="s">
        <v>63</v>
      </c>
      <c r="D33" s="9">
        <v>2795822.95</v>
      </c>
      <c r="E33" s="10">
        <f t="shared" si="0"/>
        <v>0.025946098332565677</v>
      </c>
      <c r="F33" s="30">
        <f t="shared" si="1"/>
        <v>778382.9499769703</v>
      </c>
    </row>
    <row r="34" spans="1:6" ht="15">
      <c r="A34" s="29" t="s">
        <v>57</v>
      </c>
      <c r="B34" s="7"/>
      <c r="C34" s="8" t="s">
        <v>63</v>
      </c>
      <c r="D34" s="9">
        <v>2257407.4063999997</v>
      </c>
      <c r="E34" s="10">
        <f aca="true" t="shared" si="2" ref="E34:E52">D34/SUM($D$2:$D$52)</f>
        <v>0.02094943620915496</v>
      </c>
      <c r="F34" s="30">
        <f t="shared" si="1"/>
        <v>628483.0862746488</v>
      </c>
    </row>
    <row r="35" spans="1:6" ht="15">
      <c r="A35" s="29" t="s">
        <v>28</v>
      </c>
      <c r="B35" s="7"/>
      <c r="C35" s="8" t="s">
        <v>63</v>
      </c>
      <c r="D35" s="9">
        <v>904046.71</v>
      </c>
      <c r="E35" s="10">
        <f t="shared" si="2"/>
        <v>0.008389831993793628</v>
      </c>
      <c r="F35" s="30">
        <f t="shared" si="1"/>
        <v>251694.95981380882</v>
      </c>
    </row>
    <row r="36" spans="1:6" ht="15">
      <c r="A36" s="29" t="s">
        <v>29</v>
      </c>
      <c r="B36" s="7"/>
      <c r="C36" s="8" t="s">
        <v>63</v>
      </c>
      <c r="D36" s="9">
        <v>2049561.7140000002</v>
      </c>
      <c r="E36" s="10">
        <f t="shared" si="2"/>
        <v>0.0190205641491375</v>
      </c>
      <c r="F36" s="30">
        <f t="shared" si="1"/>
        <v>570616.924474125</v>
      </c>
    </row>
    <row r="37" spans="1:6" ht="15">
      <c r="A37" s="29" t="s">
        <v>30</v>
      </c>
      <c r="B37" s="7"/>
      <c r="C37" s="8" t="s">
        <v>63</v>
      </c>
      <c r="D37" s="9">
        <v>248594.94799999997</v>
      </c>
      <c r="E37" s="10">
        <f t="shared" si="2"/>
        <v>0.0023070377062993385</v>
      </c>
      <c r="F37" s="30">
        <f t="shared" si="1"/>
        <v>69211.13118898016</v>
      </c>
    </row>
    <row r="38" spans="1:6" ht="15">
      <c r="A38" s="29" t="s">
        <v>31</v>
      </c>
      <c r="B38" s="7"/>
      <c r="C38" s="8" t="s">
        <v>63</v>
      </c>
      <c r="D38" s="9">
        <v>2365467.338</v>
      </c>
      <c r="E38" s="10">
        <f t="shared" si="2"/>
        <v>0.021952265666257714</v>
      </c>
      <c r="F38" s="30">
        <f t="shared" si="1"/>
        <v>658567.9699877314</v>
      </c>
    </row>
    <row r="39" spans="1:9" ht="15">
      <c r="A39" s="29" t="s">
        <v>32</v>
      </c>
      <c r="B39" s="7"/>
      <c r="C39" s="8" t="s">
        <v>63</v>
      </c>
      <c r="D39" s="9">
        <v>82074.778</v>
      </c>
      <c r="E39" s="10">
        <f t="shared" si="2"/>
        <v>0.0007616792260080339</v>
      </c>
      <c r="F39" s="30">
        <f t="shared" si="1"/>
        <v>22850.37678024102</v>
      </c>
      <c r="I39" s="36"/>
    </row>
    <row r="40" spans="1:6" ht="15">
      <c r="A40" s="29" t="s">
        <v>33</v>
      </c>
      <c r="B40" s="7"/>
      <c r="C40" s="8" t="s">
        <v>63</v>
      </c>
      <c r="D40" s="9">
        <v>3247714.8288000003</v>
      </c>
      <c r="E40" s="10">
        <f t="shared" si="2"/>
        <v>0.03013979418982039</v>
      </c>
      <c r="F40" s="30">
        <f t="shared" si="1"/>
        <v>904193.8256946116</v>
      </c>
    </row>
    <row r="41" spans="1:6" ht="15">
      <c r="A41" s="29" t="s">
        <v>34</v>
      </c>
      <c r="B41" s="7"/>
      <c r="C41" s="8" t="s">
        <v>63</v>
      </c>
      <c r="D41" s="9">
        <v>7983502.46</v>
      </c>
      <c r="E41" s="10">
        <f t="shared" si="2"/>
        <v>0.07408936244172398</v>
      </c>
      <c r="F41" s="30">
        <f t="shared" si="1"/>
        <v>2222680.8732517194</v>
      </c>
    </row>
    <row r="42" spans="1:6" ht="15">
      <c r="A42" s="29" t="s">
        <v>35</v>
      </c>
      <c r="B42" s="7"/>
      <c r="C42" s="8" t="s">
        <v>63</v>
      </c>
      <c r="D42" s="9">
        <v>651018.078</v>
      </c>
      <c r="E42" s="10">
        <f t="shared" si="2"/>
        <v>0.006041648334014108</v>
      </c>
      <c r="F42" s="30">
        <f t="shared" si="1"/>
        <v>181249.45002042325</v>
      </c>
    </row>
    <row r="43" spans="1:6" ht="15">
      <c r="A43" s="29" t="s">
        <v>36</v>
      </c>
      <c r="B43" s="7"/>
      <c r="C43" s="8" t="s">
        <v>63</v>
      </c>
      <c r="D43" s="9">
        <v>573438.03</v>
      </c>
      <c r="E43" s="10">
        <f t="shared" si="2"/>
        <v>0.005321681587173732</v>
      </c>
      <c r="F43" s="30">
        <f t="shared" si="1"/>
        <v>159650.44761521198</v>
      </c>
    </row>
    <row r="44" spans="1:6" ht="15">
      <c r="A44" s="29" t="s">
        <v>37</v>
      </c>
      <c r="B44" s="7"/>
      <c r="C44" s="8" t="s">
        <v>63</v>
      </c>
      <c r="D44" s="9">
        <v>500521.8628</v>
      </c>
      <c r="E44" s="10">
        <f t="shared" si="2"/>
        <v>0.004644997091038166</v>
      </c>
      <c r="F44" s="30">
        <f t="shared" si="1"/>
        <v>139349.91273114498</v>
      </c>
    </row>
    <row r="45" spans="1:6" ht="15">
      <c r="A45" s="29" t="s">
        <v>38</v>
      </c>
      <c r="B45" s="7"/>
      <c r="C45" s="8" t="s">
        <v>63</v>
      </c>
      <c r="D45" s="9">
        <v>365074.5884</v>
      </c>
      <c r="E45" s="10">
        <f t="shared" si="2"/>
        <v>0.0033880046550684977</v>
      </c>
      <c r="F45" s="30">
        <f t="shared" si="1"/>
        <v>101640.13965205493</v>
      </c>
    </row>
    <row r="46" spans="1:6" ht="15">
      <c r="A46" s="29" t="s">
        <v>39</v>
      </c>
      <c r="B46" s="7"/>
      <c r="C46" s="8" t="s">
        <v>63</v>
      </c>
      <c r="D46" s="9">
        <v>1610475</v>
      </c>
      <c r="E46" s="10">
        <f t="shared" si="2"/>
        <v>0.014945704166330957</v>
      </c>
      <c r="F46" s="30">
        <f t="shared" si="1"/>
        <v>448371.1249899287</v>
      </c>
    </row>
    <row r="47" spans="1:6" ht="15">
      <c r="A47" s="29" t="s">
        <v>40</v>
      </c>
      <c r="B47" s="7"/>
      <c r="C47" s="8" t="s">
        <v>63</v>
      </c>
      <c r="D47" s="9">
        <v>812173.446</v>
      </c>
      <c r="E47" s="10">
        <f t="shared" si="2"/>
        <v>0.007537219798919927</v>
      </c>
      <c r="F47" s="30">
        <f t="shared" si="1"/>
        <v>226116.59396759782</v>
      </c>
    </row>
    <row r="48" spans="1:6" ht="15">
      <c r="A48" s="29" t="s">
        <v>41</v>
      </c>
      <c r="B48" s="7"/>
      <c r="C48" s="8" t="s">
        <v>63</v>
      </c>
      <c r="D48" s="9">
        <v>2306955.7399999998</v>
      </c>
      <c r="E48" s="10">
        <f t="shared" si="2"/>
        <v>0.02140926001015794</v>
      </c>
      <c r="F48" s="30">
        <f t="shared" si="1"/>
        <v>642277.8003047382</v>
      </c>
    </row>
    <row r="49" spans="1:6" ht="15">
      <c r="A49" s="29" t="s">
        <v>44</v>
      </c>
      <c r="B49" s="7"/>
      <c r="C49" s="8" t="s">
        <v>63</v>
      </c>
      <c r="D49" s="9">
        <v>21407.4</v>
      </c>
      <c r="E49" s="10">
        <f t="shared" si="2"/>
        <v>0.00019866726734057549</v>
      </c>
      <c r="F49" s="30">
        <f t="shared" si="1"/>
        <v>5960.018020217264</v>
      </c>
    </row>
    <row r="50" spans="1:6" ht="15">
      <c r="A50" s="29" t="s">
        <v>45</v>
      </c>
      <c r="B50" s="7"/>
      <c r="C50" s="8" t="s">
        <v>63</v>
      </c>
      <c r="D50" s="9">
        <v>172553.48</v>
      </c>
      <c r="E50" s="10">
        <f t="shared" si="2"/>
        <v>0.0016013494558753817</v>
      </c>
      <c r="F50" s="30">
        <f t="shared" si="1"/>
        <v>48040.48367626145</v>
      </c>
    </row>
    <row r="51" spans="1:6" ht="15">
      <c r="A51" s="29" t="s">
        <v>46</v>
      </c>
      <c r="B51" s="7"/>
      <c r="C51" s="8" t="s">
        <v>63</v>
      </c>
      <c r="D51" s="9">
        <v>1127833.5799999998</v>
      </c>
      <c r="E51" s="10">
        <f t="shared" si="2"/>
        <v>0.010466643093207877</v>
      </c>
      <c r="F51" s="30">
        <f t="shared" si="1"/>
        <v>313999.2927962363</v>
      </c>
    </row>
    <row r="52" spans="1:6" ht="15.75" thickBot="1">
      <c r="A52" s="29" t="s">
        <v>47</v>
      </c>
      <c r="B52" s="7"/>
      <c r="C52" s="8" t="s">
        <v>63</v>
      </c>
      <c r="D52" s="9">
        <v>1613798.4279999998</v>
      </c>
      <c r="E52" s="10">
        <f t="shared" si="2"/>
        <v>0.01497654660207575</v>
      </c>
      <c r="F52" s="30">
        <f t="shared" si="1"/>
        <v>449296.3980622725</v>
      </c>
    </row>
    <row r="53" spans="1:6" ht="15.75" thickBot="1">
      <c r="A53" s="11"/>
      <c r="B53" s="12"/>
      <c r="C53" s="12"/>
      <c r="D53" s="13">
        <f>SUM(D2:D52)</f>
        <v>107755043.32729998</v>
      </c>
      <c r="E53" s="14"/>
      <c r="F53" s="15">
        <f>SUM(F2:F52)</f>
        <v>30000000</v>
      </c>
    </row>
    <row r="54" spans="2:6" ht="15">
      <c r="B54" s="1"/>
      <c r="C54" s="1"/>
      <c r="F54" s="1"/>
    </row>
    <row r="55" spans="2:6" ht="15">
      <c r="B55" s="1"/>
      <c r="C55" s="1"/>
      <c r="F55" s="1"/>
    </row>
    <row r="56" spans="2:6" ht="15">
      <c r="B56" s="1"/>
      <c r="C56" s="1"/>
      <c r="F56" s="1"/>
    </row>
    <row r="57" spans="2:6" ht="15">
      <c r="B57" s="1"/>
      <c r="C57" s="1"/>
      <c r="F57" s="1"/>
    </row>
    <row r="58" spans="2:6" ht="15">
      <c r="B58" s="1"/>
      <c r="C58" s="1"/>
      <c r="F58" s="1"/>
    </row>
    <row r="59" spans="2:6" ht="15">
      <c r="B59" s="1"/>
      <c r="C59" s="1"/>
      <c r="F59" s="1"/>
    </row>
    <row r="60" spans="2:6" ht="15">
      <c r="B60" s="1"/>
      <c r="C60" s="1"/>
      <c r="F60" s="1"/>
    </row>
    <row r="61" spans="2:6" ht="15">
      <c r="B61" s="1"/>
      <c r="C61" s="1"/>
      <c r="F61" s="1"/>
    </row>
    <row r="62" ht="15">
      <c r="D62" s="2"/>
    </row>
    <row r="63" ht="15">
      <c r="D63" s="3"/>
    </row>
    <row r="66" spans="4:6" ht="15">
      <c r="D66" s="3"/>
      <c r="E66" s="2"/>
      <c r="F6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Jamison MacLachlan</cp:lastModifiedBy>
  <dcterms:created xsi:type="dcterms:W3CDTF">2020-07-20T12:23:13Z</dcterms:created>
  <dcterms:modified xsi:type="dcterms:W3CDTF">2020-09-15T12:48:29Z</dcterms:modified>
  <cp:category/>
  <cp:version/>
  <cp:contentType/>
  <cp:contentStatus/>
</cp:coreProperties>
</file>