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865" windowHeight="3705" activeTab="0"/>
  </bookViews>
  <sheets>
    <sheet name="Data" sheetId="1" r:id="rId1"/>
    <sheet name="Graphs" sheetId="2" r:id="rId2"/>
    <sheet name="Results" sheetId="3" r:id="rId3"/>
    <sheet name="Species Composition" sheetId="4" r:id="rId4"/>
    <sheet name="Community Statistics" sheetId="5" r:id="rId5"/>
  </sheets>
  <definedNames/>
  <calcPr fullCalcOnLoad="1"/>
</workbook>
</file>

<file path=xl/sharedStrings.xml><?xml version="1.0" encoding="utf-8"?>
<sst xmlns="http://schemas.openxmlformats.org/spreadsheetml/2006/main" count="10385" uniqueCount="265">
  <si>
    <t>Tree #</t>
  </si>
  <si>
    <t>Code</t>
  </si>
  <si>
    <t>DBH</t>
  </si>
  <si>
    <t xml:space="preserve"> Tree Information</t>
  </si>
  <si>
    <t>Tree Condition</t>
  </si>
  <si>
    <t>E</t>
  </si>
  <si>
    <t>G</t>
  </si>
  <si>
    <t>F</t>
  </si>
  <si>
    <t>D</t>
  </si>
  <si>
    <t>C</t>
  </si>
  <si>
    <t xml:space="preserve">    </t>
  </si>
  <si>
    <t>Swlk</t>
  </si>
  <si>
    <t>&lt;3'</t>
  </si>
  <si>
    <t>&gt;3'</t>
  </si>
  <si>
    <t>Lwn</t>
  </si>
  <si>
    <t>P</t>
  </si>
  <si>
    <t>In Rdway</t>
  </si>
  <si>
    <t>Raise</t>
  </si>
  <si>
    <t>Clean</t>
  </si>
  <si>
    <t>Reduct.</t>
  </si>
  <si>
    <t xml:space="preserve">   Pruning Needs</t>
  </si>
  <si>
    <t>Weak</t>
  </si>
  <si>
    <t>Fork</t>
  </si>
  <si>
    <t>Over.</t>
  </si>
  <si>
    <t>Wires</t>
  </si>
  <si>
    <t>Dead</t>
  </si>
  <si>
    <t>Wood</t>
  </si>
  <si>
    <t>Cav.</t>
  </si>
  <si>
    <t>Conditions</t>
  </si>
  <si>
    <t>Sdwlk.</t>
  </si>
  <si>
    <t>Remove</t>
  </si>
  <si>
    <t>Guards</t>
  </si>
  <si>
    <t>Expnd.</t>
  </si>
  <si>
    <t>Grate</t>
  </si>
  <si>
    <t>Conflicts</t>
  </si>
  <si>
    <t>H</t>
  </si>
  <si>
    <t>Tree Location</t>
  </si>
  <si>
    <t>Comments</t>
  </si>
  <si>
    <t>TL</t>
  </si>
  <si>
    <t>X</t>
  </si>
  <si>
    <t>AM</t>
  </si>
  <si>
    <t>Extensive dieback</t>
  </si>
  <si>
    <t>MA</t>
  </si>
  <si>
    <t>PP</t>
  </si>
  <si>
    <t>FA</t>
  </si>
  <si>
    <t>Multileader</t>
  </si>
  <si>
    <t>GT</t>
  </si>
  <si>
    <t>AP</t>
  </si>
  <si>
    <t>GB</t>
  </si>
  <si>
    <t>PC</t>
  </si>
  <si>
    <t>Large basal cavity--Nails</t>
  </si>
  <si>
    <t>Nails</t>
  </si>
  <si>
    <t>ST</t>
  </si>
  <si>
    <t>7' stump</t>
  </si>
  <si>
    <t>Hangers--Leans toward house</t>
  </si>
  <si>
    <t>AR</t>
  </si>
  <si>
    <t>UA</t>
  </si>
  <si>
    <t>Extensive deadwood</t>
  </si>
  <si>
    <t>Leans toward house--Guy wire</t>
  </si>
  <si>
    <t>Trunk decay</t>
  </si>
  <si>
    <t>Large weak fork--Cable</t>
  </si>
  <si>
    <t>New sidewalk (root damage)</t>
  </si>
  <si>
    <t>Mulch volcano</t>
  </si>
  <si>
    <t>Very large deadwood</t>
  </si>
  <si>
    <t>AS</t>
  </si>
  <si>
    <t>CS</t>
  </si>
  <si>
    <t>QR</t>
  </si>
  <si>
    <t>QA</t>
  </si>
  <si>
    <t>Deadwood over street</t>
  </si>
  <si>
    <t>PG</t>
  </si>
  <si>
    <t>PI</t>
  </si>
  <si>
    <t>Deadwood over sidewalk</t>
  </si>
  <si>
    <t>Weak fork with large split</t>
  </si>
  <si>
    <t>Weak fork w/ crack-trunk damage</t>
  </si>
  <si>
    <t>FP</t>
  </si>
  <si>
    <t>Basketball net on tree</t>
  </si>
  <si>
    <t>Guy wire</t>
  </si>
  <si>
    <t>Hanger</t>
  </si>
  <si>
    <t>Large deadwood</t>
  </si>
  <si>
    <t>Large deadwood--Hanger</t>
  </si>
  <si>
    <t>Weak fork with lg. Vertical split</t>
  </si>
  <si>
    <t>Dead wood over st. and sidewalk</t>
  </si>
  <si>
    <t>Iron pipe next to trunk</t>
  </si>
  <si>
    <t>Dead wood over sidewalk</t>
  </si>
  <si>
    <t>Overall decline--Guy wire</t>
  </si>
  <si>
    <t>Trunk decay-abutter wants removed</t>
  </si>
  <si>
    <t>Extensive deadwood-lg. Wk fork</t>
  </si>
  <si>
    <t>Blocking street light</t>
  </si>
  <si>
    <t>8' tall-guy wire attached</t>
  </si>
  <si>
    <t>Large basal cavity</t>
  </si>
  <si>
    <t>CV</t>
  </si>
  <si>
    <t>Large decayed wk. Fork--Nails</t>
  </si>
  <si>
    <t>Large deadwood over road</t>
  </si>
  <si>
    <t>Extensive deadwood &amp; decay</t>
  </si>
  <si>
    <t>PT</t>
  </si>
  <si>
    <t>Blocks street light</t>
  </si>
  <si>
    <t>TO</t>
  </si>
  <si>
    <t>CK</t>
  </si>
  <si>
    <t>CP</t>
  </si>
  <si>
    <t>PF</t>
  </si>
  <si>
    <t>AB</t>
  </si>
  <si>
    <t>Needs cabling</t>
  </si>
  <si>
    <t>Remove guy wires</t>
  </si>
  <si>
    <t>Large deadwood over sidewalk</t>
  </si>
  <si>
    <t>Guy wires-Nails</t>
  </si>
  <si>
    <t>Deadwood over sidewalk-Leaf scorch</t>
  </si>
  <si>
    <t>PS</t>
  </si>
  <si>
    <t>Blocks st. sign-nails-deadwood ov. Swlk.</t>
  </si>
  <si>
    <t>Large hangers over swlk.</t>
  </si>
  <si>
    <t>Large cavity with weak fork</t>
  </si>
  <si>
    <t xml:space="preserve">Abutter requested pruning </t>
  </si>
  <si>
    <t>Deadwood over rd. &amp; sdwlk-Nails</t>
  </si>
  <si>
    <t>Extensive deadwood-Hangers</t>
  </si>
  <si>
    <t>3 leaders</t>
  </si>
  <si>
    <t>2 leaders</t>
  </si>
  <si>
    <t>BP</t>
  </si>
  <si>
    <t>AH</t>
  </si>
  <si>
    <t>SB</t>
  </si>
  <si>
    <t>PR</t>
  </si>
  <si>
    <t>JN</t>
  </si>
  <si>
    <t>Guy Wire</t>
  </si>
  <si>
    <t>Large cavity-deadwood over sdwlk.</t>
  </si>
  <si>
    <t>Girdling root</t>
  </si>
  <si>
    <t>Blocks Street Sign</t>
  </si>
  <si>
    <t>Abutter wants removed</t>
  </si>
  <si>
    <t>Dieback</t>
  </si>
  <si>
    <t>Poison Ivy</t>
  </si>
  <si>
    <t>Hazardous sidewalk</t>
  </si>
  <si>
    <t>Blocking street sign</t>
  </si>
  <si>
    <t>Extensive decline</t>
  </si>
  <si>
    <t>Ext. decline-leaf scorch-nails</t>
  </si>
  <si>
    <t>Girdling roots</t>
  </si>
  <si>
    <t>Extensive deadwood-near school</t>
  </si>
  <si>
    <t>Hanger--Guy wire</t>
  </si>
  <si>
    <t>Leaf scorch</t>
  </si>
  <si>
    <t>Trunk damage</t>
  </si>
  <si>
    <t>Trunk decay--Guy wire</t>
  </si>
  <si>
    <t>PX</t>
  </si>
  <si>
    <t>Nails--Hanger</t>
  </si>
  <si>
    <t>Cavity filled with cement</t>
  </si>
  <si>
    <t>Blocks St. light</t>
  </si>
  <si>
    <t>PQ</t>
  </si>
  <si>
    <t>LT</t>
  </si>
  <si>
    <t>Trunk Decay</t>
  </si>
  <si>
    <t>Cable</t>
  </si>
  <si>
    <t>Topped</t>
  </si>
  <si>
    <t>Hanger--Nails</t>
  </si>
  <si>
    <t>Girdling Root</t>
  </si>
  <si>
    <t>Anthractnose</t>
  </si>
  <si>
    <t>Hangers</t>
  </si>
  <si>
    <t>Hangers--Nails</t>
  </si>
  <si>
    <t>Hanger--Trunk Decay</t>
  </si>
  <si>
    <t>No Tree</t>
  </si>
  <si>
    <t>Blocks Street Light</t>
  </si>
  <si>
    <t>Number of Trees Inventoried:</t>
  </si>
  <si>
    <t>Square Miles:</t>
  </si>
  <si>
    <t>City of Leominster Statistics</t>
  </si>
  <si>
    <t>Number of Trees per Mile:</t>
  </si>
  <si>
    <t>Population (1995)</t>
  </si>
  <si>
    <t>Miles of Road (approx)</t>
  </si>
  <si>
    <t>Number of Trees per Person:</t>
  </si>
  <si>
    <t>Excellent</t>
  </si>
  <si>
    <t xml:space="preserve">Good </t>
  </si>
  <si>
    <t>Fair</t>
  </si>
  <si>
    <t>Poor</t>
  </si>
  <si>
    <t xml:space="preserve">Dead </t>
  </si>
  <si>
    <t>Consult</t>
  </si>
  <si>
    <t>Hazard</t>
  </si>
  <si>
    <t>Actual #</t>
  </si>
  <si>
    <t>Sidewalk</t>
  </si>
  <si>
    <t>Lawn</t>
  </si>
  <si>
    <t>Overhead wires</t>
  </si>
  <si>
    <t>Deadwood</t>
  </si>
  <si>
    <t>Cavities</t>
  </si>
  <si>
    <t>Tree Locations</t>
  </si>
  <si>
    <t>Maintenance Needs</t>
  </si>
  <si>
    <t>Crown Raise</t>
  </si>
  <si>
    <t>Crown Clean</t>
  </si>
  <si>
    <t>Crown Reduction</t>
  </si>
  <si>
    <t>In roadway</t>
  </si>
  <si>
    <t>&lt;3' planting strip</t>
  </si>
  <si>
    <t>&gt;3' planting strip</t>
  </si>
  <si>
    <t>Weak fork</t>
  </si>
  <si>
    <t xml:space="preserve">   % of population</t>
  </si>
  <si>
    <t>Average DBH (inches):</t>
  </si>
  <si>
    <t>SPECIES COMPOSITION</t>
  </si>
  <si>
    <t>CITY OF LEOMINSTER</t>
  </si>
  <si>
    <t># of Trees</t>
  </si>
  <si>
    <t>% of Total</t>
  </si>
  <si>
    <t>Genus and Species</t>
  </si>
  <si>
    <t>Common Name</t>
  </si>
  <si>
    <t>Tilia cordata</t>
  </si>
  <si>
    <t>Littleleaf Linden</t>
  </si>
  <si>
    <t>Sugar Maple</t>
  </si>
  <si>
    <t>Acer saccharum</t>
  </si>
  <si>
    <t>Flowering Crabapple</t>
  </si>
  <si>
    <t>Malus x spp.</t>
  </si>
  <si>
    <t>Colorado Blue Spruce</t>
  </si>
  <si>
    <t>Picea pungens</t>
  </si>
  <si>
    <t>White Ash</t>
  </si>
  <si>
    <t>Fraxinus americana</t>
  </si>
  <si>
    <t>Honeylocust</t>
  </si>
  <si>
    <t>Gleditsia triacanthos</t>
  </si>
  <si>
    <t>Norway Maple</t>
  </si>
  <si>
    <t>Acer saccharinum</t>
  </si>
  <si>
    <t>Ginkgo</t>
  </si>
  <si>
    <t>Ginkgo biloba</t>
  </si>
  <si>
    <t>Callery Pear</t>
  </si>
  <si>
    <t>Pyrus calleryana 'Bradford'</t>
  </si>
  <si>
    <t>Stump</t>
  </si>
  <si>
    <t>American Elm</t>
  </si>
  <si>
    <t>Ulmus americana</t>
  </si>
  <si>
    <t>Red Maple</t>
  </si>
  <si>
    <t>Acer rubrum</t>
  </si>
  <si>
    <t>Northern Catalpa</t>
  </si>
  <si>
    <t>Catalpa speciosa</t>
  </si>
  <si>
    <t>Red Oak</t>
  </si>
  <si>
    <t>Quercus rubra</t>
  </si>
  <si>
    <t>White Oak</t>
  </si>
  <si>
    <t>Quercus alba</t>
  </si>
  <si>
    <t>White Spruce</t>
  </si>
  <si>
    <t>Picea glauca</t>
  </si>
  <si>
    <t>Pin Cherry</t>
  </si>
  <si>
    <t>Prunus pennsylvanica</t>
  </si>
  <si>
    <t>Silver Maple</t>
  </si>
  <si>
    <t>Acer platanoides</t>
  </si>
  <si>
    <t>Green Ash</t>
  </si>
  <si>
    <t>Fraxinus pennsylvanica</t>
  </si>
  <si>
    <t>Shagbark Hickory</t>
  </si>
  <si>
    <t>Carya ovata</t>
  </si>
  <si>
    <t>Pitch Pine</t>
  </si>
  <si>
    <t>Pinus rigida</t>
  </si>
  <si>
    <t>American Arborvitae</t>
  </si>
  <si>
    <t>Thuja occidentalis</t>
  </si>
  <si>
    <t>Kousa Dogwood</t>
  </si>
  <si>
    <t>Kornus kousa</t>
  </si>
  <si>
    <t>Flowering Cherry</t>
  </si>
  <si>
    <t>Prunus spp.</t>
  </si>
  <si>
    <t>Balsam Fir</t>
  </si>
  <si>
    <t>Abies fraseri</t>
  </si>
  <si>
    <t>Washington Hawthorn</t>
  </si>
  <si>
    <t>Crataegus phaenopyrum</t>
  </si>
  <si>
    <t>Black Walnut</t>
  </si>
  <si>
    <t>Juglans nigra</t>
  </si>
  <si>
    <t>Quaking Aspen</t>
  </si>
  <si>
    <t>Populus tremuloides</t>
  </si>
  <si>
    <t>White Pine</t>
  </si>
  <si>
    <t>Pinus strobus</t>
  </si>
  <si>
    <t>Horsechestnut</t>
  </si>
  <si>
    <t>Aesculus hippocastanum</t>
  </si>
  <si>
    <t>London Planetree</t>
  </si>
  <si>
    <t>Platanus x acerifolia</t>
  </si>
  <si>
    <t>Paper Birch</t>
  </si>
  <si>
    <t>Betula papyrifera</t>
  </si>
  <si>
    <t>Tuliptree</t>
  </si>
  <si>
    <t>Liriodendron tulipifera</t>
  </si>
  <si>
    <t>Red Pine</t>
  </si>
  <si>
    <t>Pinus resinosa</t>
  </si>
  <si>
    <t>Weeping Willow</t>
  </si>
  <si>
    <t>Salix babylonica</t>
  </si>
  <si>
    <t>RP</t>
  </si>
  <si>
    <t>Black Locust</t>
  </si>
  <si>
    <t>Robinia pseudoacacia</t>
  </si>
  <si>
    <t>TOTAL</t>
  </si>
  <si>
    <t xml:space="preserve">                   Tree Results for the City of Leominster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</si>
</sst>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0"/>
    </font>
  </fonts>
  <fills count="10">
    <fill>
      <patternFill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indexed="41"/>
      </patternFill>
    </fill>
    <fill>
      <patternFill patternType="solid">
        <fgColor indexed="27"/>
        <bgColor indexed="64"/>
      </patternFill>
    </fill>
    <fill>
      <patternFill patternType="mediumGray">
        <bgColor indexed="27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4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0" fillId="5" borderId="5" xfId="0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0" fillId="6" borderId="2" xfId="0" applyFill="1" applyBorder="1" applyAlignment="1">
      <alignment/>
    </xf>
    <xf numFmtId="0" fontId="1" fillId="6" borderId="2" xfId="0" applyFont="1" applyFill="1" applyBorder="1" applyAlignment="1">
      <alignment horizontal="center"/>
    </xf>
    <xf numFmtId="0" fontId="0" fillId="7" borderId="4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3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7" borderId="2" xfId="0" applyFill="1" applyBorder="1" applyAlignment="1">
      <alignment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right"/>
    </xf>
    <xf numFmtId="0" fontId="0" fillId="4" borderId="7" xfId="0" applyFill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0" fontId="0" fillId="6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1" xfId="0" applyNumberFormat="1" applyBorder="1" applyAlignment="1">
      <alignment horizontal="center"/>
    </xf>
    <xf numFmtId="0" fontId="1" fillId="6" borderId="8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12" xfId="0" applyFont="1" applyFill="1" applyBorder="1" applyAlignment="1">
      <alignment horizontal="right"/>
    </xf>
    <xf numFmtId="0" fontId="1" fillId="6" borderId="13" xfId="0" applyFont="1" applyFill="1" applyBorder="1" applyAlignment="1">
      <alignment/>
    </xf>
    <xf numFmtId="0" fontId="1" fillId="6" borderId="14" xfId="0" applyFont="1" applyFill="1" applyBorder="1" applyAlignment="1">
      <alignment/>
    </xf>
    <xf numFmtId="2" fontId="1" fillId="6" borderId="15" xfId="0" applyNumberFormat="1" applyFont="1" applyFill="1" applyBorder="1" applyAlignment="1">
      <alignment horizontal="right"/>
    </xf>
    <xf numFmtId="0" fontId="1" fillId="8" borderId="16" xfId="0" applyFont="1" applyFill="1" applyBorder="1" applyAlignment="1">
      <alignment horizontal="left"/>
    </xf>
    <xf numFmtId="0" fontId="1" fillId="8" borderId="17" xfId="0" applyFont="1" applyFill="1" applyBorder="1" applyAlignment="1">
      <alignment/>
    </xf>
    <xf numFmtId="0" fontId="0" fillId="8" borderId="18" xfId="0" applyFill="1" applyBorder="1" applyAlignment="1">
      <alignment/>
    </xf>
    <xf numFmtId="0" fontId="1" fillId="6" borderId="19" xfId="0" applyFont="1" applyFill="1" applyBorder="1" applyAlignment="1">
      <alignment/>
    </xf>
    <xf numFmtId="0" fontId="1" fillId="6" borderId="17" xfId="0" applyFont="1" applyFill="1" applyBorder="1" applyAlignment="1">
      <alignment/>
    </xf>
    <xf numFmtId="9" fontId="1" fillId="6" borderId="16" xfId="0" applyNumberFormat="1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9" fontId="1" fillId="4" borderId="16" xfId="0" applyNumberFormat="1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6" borderId="19" xfId="0" applyFont="1" applyFill="1" applyBorder="1" applyAlignment="1">
      <alignment horizontal="center"/>
    </xf>
    <xf numFmtId="0" fontId="0" fillId="4" borderId="19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0" fontId="1" fillId="4" borderId="16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0" fillId="6" borderId="18" xfId="0" applyFill="1" applyBorder="1" applyAlignment="1">
      <alignment/>
    </xf>
    <xf numFmtId="0" fontId="4" fillId="4" borderId="19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center"/>
    </xf>
    <xf numFmtId="0" fontId="0" fillId="4" borderId="17" xfId="0" applyFill="1" applyBorder="1" applyAlignment="1">
      <alignment/>
    </xf>
    <xf numFmtId="0" fontId="4" fillId="6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0" fillId="6" borderId="17" xfId="0" applyFill="1" applyBorder="1" applyAlignment="1">
      <alignment/>
    </xf>
    <xf numFmtId="0" fontId="1" fillId="4" borderId="8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3" fontId="1" fillId="4" borderId="21" xfId="0" applyNumberFormat="1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9" borderId="20" xfId="0" applyFont="1" applyFill="1" applyBorder="1" applyAlignment="1">
      <alignment/>
    </xf>
    <xf numFmtId="0" fontId="1" fillId="9" borderId="22" xfId="0" applyFont="1" applyFill="1" applyBorder="1" applyAlignment="1">
      <alignment/>
    </xf>
    <xf numFmtId="9" fontId="1" fillId="4" borderId="19" xfId="0" applyNumberFormat="1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0" fontId="0" fillId="4" borderId="19" xfId="0" applyNumberFormat="1" applyFill="1" applyBorder="1" applyAlignment="1">
      <alignment horizontal="center"/>
    </xf>
    <xf numFmtId="9" fontId="0" fillId="4" borderId="19" xfId="0" applyNumberFormat="1" applyFill="1" applyBorder="1" applyAlignment="1">
      <alignment horizontal="center"/>
    </xf>
    <xf numFmtId="0" fontId="5" fillId="4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Tree Conditions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Results!$A$13:$A$19</c:f>
              <c:strCache>
                <c:ptCount val="7"/>
                <c:pt idx="0">
                  <c:v>Excellent</c:v>
                </c:pt>
                <c:pt idx="1">
                  <c:v>Good </c:v>
                </c:pt>
                <c:pt idx="2">
                  <c:v>Fair</c:v>
                </c:pt>
                <c:pt idx="3">
                  <c:v>Poor</c:v>
                </c:pt>
                <c:pt idx="4">
                  <c:v>Dead </c:v>
                </c:pt>
                <c:pt idx="5">
                  <c:v>Consult</c:v>
                </c:pt>
                <c:pt idx="6">
                  <c:v>Hazard</c:v>
                </c:pt>
              </c:strCache>
            </c:strRef>
          </c:cat>
          <c:val>
            <c:numRef>
              <c:f>Results!$B$13:$B$19</c:f>
              <c:numCache>
                <c:ptCount val="7"/>
                <c:pt idx="0">
                  <c:v>0</c:v>
                </c:pt>
                <c:pt idx="1">
                  <c:v>875</c:v>
                </c:pt>
                <c:pt idx="2">
                  <c:v>997</c:v>
                </c:pt>
                <c:pt idx="3">
                  <c:v>216</c:v>
                </c:pt>
                <c:pt idx="4">
                  <c:v>13</c:v>
                </c:pt>
                <c:pt idx="5">
                  <c:v>39</c:v>
                </c:pt>
                <c:pt idx="6">
                  <c:v>69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Results!$A$13:$A$19</c:f>
              <c:strCache>
                <c:ptCount val="7"/>
                <c:pt idx="0">
                  <c:v>Excellent</c:v>
                </c:pt>
                <c:pt idx="1">
                  <c:v>Good </c:v>
                </c:pt>
                <c:pt idx="2">
                  <c:v>Fair</c:v>
                </c:pt>
                <c:pt idx="3">
                  <c:v>Poor</c:v>
                </c:pt>
                <c:pt idx="4">
                  <c:v>Dead </c:v>
                </c:pt>
                <c:pt idx="5">
                  <c:v>Consult</c:v>
                </c:pt>
                <c:pt idx="6">
                  <c:v>Hazard</c:v>
                </c:pt>
              </c:strCache>
            </c:strRef>
          </c:cat>
          <c:val>
            <c:numRef>
              <c:f>Results!$C$13:$C$19</c:f>
              <c:numCache>
                <c:ptCount val="7"/>
                <c:pt idx="0">
                  <c:v>0</c:v>
                </c:pt>
                <c:pt idx="1">
                  <c:v>0.41646834840552116</c:v>
                </c:pt>
                <c:pt idx="2">
                  <c:v>0.4745359352689196</c:v>
                </c:pt>
                <c:pt idx="3">
                  <c:v>0.10280818657782008</c:v>
                </c:pt>
                <c:pt idx="4">
                  <c:v>0.006187529747739172</c:v>
                </c:pt>
                <c:pt idx="5">
                  <c:v>0.018562589243217516</c:v>
                </c:pt>
                <c:pt idx="6">
                  <c:v>0.03284150404569253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Results!$A$13:$A$19</c:f>
              <c:strCache>
                <c:ptCount val="7"/>
                <c:pt idx="0">
                  <c:v>Excellent</c:v>
                </c:pt>
                <c:pt idx="1">
                  <c:v>Good </c:v>
                </c:pt>
                <c:pt idx="2">
                  <c:v>Fair</c:v>
                </c:pt>
                <c:pt idx="3">
                  <c:v>Poor</c:v>
                </c:pt>
                <c:pt idx="4">
                  <c:v>Dead </c:v>
                </c:pt>
                <c:pt idx="5">
                  <c:v>Consult</c:v>
                </c:pt>
                <c:pt idx="6">
                  <c:v>Hazard</c:v>
                </c:pt>
              </c:strCache>
            </c:strRef>
          </c:cat>
          <c:val>
            <c:numRef>
              <c:f>Results!$D$13:$D$19</c:f>
              <c:numCache>
                <c:ptCount val="7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Conditions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Results!$A$24:$A$27</c:f>
              <c:strCache>
                <c:ptCount val="4"/>
                <c:pt idx="0">
                  <c:v>Weak fork</c:v>
                </c:pt>
                <c:pt idx="1">
                  <c:v>Overhead wires</c:v>
                </c:pt>
                <c:pt idx="2">
                  <c:v>Deadwood</c:v>
                </c:pt>
                <c:pt idx="3">
                  <c:v>Cavities</c:v>
                </c:pt>
              </c:strCache>
            </c:strRef>
          </c:cat>
          <c:val>
            <c:numRef>
              <c:f>Results!$B$24:$B$27</c:f>
              <c:numCache>
                <c:ptCount val="4"/>
                <c:pt idx="0">
                  <c:v>401</c:v>
                </c:pt>
                <c:pt idx="1">
                  <c:v>901</c:v>
                </c:pt>
                <c:pt idx="2">
                  <c:v>492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Results!$A$24:$A$27</c:f>
              <c:strCache>
                <c:ptCount val="4"/>
                <c:pt idx="0">
                  <c:v>Weak fork</c:v>
                </c:pt>
                <c:pt idx="1">
                  <c:v>Overhead wires</c:v>
                </c:pt>
                <c:pt idx="2">
                  <c:v>Deadwood</c:v>
                </c:pt>
                <c:pt idx="3">
                  <c:v>Cavities</c:v>
                </c:pt>
              </c:strCache>
            </c:strRef>
          </c:cat>
          <c:val>
            <c:numRef>
              <c:f>Results!$C$24:$C$27</c:f>
              <c:numCache>
                <c:ptCount val="4"/>
                <c:pt idx="0">
                  <c:v>0.190861494526416</c:v>
                </c:pt>
                <c:pt idx="1">
                  <c:v>0.4288434079009995</c:v>
                </c:pt>
                <c:pt idx="2">
                  <c:v>0.2341742027605902</c:v>
                </c:pt>
                <c:pt idx="3">
                  <c:v>0.047596382674916705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Results!$A$24:$A$27</c:f>
              <c:strCache>
                <c:ptCount val="4"/>
                <c:pt idx="0">
                  <c:v>Weak fork</c:v>
                </c:pt>
                <c:pt idx="1">
                  <c:v>Overhead wires</c:v>
                </c:pt>
                <c:pt idx="2">
                  <c:v>Deadwood</c:v>
                </c:pt>
                <c:pt idx="3">
                  <c:v>Cavities</c:v>
                </c:pt>
              </c:strCache>
            </c:strRef>
          </c:cat>
          <c:val>
            <c:numRef>
              <c:f>Results!$D$24:$D$27</c:f>
              <c:numCache>
                <c:ptCount val="4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Tree Locations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Results!$A$32:$A$36</c:f>
              <c:strCache>
                <c:ptCount val="5"/>
                <c:pt idx="0">
                  <c:v>Sidewalk</c:v>
                </c:pt>
                <c:pt idx="1">
                  <c:v>&lt;3' planting strip</c:v>
                </c:pt>
                <c:pt idx="2">
                  <c:v>&gt;3' planting strip</c:v>
                </c:pt>
                <c:pt idx="3">
                  <c:v>In roadway</c:v>
                </c:pt>
                <c:pt idx="4">
                  <c:v>Lawn</c:v>
                </c:pt>
              </c:strCache>
            </c:strRef>
          </c:cat>
          <c:val>
            <c:numRef>
              <c:f>Results!$B$32:$B$36</c:f>
              <c:numCache>
                <c:ptCount val="5"/>
                <c:pt idx="0">
                  <c:v>74</c:v>
                </c:pt>
                <c:pt idx="1">
                  <c:v>643</c:v>
                </c:pt>
                <c:pt idx="2">
                  <c:v>295</c:v>
                </c:pt>
                <c:pt idx="3">
                  <c:v>6</c:v>
                </c:pt>
                <c:pt idx="4">
                  <c:v>1080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Results!$A$32:$A$36</c:f>
              <c:strCache>
                <c:ptCount val="5"/>
                <c:pt idx="0">
                  <c:v>Sidewalk</c:v>
                </c:pt>
                <c:pt idx="1">
                  <c:v>&lt;3' planting strip</c:v>
                </c:pt>
                <c:pt idx="2">
                  <c:v>&gt;3' planting strip</c:v>
                </c:pt>
                <c:pt idx="3">
                  <c:v>In roadway</c:v>
                </c:pt>
                <c:pt idx="4">
                  <c:v>Lawn</c:v>
                </c:pt>
              </c:strCache>
            </c:strRef>
          </c:cat>
          <c:val>
            <c:numRef>
              <c:f>Results!$C$32:$C$36</c:f>
              <c:numCache>
                <c:ptCount val="5"/>
                <c:pt idx="0">
                  <c:v>0.035221323179438366</c:v>
                </c:pt>
                <c:pt idx="1">
                  <c:v>0.3060447405997144</c:v>
                </c:pt>
                <c:pt idx="2">
                  <c:v>0.14040932889100427</c:v>
                </c:pt>
                <c:pt idx="3">
                  <c:v>0.0028557829604950024</c:v>
                </c:pt>
                <c:pt idx="4">
                  <c:v>0.5140409328891005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Results!$A$32:$A$36</c:f>
              <c:strCache>
                <c:ptCount val="5"/>
                <c:pt idx="0">
                  <c:v>Sidewalk</c:v>
                </c:pt>
                <c:pt idx="1">
                  <c:v>&lt;3' planting strip</c:v>
                </c:pt>
                <c:pt idx="2">
                  <c:v>&gt;3' planting strip</c:v>
                </c:pt>
                <c:pt idx="3">
                  <c:v>In roadway</c:v>
                </c:pt>
                <c:pt idx="4">
                  <c:v>Lawn</c:v>
                </c:pt>
              </c:strCache>
            </c:strRef>
          </c:cat>
          <c:val>
            <c:numRef>
              <c:f>Results!$D$32:$D$36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Maintenance Needs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Results!$A$41:$A$44</c:f>
              <c:strCache>
                <c:ptCount val="4"/>
                <c:pt idx="0">
                  <c:v>Crown Raise</c:v>
                </c:pt>
                <c:pt idx="1">
                  <c:v>Crown Clean</c:v>
                </c:pt>
                <c:pt idx="2">
                  <c:v>Crown Reduction</c:v>
                </c:pt>
                <c:pt idx="3">
                  <c:v>Remove</c:v>
                </c:pt>
              </c:strCache>
            </c:strRef>
          </c:cat>
          <c:val>
            <c:numRef>
              <c:f>Results!$B$41:$B$44</c:f>
              <c:numCache>
                <c:ptCount val="4"/>
                <c:pt idx="0">
                  <c:v>315</c:v>
                </c:pt>
                <c:pt idx="1">
                  <c:v>531</c:v>
                </c:pt>
                <c:pt idx="2">
                  <c:v>595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Results!$A$41:$A$44</c:f>
              <c:strCache>
                <c:ptCount val="4"/>
                <c:pt idx="0">
                  <c:v>Crown Raise</c:v>
                </c:pt>
                <c:pt idx="1">
                  <c:v>Crown Clean</c:v>
                </c:pt>
                <c:pt idx="2">
                  <c:v>Crown Reduction</c:v>
                </c:pt>
                <c:pt idx="3">
                  <c:v>Remove</c:v>
                </c:pt>
              </c:strCache>
            </c:strRef>
          </c:cat>
          <c:val>
            <c:numRef>
              <c:f>Results!$C$41:$C$44</c:f>
              <c:numCache>
                <c:ptCount val="4"/>
                <c:pt idx="0">
                  <c:v>0.14992860542598763</c:v>
                </c:pt>
                <c:pt idx="1">
                  <c:v>0.2527367920038077</c:v>
                </c:pt>
                <c:pt idx="2">
                  <c:v>0.2831984769157544</c:v>
                </c:pt>
                <c:pt idx="3">
                  <c:v>0.010471204188481676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Results!$A$41:$A$44</c:f>
              <c:strCache>
                <c:ptCount val="4"/>
                <c:pt idx="0">
                  <c:v>Crown Raise</c:v>
                </c:pt>
                <c:pt idx="1">
                  <c:v>Crown Clean</c:v>
                </c:pt>
                <c:pt idx="2">
                  <c:v>Crown Reduction</c:v>
                </c:pt>
                <c:pt idx="3">
                  <c:v>Remove</c:v>
                </c:pt>
              </c:strCache>
            </c:strRef>
          </c:cat>
          <c:val>
            <c:numRef>
              <c:f>Results!$D$41:$D$44</c:f>
              <c:numCache>
                <c:ptCount val="4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Species Composition ( &gt;1 %)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'Species Composition'!$B$5:$B$14</c:f>
              <c:strCache>
                <c:ptCount val="10"/>
                <c:pt idx="0">
                  <c:v>Norway Maple</c:v>
                </c:pt>
                <c:pt idx="1">
                  <c:v>Red Maple</c:v>
                </c:pt>
                <c:pt idx="2">
                  <c:v>Sugar Maple</c:v>
                </c:pt>
                <c:pt idx="3">
                  <c:v>Red Oak</c:v>
                </c:pt>
                <c:pt idx="4">
                  <c:v>Silver Maple</c:v>
                </c:pt>
                <c:pt idx="5">
                  <c:v>Green Ash</c:v>
                </c:pt>
                <c:pt idx="6">
                  <c:v>Callery Pear</c:v>
                </c:pt>
                <c:pt idx="7">
                  <c:v>White Pine</c:v>
                </c:pt>
                <c:pt idx="8">
                  <c:v>Littleleaf Linden</c:v>
                </c:pt>
                <c:pt idx="9">
                  <c:v>White Oak</c:v>
                </c:pt>
              </c:strCache>
            </c:strRef>
          </c:cat>
          <c:val>
            <c:numRef>
              <c:f>'Species Composition'!$E$5:$E$14</c:f>
              <c:numCache>
                <c:ptCount val="10"/>
                <c:pt idx="0">
                  <c:v>0.5516420752022846</c:v>
                </c:pt>
                <c:pt idx="1">
                  <c:v>0.13755354593050928</c:v>
                </c:pt>
                <c:pt idx="2">
                  <c:v>0.07044264635887673</c:v>
                </c:pt>
                <c:pt idx="3">
                  <c:v>0.05949547834364588</c:v>
                </c:pt>
                <c:pt idx="4">
                  <c:v>0.03093764873869586</c:v>
                </c:pt>
                <c:pt idx="5">
                  <c:v>0.014278914802475012</c:v>
                </c:pt>
                <c:pt idx="6">
                  <c:v>0.013802950975725845</c:v>
                </c:pt>
                <c:pt idx="7">
                  <c:v>0.013326987148976678</c:v>
                </c:pt>
                <c:pt idx="8">
                  <c:v>0.01142313184198001</c:v>
                </c:pt>
                <c:pt idx="9">
                  <c:v>0.010471204188481676</c:v>
                </c:pt>
              </c:numCache>
            </c:numRef>
          </c:val>
        </c:ser>
        <c:axId val="28681000"/>
        <c:axId val="56802409"/>
      </c:bar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02409"/>
        <c:crosses val="autoZero"/>
        <c:auto val="1"/>
        <c:lblOffset val="100"/>
        <c:noMultiLvlLbl val="0"/>
      </c:catAx>
      <c:valAx>
        <c:axId val="56802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81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5</xdr:col>
      <xdr:colOff>581025</xdr:colOff>
      <xdr:row>13</xdr:row>
      <xdr:rowOff>114300</xdr:rowOff>
    </xdr:to>
    <xdr:graphicFrame>
      <xdr:nvGraphicFramePr>
        <xdr:cNvPr id="1" name="Chart 2"/>
        <xdr:cNvGraphicFramePr/>
      </xdr:nvGraphicFramePr>
      <xdr:xfrm>
        <a:off x="19050" y="161925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19050</xdr:rowOff>
    </xdr:from>
    <xdr:to>
      <xdr:col>5</xdr:col>
      <xdr:colOff>571500</xdr:colOff>
      <xdr:row>27</xdr:row>
      <xdr:rowOff>133350</xdr:rowOff>
    </xdr:to>
    <xdr:graphicFrame>
      <xdr:nvGraphicFramePr>
        <xdr:cNvPr id="2" name="Chart 5"/>
        <xdr:cNvGraphicFramePr/>
      </xdr:nvGraphicFramePr>
      <xdr:xfrm>
        <a:off x="9525" y="2447925"/>
        <a:ext cx="36099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</xdr:colOff>
      <xdr:row>1</xdr:row>
      <xdr:rowOff>19050</xdr:rowOff>
    </xdr:from>
    <xdr:to>
      <xdr:col>12</xdr:col>
      <xdr:colOff>9525</xdr:colOff>
      <xdr:row>13</xdr:row>
      <xdr:rowOff>133350</xdr:rowOff>
    </xdr:to>
    <xdr:graphicFrame>
      <xdr:nvGraphicFramePr>
        <xdr:cNvPr id="3" name="Chart 6"/>
        <xdr:cNvGraphicFramePr/>
      </xdr:nvGraphicFramePr>
      <xdr:xfrm>
        <a:off x="3714750" y="180975"/>
        <a:ext cx="36099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15</xdr:row>
      <xdr:rowOff>19050</xdr:rowOff>
    </xdr:from>
    <xdr:to>
      <xdr:col>12</xdr:col>
      <xdr:colOff>38100</xdr:colOff>
      <xdr:row>27</xdr:row>
      <xdr:rowOff>133350</xdr:rowOff>
    </xdr:to>
    <xdr:graphicFrame>
      <xdr:nvGraphicFramePr>
        <xdr:cNvPr id="4" name="Chart 7"/>
        <xdr:cNvGraphicFramePr/>
      </xdr:nvGraphicFramePr>
      <xdr:xfrm>
        <a:off x="3743325" y="2447925"/>
        <a:ext cx="36099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29</xdr:row>
      <xdr:rowOff>9525</xdr:rowOff>
    </xdr:from>
    <xdr:to>
      <xdr:col>11</xdr:col>
      <xdr:colOff>428625</xdr:colOff>
      <xdr:row>41</xdr:row>
      <xdr:rowOff>123825</xdr:rowOff>
    </xdr:to>
    <xdr:graphicFrame>
      <xdr:nvGraphicFramePr>
        <xdr:cNvPr id="5" name="Chart 8"/>
        <xdr:cNvGraphicFramePr/>
      </xdr:nvGraphicFramePr>
      <xdr:xfrm>
        <a:off x="95250" y="4705350"/>
        <a:ext cx="7038975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1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8515625" style="2" customWidth="1"/>
    <col min="2" max="2" width="5.00390625" style="3" customWidth="1"/>
    <col min="3" max="3" width="5.00390625" style="1" bestFit="1" customWidth="1"/>
    <col min="4" max="4" width="1.421875" style="8" customWidth="1"/>
    <col min="5" max="5" width="2.421875" style="4" customWidth="1"/>
    <col min="6" max="11" width="2.421875" style="3" customWidth="1"/>
    <col min="12" max="12" width="1.421875" style="5" customWidth="1"/>
    <col min="13" max="15" width="4.7109375" style="3" customWidth="1"/>
    <col min="16" max="16" width="7.7109375" style="3" customWidth="1"/>
    <col min="17" max="17" width="4.7109375" style="3" customWidth="1"/>
    <col min="18" max="18" width="1.421875" style="5" customWidth="1"/>
    <col min="19" max="19" width="5.57421875" style="3" customWidth="1"/>
    <col min="20" max="20" width="5.28125" style="3" customWidth="1"/>
    <col min="21" max="22" width="7.140625" style="3" customWidth="1"/>
    <col min="23" max="23" width="1.421875" style="5" customWidth="1"/>
    <col min="24" max="24" width="5.140625" style="3" customWidth="1"/>
    <col min="25" max="25" width="5.7109375" style="3" customWidth="1"/>
    <col min="26" max="26" width="5.8515625" style="3" customWidth="1"/>
    <col min="27" max="27" width="4.57421875" style="3" customWidth="1"/>
    <col min="28" max="28" width="1.421875" style="5" customWidth="1"/>
    <col min="29" max="29" width="6.421875" style="3" customWidth="1"/>
    <col min="30" max="30" width="7.28125" style="3" customWidth="1"/>
    <col min="31" max="31" width="6.57421875" style="3" customWidth="1"/>
    <col min="32" max="32" width="1.421875" style="5" customWidth="1"/>
    <col min="33" max="33" width="27.421875" style="2" customWidth="1"/>
    <col min="34" max="16384" width="9.140625" style="2" customWidth="1"/>
  </cols>
  <sheetData>
    <row r="1" spans="1:33" s="10" customFormat="1" ht="12.75">
      <c r="A1" s="9" t="s">
        <v>3</v>
      </c>
      <c r="B1" s="20"/>
      <c r="C1" s="22"/>
      <c r="D1" s="27"/>
      <c r="E1" s="31"/>
      <c r="F1" s="29" t="s">
        <v>4</v>
      </c>
      <c r="G1" s="20"/>
      <c r="H1" s="20"/>
      <c r="I1" s="20"/>
      <c r="J1" s="20"/>
      <c r="K1" s="20"/>
      <c r="L1" s="11"/>
      <c r="M1" s="22"/>
      <c r="N1" s="24"/>
      <c r="O1" s="20"/>
      <c r="P1" s="30" t="s">
        <v>36</v>
      </c>
      <c r="Q1" s="24"/>
      <c r="R1" s="11"/>
      <c r="S1" s="22"/>
      <c r="T1" s="29" t="s">
        <v>20</v>
      </c>
      <c r="U1" s="22"/>
      <c r="V1" s="24"/>
      <c r="W1" s="11"/>
      <c r="X1" s="20"/>
      <c r="Y1" s="12" t="s">
        <v>28</v>
      </c>
      <c r="Z1" s="22"/>
      <c r="AA1" s="24"/>
      <c r="AB1" s="11"/>
      <c r="AC1" s="22"/>
      <c r="AD1" s="34" t="s">
        <v>34</v>
      </c>
      <c r="AE1" s="20"/>
      <c r="AF1" s="11"/>
      <c r="AG1" s="12" t="s">
        <v>37</v>
      </c>
    </row>
    <row r="2" spans="2:32" s="13" customFormat="1" ht="12.75">
      <c r="B2" s="16"/>
      <c r="C2" s="17"/>
      <c r="D2" s="28"/>
      <c r="E2" s="14" t="s">
        <v>10</v>
      </c>
      <c r="F2" s="33"/>
      <c r="G2" s="14"/>
      <c r="H2" s="14"/>
      <c r="I2" s="16"/>
      <c r="J2" s="16"/>
      <c r="K2" s="16"/>
      <c r="L2" s="15"/>
      <c r="M2" s="16"/>
      <c r="N2" s="14"/>
      <c r="O2" s="16"/>
      <c r="P2" s="16"/>
      <c r="Q2" s="16"/>
      <c r="R2" s="15"/>
      <c r="S2" s="16"/>
      <c r="T2" s="16"/>
      <c r="U2" s="16"/>
      <c r="V2" s="16"/>
      <c r="W2" s="15"/>
      <c r="X2" s="16" t="s">
        <v>21</v>
      </c>
      <c r="Y2" s="16" t="s">
        <v>23</v>
      </c>
      <c r="Z2" s="16" t="s">
        <v>25</v>
      </c>
      <c r="AA2" s="16"/>
      <c r="AB2" s="15"/>
      <c r="AC2" s="16"/>
      <c r="AD2" s="16" t="s">
        <v>30</v>
      </c>
      <c r="AE2" s="16" t="s">
        <v>32</v>
      </c>
      <c r="AF2" s="15"/>
    </row>
    <row r="3" spans="1:32" s="13" customFormat="1" ht="12.75">
      <c r="A3" s="16" t="s">
        <v>0</v>
      </c>
      <c r="B3" s="16" t="s">
        <v>1</v>
      </c>
      <c r="C3" s="17" t="s">
        <v>2</v>
      </c>
      <c r="D3" s="28"/>
      <c r="E3" s="26" t="s">
        <v>5</v>
      </c>
      <c r="F3" s="16" t="s">
        <v>6</v>
      </c>
      <c r="G3" s="16" t="s">
        <v>7</v>
      </c>
      <c r="H3" s="16" t="s">
        <v>15</v>
      </c>
      <c r="I3" s="16" t="s">
        <v>8</v>
      </c>
      <c r="J3" s="16" t="s">
        <v>9</v>
      </c>
      <c r="K3" s="16" t="s">
        <v>35</v>
      </c>
      <c r="L3" s="15"/>
      <c r="M3" s="16" t="s">
        <v>11</v>
      </c>
      <c r="N3" s="16" t="s">
        <v>12</v>
      </c>
      <c r="O3" s="16" t="s">
        <v>13</v>
      </c>
      <c r="P3" s="16" t="s">
        <v>16</v>
      </c>
      <c r="Q3" s="16" t="s">
        <v>14</v>
      </c>
      <c r="R3" s="15"/>
      <c r="S3" s="16" t="s">
        <v>17</v>
      </c>
      <c r="T3" s="16" t="s">
        <v>18</v>
      </c>
      <c r="U3" s="16" t="s">
        <v>19</v>
      </c>
      <c r="V3" s="16" t="s">
        <v>30</v>
      </c>
      <c r="W3" s="15"/>
      <c r="X3" s="16" t="s">
        <v>22</v>
      </c>
      <c r="Y3" s="16" t="s">
        <v>24</v>
      </c>
      <c r="Z3" s="16" t="s">
        <v>26</v>
      </c>
      <c r="AA3" s="16" t="s">
        <v>27</v>
      </c>
      <c r="AB3" s="15"/>
      <c r="AC3" s="16" t="s">
        <v>29</v>
      </c>
      <c r="AD3" s="16" t="s">
        <v>31</v>
      </c>
      <c r="AE3" s="16" t="s">
        <v>33</v>
      </c>
      <c r="AF3" s="15"/>
    </row>
    <row r="4" spans="1:24" ht="12.75">
      <c r="A4" s="18">
        <v>1</v>
      </c>
      <c r="B4" s="3" t="s">
        <v>38</v>
      </c>
      <c r="C4" s="1">
        <v>11</v>
      </c>
      <c r="G4" s="3" t="s">
        <v>39</v>
      </c>
      <c r="M4" s="3" t="s">
        <v>39</v>
      </c>
      <c r="S4" s="3" t="s">
        <v>39</v>
      </c>
      <c r="X4" s="3" t="s">
        <v>39</v>
      </c>
    </row>
    <row r="5" spans="1:24" ht="12.75">
      <c r="A5" s="18">
        <v>2</v>
      </c>
      <c r="B5" s="3" t="s">
        <v>38</v>
      </c>
      <c r="C5" s="1">
        <v>10.5</v>
      </c>
      <c r="F5" s="3" t="s">
        <v>39</v>
      </c>
      <c r="M5" s="3" t="s">
        <v>39</v>
      </c>
      <c r="S5" s="3" t="s">
        <v>39</v>
      </c>
      <c r="X5" s="3" t="s">
        <v>39</v>
      </c>
    </row>
    <row r="6" spans="1:13" ht="12.75">
      <c r="A6" s="18">
        <v>3</v>
      </c>
      <c r="B6" s="3" t="s">
        <v>40</v>
      </c>
      <c r="C6" s="1">
        <v>4</v>
      </c>
      <c r="F6" s="3" t="s">
        <v>39</v>
      </c>
      <c r="M6" s="3" t="s">
        <v>39</v>
      </c>
    </row>
    <row r="7" spans="1:33" ht="12.75">
      <c r="A7" s="18">
        <v>4</v>
      </c>
      <c r="B7" s="3" t="s">
        <v>40</v>
      </c>
      <c r="C7" s="1">
        <v>10</v>
      </c>
      <c r="H7" s="3" t="s">
        <v>39</v>
      </c>
      <c r="J7" s="3" t="s">
        <v>39</v>
      </c>
      <c r="K7" s="3" t="s">
        <v>39</v>
      </c>
      <c r="M7" s="3" t="s">
        <v>39</v>
      </c>
      <c r="S7" s="3" t="s">
        <v>39</v>
      </c>
      <c r="T7" s="3" t="s">
        <v>39</v>
      </c>
      <c r="U7" s="3" t="s">
        <v>39</v>
      </c>
      <c r="X7" s="3" t="s">
        <v>39</v>
      </c>
      <c r="Z7" s="3" t="s">
        <v>39</v>
      </c>
      <c r="AG7" s="2" t="s">
        <v>41</v>
      </c>
    </row>
    <row r="8" spans="1:24" ht="12.75">
      <c r="A8" s="18">
        <v>5</v>
      </c>
      <c r="B8" s="3" t="s">
        <v>40</v>
      </c>
      <c r="C8" s="1">
        <v>10</v>
      </c>
      <c r="G8" s="3" t="s">
        <v>39</v>
      </c>
      <c r="M8" s="3" t="s">
        <v>39</v>
      </c>
      <c r="S8" s="3" t="s">
        <v>39</v>
      </c>
      <c r="X8" s="3" t="s">
        <v>39</v>
      </c>
    </row>
    <row r="9" spans="1:32" s="6" customFormat="1" ht="12.75">
      <c r="A9" s="19">
        <v>6</v>
      </c>
      <c r="B9" s="21" t="s">
        <v>42</v>
      </c>
      <c r="C9" s="23">
        <v>11</v>
      </c>
      <c r="D9" s="8"/>
      <c r="E9" s="25"/>
      <c r="F9" s="21"/>
      <c r="G9" s="21" t="s">
        <v>39</v>
      </c>
      <c r="H9" s="21"/>
      <c r="I9" s="21"/>
      <c r="J9" s="21"/>
      <c r="K9" s="21"/>
      <c r="L9" s="5"/>
      <c r="M9" s="21" t="s">
        <v>39</v>
      </c>
      <c r="N9" s="21"/>
      <c r="O9" s="21"/>
      <c r="P9" s="21"/>
      <c r="Q9" s="21"/>
      <c r="R9" s="5"/>
      <c r="S9" s="21" t="s">
        <v>39</v>
      </c>
      <c r="T9" s="21"/>
      <c r="U9" s="21" t="s">
        <v>39</v>
      </c>
      <c r="V9" s="21"/>
      <c r="W9" s="5"/>
      <c r="X9" s="21"/>
      <c r="Y9" s="21"/>
      <c r="Z9" s="21"/>
      <c r="AA9" s="21"/>
      <c r="AB9" s="5"/>
      <c r="AC9" s="21"/>
      <c r="AD9" s="21"/>
      <c r="AE9" s="21"/>
      <c r="AF9" s="5"/>
    </row>
    <row r="10" spans="1:13" ht="12.75">
      <c r="A10" s="18">
        <v>7</v>
      </c>
      <c r="B10" s="3" t="s">
        <v>40</v>
      </c>
      <c r="C10" s="1">
        <v>8</v>
      </c>
      <c r="F10" s="3" t="s">
        <v>39</v>
      </c>
      <c r="M10" s="3" t="s">
        <v>39</v>
      </c>
    </row>
    <row r="11" spans="1:19" ht="12.75">
      <c r="A11" s="18">
        <v>8</v>
      </c>
      <c r="B11" s="3" t="s">
        <v>42</v>
      </c>
      <c r="C11" s="1">
        <v>7</v>
      </c>
      <c r="G11" s="3" t="s">
        <v>39</v>
      </c>
      <c r="M11" s="3" t="s">
        <v>39</v>
      </c>
      <c r="S11" s="3" t="s">
        <v>39</v>
      </c>
    </row>
    <row r="12" spans="1:19" ht="12.75">
      <c r="A12" s="18">
        <v>9</v>
      </c>
      <c r="B12" s="3" t="s">
        <v>42</v>
      </c>
      <c r="C12" s="1">
        <v>9</v>
      </c>
      <c r="F12" s="3" t="s">
        <v>39</v>
      </c>
      <c r="M12" s="3" t="s">
        <v>39</v>
      </c>
      <c r="S12" s="3" t="s">
        <v>39</v>
      </c>
    </row>
    <row r="13" spans="1:13" ht="12.75">
      <c r="A13" s="18">
        <v>10</v>
      </c>
      <c r="B13" s="3" t="s">
        <v>43</v>
      </c>
      <c r="C13" s="1">
        <v>8</v>
      </c>
      <c r="F13" s="3" t="s">
        <v>39</v>
      </c>
      <c r="M13" s="3" t="s">
        <v>39</v>
      </c>
    </row>
    <row r="14" spans="1:21" ht="12.75">
      <c r="A14" s="18">
        <v>11</v>
      </c>
      <c r="B14" s="3" t="s">
        <v>40</v>
      </c>
      <c r="C14" s="1">
        <v>11</v>
      </c>
      <c r="F14" s="3" t="s">
        <v>39</v>
      </c>
      <c r="M14" s="3" t="s">
        <v>39</v>
      </c>
      <c r="U14" s="3" t="s">
        <v>39</v>
      </c>
    </row>
    <row r="15" spans="1:32" s="6" customFormat="1" ht="12.75">
      <c r="A15" s="19">
        <v>12</v>
      </c>
      <c r="B15" s="21" t="s">
        <v>42</v>
      </c>
      <c r="C15" s="23">
        <v>9</v>
      </c>
      <c r="D15" s="8"/>
      <c r="E15" s="25"/>
      <c r="F15" s="21" t="s">
        <v>39</v>
      </c>
      <c r="G15" s="21"/>
      <c r="H15" s="21"/>
      <c r="I15" s="21"/>
      <c r="J15" s="21"/>
      <c r="K15" s="21"/>
      <c r="L15" s="5"/>
      <c r="M15" s="21" t="s">
        <v>39</v>
      </c>
      <c r="N15" s="21"/>
      <c r="O15" s="21"/>
      <c r="P15" s="21"/>
      <c r="Q15" s="21"/>
      <c r="R15" s="5"/>
      <c r="S15" s="21"/>
      <c r="T15" s="21"/>
      <c r="U15" s="21"/>
      <c r="V15" s="21"/>
      <c r="W15" s="5"/>
      <c r="X15" s="21"/>
      <c r="Y15" s="21"/>
      <c r="Z15" s="21"/>
      <c r="AA15" s="21"/>
      <c r="AB15" s="5"/>
      <c r="AC15" s="21"/>
      <c r="AD15" s="21"/>
      <c r="AE15" s="21"/>
      <c r="AF15" s="5"/>
    </row>
    <row r="16" spans="1:13" ht="12.75">
      <c r="A16" s="18">
        <v>13</v>
      </c>
      <c r="B16" s="3" t="s">
        <v>42</v>
      </c>
      <c r="C16" s="1">
        <v>9</v>
      </c>
      <c r="G16" s="3" t="s">
        <v>39</v>
      </c>
      <c r="M16" s="3" t="s">
        <v>39</v>
      </c>
    </row>
    <row r="17" spans="1:21" ht="12.75">
      <c r="A17" s="18">
        <v>14</v>
      </c>
      <c r="B17" s="3" t="s">
        <v>40</v>
      </c>
      <c r="C17" s="1">
        <v>8.5</v>
      </c>
      <c r="F17" s="3" t="s">
        <v>39</v>
      </c>
      <c r="M17" s="3" t="s">
        <v>39</v>
      </c>
      <c r="S17" s="3" t="s">
        <v>39</v>
      </c>
      <c r="U17" s="3" t="s">
        <v>39</v>
      </c>
    </row>
    <row r="18" spans="1:19" ht="12.75">
      <c r="A18" s="18">
        <v>15</v>
      </c>
      <c r="B18" s="21" t="s">
        <v>40</v>
      </c>
      <c r="C18" s="1">
        <v>7.5</v>
      </c>
      <c r="F18" s="3" t="s">
        <v>39</v>
      </c>
      <c r="M18" s="3" t="s">
        <v>39</v>
      </c>
      <c r="S18" s="3" t="s">
        <v>39</v>
      </c>
    </row>
    <row r="19" spans="1:33" ht="12.75">
      <c r="A19" s="18">
        <v>16</v>
      </c>
      <c r="B19" s="3" t="s">
        <v>44</v>
      </c>
      <c r="C19" s="1">
        <v>24</v>
      </c>
      <c r="F19" s="3" t="s">
        <v>39</v>
      </c>
      <c r="O19" s="3" t="s">
        <v>39</v>
      </c>
      <c r="S19" s="3" t="s">
        <v>39</v>
      </c>
      <c r="AG19" s="2" t="s">
        <v>45</v>
      </c>
    </row>
    <row r="20" spans="1:33" ht="12.75">
      <c r="A20" s="18">
        <v>17</v>
      </c>
      <c r="B20" s="3" t="s">
        <v>46</v>
      </c>
      <c r="C20" s="1">
        <v>30</v>
      </c>
      <c r="G20" s="3" t="s">
        <v>39</v>
      </c>
      <c r="O20" s="3" t="s">
        <v>39</v>
      </c>
      <c r="S20" s="3" t="s">
        <v>39</v>
      </c>
      <c r="T20" s="3" t="s">
        <v>39</v>
      </c>
      <c r="Z20" s="3" t="s">
        <v>39</v>
      </c>
      <c r="AG20" s="2" t="s">
        <v>45</v>
      </c>
    </row>
    <row r="21" spans="1:32" s="6" customFormat="1" ht="12.75">
      <c r="A21" s="19">
        <v>18</v>
      </c>
      <c r="B21" s="21" t="s">
        <v>47</v>
      </c>
      <c r="C21" s="23">
        <v>3.5</v>
      </c>
      <c r="D21" s="8"/>
      <c r="E21" s="25"/>
      <c r="F21" s="21" t="s">
        <v>39</v>
      </c>
      <c r="G21" s="21"/>
      <c r="H21" s="21"/>
      <c r="I21" s="21"/>
      <c r="J21" s="21"/>
      <c r="K21" s="21"/>
      <c r="L21" s="5"/>
      <c r="M21" s="21"/>
      <c r="N21" s="21"/>
      <c r="O21" s="21" t="s">
        <v>39</v>
      </c>
      <c r="P21" s="21"/>
      <c r="Q21" s="21"/>
      <c r="R21" s="5"/>
      <c r="S21" s="21"/>
      <c r="T21" s="21"/>
      <c r="U21" s="21"/>
      <c r="V21" s="21"/>
      <c r="W21" s="5"/>
      <c r="X21" s="21"/>
      <c r="Y21" s="21"/>
      <c r="Z21" s="21"/>
      <c r="AA21" s="21"/>
      <c r="AB21" s="5"/>
      <c r="AC21" s="21"/>
      <c r="AD21" s="21"/>
      <c r="AE21" s="21"/>
      <c r="AF21" s="5"/>
    </row>
    <row r="22" spans="1:19" ht="12.75">
      <c r="A22" s="18">
        <v>19</v>
      </c>
      <c r="B22" s="3" t="s">
        <v>47</v>
      </c>
      <c r="C22" s="1">
        <v>3</v>
      </c>
      <c r="F22" s="3" t="s">
        <v>39</v>
      </c>
      <c r="O22" s="3" t="s">
        <v>39</v>
      </c>
      <c r="S22" s="3" t="s">
        <v>39</v>
      </c>
    </row>
    <row r="23" spans="1:15" ht="12.75">
      <c r="A23" s="18">
        <v>20</v>
      </c>
      <c r="B23" s="3" t="s">
        <v>48</v>
      </c>
      <c r="C23" s="1">
        <v>3</v>
      </c>
      <c r="F23" s="3" t="s">
        <v>39</v>
      </c>
      <c r="O23" s="3" t="s">
        <v>39</v>
      </c>
    </row>
    <row r="24" spans="1:13" ht="12.75">
      <c r="A24" s="18">
        <v>21</v>
      </c>
      <c r="B24" s="3" t="s">
        <v>49</v>
      </c>
      <c r="C24" s="1">
        <v>10.5</v>
      </c>
      <c r="F24" s="3" t="s">
        <v>39</v>
      </c>
      <c r="M24" s="3" t="s">
        <v>39</v>
      </c>
    </row>
    <row r="25" spans="1:21" ht="12.75">
      <c r="A25" s="18">
        <v>22</v>
      </c>
      <c r="B25" s="3" t="s">
        <v>49</v>
      </c>
      <c r="C25" s="1">
        <v>11.5</v>
      </c>
      <c r="F25" s="3" t="s">
        <v>39</v>
      </c>
      <c r="M25" s="3" t="s">
        <v>39</v>
      </c>
      <c r="O25" s="21"/>
      <c r="U25" s="3" t="s">
        <v>39</v>
      </c>
    </row>
    <row r="26" spans="1:19" ht="12.75">
      <c r="A26" s="18">
        <v>23</v>
      </c>
      <c r="B26" s="3" t="s">
        <v>49</v>
      </c>
      <c r="C26" s="1">
        <v>3</v>
      </c>
      <c r="F26" s="3" t="s">
        <v>39</v>
      </c>
      <c r="M26" s="3" t="s">
        <v>39</v>
      </c>
      <c r="S26" s="3" t="s">
        <v>39</v>
      </c>
    </row>
    <row r="27" spans="1:32" s="6" customFormat="1" ht="12.75">
      <c r="A27" s="19">
        <v>24</v>
      </c>
      <c r="B27" s="21" t="s">
        <v>49</v>
      </c>
      <c r="C27" s="23">
        <v>3</v>
      </c>
      <c r="D27" s="8"/>
      <c r="E27" s="25"/>
      <c r="F27" s="21" t="s">
        <v>39</v>
      </c>
      <c r="G27" s="21"/>
      <c r="H27" s="21"/>
      <c r="I27" s="21"/>
      <c r="J27" s="21"/>
      <c r="K27" s="21"/>
      <c r="L27" s="5"/>
      <c r="M27" s="21" t="s">
        <v>39</v>
      </c>
      <c r="N27" s="21"/>
      <c r="O27" s="21"/>
      <c r="P27" s="21"/>
      <c r="Q27" s="21"/>
      <c r="R27" s="5"/>
      <c r="S27" s="21"/>
      <c r="T27" s="21"/>
      <c r="U27" s="21"/>
      <c r="V27" s="21"/>
      <c r="W27" s="5"/>
      <c r="X27" s="21"/>
      <c r="Y27" s="21"/>
      <c r="Z27" s="21"/>
      <c r="AA27" s="21"/>
      <c r="AB27" s="5"/>
      <c r="AC27" s="21"/>
      <c r="AD27" s="21"/>
      <c r="AE27" s="21"/>
      <c r="AF27" s="5"/>
    </row>
    <row r="28" spans="1:29" ht="12.75">
      <c r="A28" s="18">
        <v>25</v>
      </c>
      <c r="B28" s="3" t="s">
        <v>47</v>
      </c>
      <c r="C28" s="1">
        <v>28</v>
      </c>
      <c r="G28" s="3" t="s">
        <v>39</v>
      </c>
      <c r="N28" s="3" t="s">
        <v>39</v>
      </c>
      <c r="T28" s="3" t="s">
        <v>39</v>
      </c>
      <c r="U28" s="3" t="s">
        <v>39</v>
      </c>
      <c r="Y28" s="3" t="s">
        <v>39</v>
      </c>
      <c r="AC28" s="3" t="s">
        <v>39</v>
      </c>
    </row>
    <row r="29" spans="1:27" ht="12.75">
      <c r="A29" s="18">
        <v>26</v>
      </c>
      <c r="B29" s="3" t="s">
        <v>47</v>
      </c>
      <c r="C29" s="1">
        <v>18</v>
      </c>
      <c r="G29" s="3" t="s">
        <v>39</v>
      </c>
      <c r="N29" s="3" t="s">
        <v>39</v>
      </c>
      <c r="T29" s="3" t="s">
        <v>39</v>
      </c>
      <c r="U29" s="3" t="s">
        <v>39</v>
      </c>
      <c r="Y29" s="3" t="s">
        <v>39</v>
      </c>
      <c r="Z29" s="3" t="s">
        <v>39</v>
      </c>
      <c r="AA29" s="3" t="s">
        <v>39</v>
      </c>
    </row>
    <row r="30" spans="1:29" ht="12.75">
      <c r="A30" s="18">
        <v>27</v>
      </c>
      <c r="B30" s="3" t="s">
        <v>47</v>
      </c>
      <c r="C30" s="1">
        <v>18</v>
      </c>
      <c r="G30" s="3" t="s">
        <v>39</v>
      </c>
      <c r="N30" s="3" t="s">
        <v>39</v>
      </c>
      <c r="S30" s="3" t="s">
        <v>39</v>
      </c>
      <c r="T30" s="3" t="s">
        <v>39</v>
      </c>
      <c r="U30" s="3" t="s">
        <v>39</v>
      </c>
      <c r="Y30" s="3" t="s">
        <v>39</v>
      </c>
      <c r="Z30" s="3" t="s">
        <v>39</v>
      </c>
      <c r="AA30" s="3" t="s">
        <v>39</v>
      </c>
      <c r="AC30" s="3" t="s">
        <v>39</v>
      </c>
    </row>
    <row r="31" spans="1:26" ht="12.75">
      <c r="A31" s="18">
        <v>28</v>
      </c>
      <c r="B31" s="3" t="s">
        <v>47</v>
      </c>
      <c r="C31" s="1">
        <v>8.5</v>
      </c>
      <c r="H31" s="3" t="s">
        <v>39</v>
      </c>
      <c r="N31" s="3" t="s">
        <v>39</v>
      </c>
      <c r="S31" s="3" t="s">
        <v>39</v>
      </c>
      <c r="T31" s="3" t="s">
        <v>39</v>
      </c>
      <c r="U31" s="3" t="s">
        <v>39</v>
      </c>
      <c r="Y31" s="3" t="s">
        <v>39</v>
      </c>
      <c r="Z31" s="3" t="s">
        <v>39</v>
      </c>
    </row>
    <row r="32" spans="1:33" ht="12.75">
      <c r="A32" s="18">
        <v>29</v>
      </c>
      <c r="B32" s="3" t="s">
        <v>47</v>
      </c>
      <c r="C32" s="1">
        <v>8</v>
      </c>
      <c r="H32" s="3" t="s">
        <v>39</v>
      </c>
      <c r="J32" s="3" t="s">
        <v>39</v>
      </c>
      <c r="N32" s="3" t="s">
        <v>39</v>
      </c>
      <c r="T32" s="3" t="s">
        <v>39</v>
      </c>
      <c r="U32" s="3" t="s">
        <v>39</v>
      </c>
      <c r="Y32" s="3" t="s">
        <v>39</v>
      </c>
      <c r="Z32" s="3" t="s">
        <v>39</v>
      </c>
      <c r="AA32" s="3" t="s">
        <v>39</v>
      </c>
      <c r="AG32" s="2" t="s">
        <v>50</v>
      </c>
    </row>
    <row r="33" spans="1:33" s="6" customFormat="1" ht="12.75">
      <c r="A33" s="19">
        <v>30</v>
      </c>
      <c r="B33" s="21" t="s">
        <v>38</v>
      </c>
      <c r="C33" s="23">
        <v>28</v>
      </c>
      <c r="D33" s="8"/>
      <c r="E33" s="25"/>
      <c r="F33" s="21" t="s">
        <v>39</v>
      </c>
      <c r="G33" s="21"/>
      <c r="H33" s="21"/>
      <c r="I33" s="21"/>
      <c r="J33" s="21"/>
      <c r="K33" s="21"/>
      <c r="L33" s="5"/>
      <c r="M33" s="21"/>
      <c r="N33" s="21" t="s">
        <v>39</v>
      </c>
      <c r="O33" s="21"/>
      <c r="P33" s="21"/>
      <c r="Q33" s="21"/>
      <c r="R33" s="5"/>
      <c r="S33" s="21"/>
      <c r="T33" s="21"/>
      <c r="U33" s="21"/>
      <c r="V33" s="21"/>
      <c r="W33" s="5"/>
      <c r="X33" s="21"/>
      <c r="Y33" s="21"/>
      <c r="Z33" s="21"/>
      <c r="AA33" s="21"/>
      <c r="AB33" s="5"/>
      <c r="AC33" s="21" t="s">
        <v>39</v>
      </c>
      <c r="AD33" s="21"/>
      <c r="AE33" s="21"/>
      <c r="AF33" s="5"/>
      <c r="AG33" s="6" t="s">
        <v>51</v>
      </c>
    </row>
    <row r="34" spans="1:32" s="7" customFormat="1" ht="12.75">
      <c r="A34" s="19">
        <v>31</v>
      </c>
      <c r="B34" s="21" t="s">
        <v>38</v>
      </c>
      <c r="C34" s="23">
        <v>4.5</v>
      </c>
      <c r="D34" s="8"/>
      <c r="E34" s="25"/>
      <c r="F34" s="21" t="s">
        <v>39</v>
      </c>
      <c r="G34" s="21"/>
      <c r="H34" s="21"/>
      <c r="I34" s="21"/>
      <c r="J34" s="21"/>
      <c r="K34" s="21"/>
      <c r="L34" s="5"/>
      <c r="M34" s="21"/>
      <c r="N34" s="21" t="s">
        <v>39</v>
      </c>
      <c r="O34" s="21"/>
      <c r="P34" s="21"/>
      <c r="Q34" s="21"/>
      <c r="R34" s="5"/>
      <c r="S34" s="21"/>
      <c r="T34" s="21"/>
      <c r="U34" s="21"/>
      <c r="V34" s="21"/>
      <c r="W34" s="5"/>
      <c r="X34" s="21"/>
      <c r="Y34" s="21"/>
      <c r="Z34" s="21"/>
      <c r="AA34" s="21"/>
      <c r="AB34" s="5"/>
      <c r="AC34" s="21"/>
      <c r="AD34" s="21"/>
      <c r="AE34" s="21"/>
      <c r="AF34" s="5"/>
    </row>
    <row r="35" spans="1:29" ht="12.75">
      <c r="A35" s="18">
        <v>32</v>
      </c>
      <c r="B35" s="3" t="s">
        <v>47</v>
      </c>
      <c r="C35" s="1">
        <v>29</v>
      </c>
      <c r="F35" s="3" t="s">
        <v>39</v>
      </c>
      <c r="M35" s="3" t="s">
        <v>39</v>
      </c>
      <c r="T35" s="3" t="s">
        <v>39</v>
      </c>
      <c r="U35" s="3" t="s">
        <v>39</v>
      </c>
      <c r="Y35" s="3" t="s">
        <v>39</v>
      </c>
      <c r="Z35" s="3" t="s">
        <v>39</v>
      </c>
      <c r="AC35" s="3" t="s">
        <v>39</v>
      </c>
    </row>
    <row r="36" spans="1:33" ht="12.75">
      <c r="A36" s="18">
        <v>33</v>
      </c>
      <c r="B36" s="3" t="s">
        <v>47</v>
      </c>
      <c r="C36" s="1">
        <v>20</v>
      </c>
      <c r="G36" s="3" t="s">
        <v>39</v>
      </c>
      <c r="Q36" s="3" t="s">
        <v>39</v>
      </c>
      <c r="T36" s="3" t="s">
        <v>39</v>
      </c>
      <c r="U36" s="3" t="s">
        <v>39</v>
      </c>
      <c r="Y36" s="3" t="s">
        <v>39</v>
      </c>
      <c r="Z36" s="3" t="s">
        <v>39</v>
      </c>
      <c r="AG36" s="2" t="s">
        <v>51</v>
      </c>
    </row>
    <row r="37" spans="1:29" ht="12.75">
      <c r="A37" s="18">
        <v>34</v>
      </c>
      <c r="B37" s="3" t="s">
        <v>47</v>
      </c>
      <c r="C37" s="1">
        <v>20</v>
      </c>
      <c r="F37" s="3" t="s">
        <v>39</v>
      </c>
      <c r="M37" s="3" t="s">
        <v>39</v>
      </c>
      <c r="T37" s="3" t="s">
        <v>39</v>
      </c>
      <c r="U37" s="3" t="s">
        <v>39</v>
      </c>
      <c r="AC37" s="3" t="s">
        <v>39</v>
      </c>
    </row>
    <row r="38" spans="1:33" ht="12.75">
      <c r="A38" s="18">
        <v>35</v>
      </c>
      <c r="B38" s="3" t="s">
        <v>40</v>
      </c>
      <c r="C38" s="1">
        <v>35</v>
      </c>
      <c r="G38" s="3" t="s">
        <v>39</v>
      </c>
      <c r="Q38" s="3" t="s">
        <v>39</v>
      </c>
      <c r="T38" s="3" t="s">
        <v>39</v>
      </c>
      <c r="U38" s="3" t="s">
        <v>39</v>
      </c>
      <c r="X38" s="3" t="s">
        <v>39</v>
      </c>
      <c r="Y38" s="3" t="s">
        <v>39</v>
      </c>
      <c r="Z38" s="3" t="s">
        <v>39</v>
      </c>
      <c r="AG38" s="2" t="s">
        <v>51</v>
      </c>
    </row>
    <row r="39" spans="1:33" s="6" customFormat="1" ht="12.75">
      <c r="A39" s="19">
        <v>36</v>
      </c>
      <c r="B39" s="21" t="s">
        <v>52</v>
      </c>
      <c r="C39" s="23">
        <v>20</v>
      </c>
      <c r="D39" s="8"/>
      <c r="E39" s="25"/>
      <c r="F39" s="21"/>
      <c r="G39" s="21"/>
      <c r="H39" s="21"/>
      <c r="I39" s="21" t="s">
        <v>39</v>
      </c>
      <c r="J39" s="21"/>
      <c r="K39" s="21"/>
      <c r="L39" s="5"/>
      <c r="M39" s="21"/>
      <c r="N39" s="21"/>
      <c r="O39" s="21"/>
      <c r="P39" s="21"/>
      <c r="Q39" s="21"/>
      <c r="R39" s="5"/>
      <c r="S39" s="21"/>
      <c r="T39" s="21"/>
      <c r="U39" s="21"/>
      <c r="V39" s="21" t="s">
        <v>39</v>
      </c>
      <c r="W39" s="5"/>
      <c r="X39" s="21"/>
      <c r="Y39" s="21"/>
      <c r="Z39" s="21"/>
      <c r="AA39" s="21"/>
      <c r="AB39" s="5"/>
      <c r="AC39" s="21"/>
      <c r="AD39" s="21"/>
      <c r="AE39" s="21"/>
      <c r="AF39" s="5"/>
      <c r="AG39" s="6" t="s">
        <v>53</v>
      </c>
    </row>
    <row r="40" spans="1:14" ht="12.75">
      <c r="A40" s="18">
        <v>37</v>
      </c>
      <c r="B40" s="3" t="s">
        <v>47</v>
      </c>
      <c r="C40" s="1">
        <v>16</v>
      </c>
      <c r="F40" s="3" t="s">
        <v>39</v>
      </c>
      <c r="N40" s="3" t="s">
        <v>39</v>
      </c>
    </row>
    <row r="41" spans="1:29" ht="12.75">
      <c r="A41" s="18">
        <v>38</v>
      </c>
      <c r="B41" s="3" t="s">
        <v>47</v>
      </c>
      <c r="C41" s="1">
        <v>20</v>
      </c>
      <c r="F41" s="3" t="s">
        <v>39</v>
      </c>
      <c r="N41" s="3" t="s">
        <v>39</v>
      </c>
      <c r="Y41" s="3" t="s">
        <v>39</v>
      </c>
      <c r="AC41" s="3" t="s">
        <v>39</v>
      </c>
    </row>
    <row r="42" spans="1:19" ht="12.75">
      <c r="A42" s="18">
        <v>39</v>
      </c>
      <c r="B42" s="3" t="s">
        <v>47</v>
      </c>
      <c r="C42" s="1">
        <v>22</v>
      </c>
      <c r="F42" s="3" t="s">
        <v>39</v>
      </c>
      <c r="N42" s="3" t="s">
        <v>39</v>
      </c>
      <c r="S42" s="3" t="s">
        <v>39</v>
      </c>
    </row>
    <row r="43" spans="1:33" ht="12.75">
      <c r="A43" s="18">
        <v>40</v>
      </c>
      <c r="B43" s="3" t="s">
        <v>47</v>
      </c>
      <c r="C43" s="1">
        <v>33</v>
      </c>
      <c r="G43" s="3" t="s">
        <v>39</v>
      </c>
      <c r="J43" s="3" t="s">
        <v>39</v>
      </c>
      <c r="K43" s="3" t="s">
        <v>39</v>
      </c>
      <c r="N43" s="3" t="s">
        <v>39</v>
      </c>
      <c r="S43" s="3" t="s">
        <v>39</v>
      </c>
      <c r="T43" s="3" t="s">
        <v>39</v>
      </c>
      <c r="U43" s="3" t="s">
        <v>39</v>
      </c>
      <c r="Y43" s="3" t="s">
        <v>39</v>
      </c>
      <c r="Z43" s="3" t="s">
        <v>39</v>
      </c>
      <c r="AG43" s="2" t="s">
        <v>54</v>
      </c>
    </row>
    <row r="44" spans="1:25" ht="12.75">
      <c r="A44" s="18">
        <v>41</v>
      </c>
      <c r="B44" s="3" t="s">
        <v>47</v>
      </c>
      <c r="C44" s="1">
        <v>6</v>
      </c>
      <c r="F44" s="3" t="s">
        <v>39</v>
      </c>
      <c r="M44" s="3" t="s">
        <v>39</v>
      </c>
      <c r="S44" s="3" t="s">
        <v>39</v>
      </c>
      <c r="Y44" s="3" t="s">
        <v>39</v>
      </c>
    </row>
    <row r="45" spans="1:32" s="6" customFormat="1" ht="12.75">
      <c r="A45" s="19">
        <v>42</v>
      </c>
      <c r="B45" s="21" t="s">
        <v>47</v>
      </c>
      <c r="C45" s="23">
        <v>7</v>
      </c>
      <c r="D45" s="8"/>
      <c r="E45" s="25"/>
      <c r="F45" s="21" t="s">
        <v>39</v>
      </c>
      <c r="G45" s="21"/>
      <c r="H45" s="21"/>
      <c r="I45" s="21"/>
      <c r="J45" s="21"/>
      <c r="K45" s="21"/>
      <c r="L45" s="5"/>
      <c r="M45" s="21" t="s">
        <v>39</v>
      </c>
      <c r="N45" s="21"/>
      <c r="O45" s="21"/>
      <c r="P45" s="21"/>
      <c r="Q45" s="21"/>
      <c r="R45" s="5"/>
      <c r="S45" s="21" t="s">
        <v>39</v>
      </c>
      <c r="T45" s="21"/>
      <c r="U45" s="21"/>
      <c r="V45" s="21"/>
      <c r="W45" s="5"/>
      <c r="X45" s="21"/>
      <c r="Y45" s="21" t="s">
        <v>39</v>
      </c>
      <c r="Z45" s="21"/>
      <c r="AA45" s="21"/>
      <c r="AB45" s="5"/>
      <c r="AC45" s="21"/>
      <c r="AD45" s="21"/>
      <c r="AE45" s="21"/>
      <c r="AF45" s="5"/>
    </row>
    <row r="46" spans="1:25" ht="12.75">
      <c r="A46" s="18">
        <v>43</v>
      </c>
      <c r="B46" s="3" t="s">
        <v>47</v>
      </c>
      <c r="C46" s="1">
        <v>6.5</v>
      </c>
      <c r="F46" s="3" t="s">
        <v>39</v>
      </c>
      <c r="N46" s="3" t="s">
        <v>39</v>
      </c>
      <c r="S46" s="3" t="s">
        <v>39</v>
      </c>
      <c r="U46" s="3" t="s">
        <v>39</v>
      </c>
      <c r="Y46" s="3" t="s">
        <v>39</v>
      </c>
    </row>
    <row r="47" spans="1:33" ht="12.75">
      <c r="A47" s="18">
        <v>44</v>
      </c>
      <c r="B47" s="3" t="s">
        <v>47</v>
      </c>
      <c r="C47" s="1">
        <v>19</v>
      </c>
      <c r="G47" s="3" t="s">
        <v>39</v>
      </c>
      <c r="M47" s="3" t="s">
        <v>39</v>
      </c>
      <c r="S47" s="3" t="s">
        <v>39</v>
      </c>
      <c r="T47" s="3" t="s">
        <v>39</v>
      </c>
      <c r="U47" s="3" t="s">
        <v>39</v>
      </c>
      <c r="Y47" s="3" t="s">
        <v>39</v>
      </c>
      <c r="Z47" s="3" t="s">
        <v>39</v>
      </c>
      <c r="AA47" s="3" t="s">
        <v>39</v>
      </c>
      <c r="AC47" s="3" t="s">
        <v>39</v>
      </c>
      <c r="AG47" s="2" t="s">
        <v>51</v>
      </c>
    </row>
    <row r="48" spans="1:29" ht="12.75">
      <c r="A48" s="18">
        <v>45</v>
      </c>
      <c r="B48" s="3" t="s">
        <v>47</v>
      </c>
      <c r="C48" s="1">
        <v>11</v>
      </c>
      <c r="G48" s="3" t="s">
        <v>39</v>
      </c>
      <c r="N48" s="3" t="s">
        <v>39</v>
      </c>
      <c r="S48" s="3" t="s">
        <v>39</v>
      </c>
      <c r="T48" s="3" t="s">
        <v>39</v>
      </c>
      <c r="Y48" s="3" t="s">
        <v>39</v>
      </c>
      <c r="AC48" s="3" t="s">
        <v>39</v>
      </c>
    </row>
    <row r="49" spans="1:25" ht="12.75">
      <c r="A49" s="18">
        <v>46</v>
      </c>
      <c r="B49" s="3" t="s">
        <v>47</v>
      </c>
      <c r="C49" s="1">
        <v>9</v>
      </c>
      <c r="G49" s="3" t="s">
        <v>39</v>
      </c>
      <c r="M49" s="21"/>
      <c r="N49" s="3" t="s">
        <v>39</v>
      </c>
      <c r="O49" s="21"/>
      <c r="S49" s="3" t="s">
        <v>39</v>
      </c>
      <c r="T49" s="3" t="s">
        <v>39</v>
      </c>
      <c r="X49" s="3" t="s">
        <v>39</v>
      </c>
      <c r="Y49" s="3" t="s">
        <v>39</v>
      </c>
    </row>
    <row r="50" spans="1:29" ht="12.75">
      <c r="A50" s="18">
        <v>47</v>
      </c>
      <c r="B50" s="3" t="s">
        <v>47</v>
      </c>
      <c r="C50" s="1">
        <v>9</v>
      </c>
      <c r="G50" s="3" t="s">
        <v>39</v>
      </c>
      <c r="N50" s="3" t="s">
        <v>39</v>
      </c>
      <c r="S50" s="3" t="s">
        <v>39</v>
      </c>
      <c r="T50" s="3" t="s">
        <v>39</v>
      </c>
      <c r="Y50" s="3" t="s">
        <v>39</v>
      </c>
      <c r="Z50" s="3" t="s">
        <v>39</v>
      </c>
      <c r="AC50" s="3" t="s">
        <v>39</v>
      </c>
    </row>
    <row r="51" spans="1:33" s="6" customFormat="1" ht="12.75">
      <c r="A51" s="19">
        <v>48</v>
      </c>
      <c r="B51" s="21" t="s">
        <v>47</v>
      </c>
      <c r="C51" s="23">
        <v>17</v>
      </c>
      <c r="D51" s="8"/>
      <c r="E51" s="25"/>
      <c r="F51" s="21" t="s">
        <v>39</v>
      </c>
      <c r="G51" s="21"/>
      <c r="H51" s="21"/>
      <c r="I51" s="21"/>
      <c r="J51" s="21"/>
      <c r="K51" s="21"/>
      <c r="L51" s="5"/>
      <c r="M51" s="21"/>
      <c r="N51" s="21" t="s">
        <v>39</v>
      </c>
      <c r="O51" s="21"/>
      <c r="P51" s="21"/>
      <c r="Q51" s="21"/>
      <c r="R51" s="5"/>
      <c r="S51" s="21"/>
      <c r="T51" s="21"/>
      <c r="U51" s="21" t="s">
        <v>39</v>
      </c>
      <c r="V51" s="21"/>
      <c r="W51" s="5"/>
      <c r="X51" s="21"/>
      <c r="Y51" s="21" t="s">
        <v>39</v>
      </c>
      <c r="Z51" s="21"/>
      <c r="AA51" s="21"/>
      <c r="AB51" s="5"/>
      <c r="AC51" s="21"/>
      <c r="AD51" s="21"/>
      <c r="AE51" s="21"/>
      <c r="AF51" s="5"/>
      <c r="AG51" s="6" t="s">
        <v>51</v>
      </c>
    </row>
    <row r="52" spans="1:33" ht="12.75">
      <c r="A52" s="18">
        <v>49</v>
      </c>
      <c r="B52" s="3" t="s">
        <v>55</v>
      </c>
      <c r="C52" s="1">
        <v>9</v>
      </c>
      <c r="F52" s="3" t="s">
        <v>39</v>
      </c>
      <c r="N52" s="3" t="s">
        <v>39</v>
      </c>
      <c r="U52" s="3" t="s">
        <v>39</v>
      </c>
      <c r="X52" s="3" t="s">
        <v>39</v>
      </c>
      <c r="Y52" s="3" t="s">
        <v>39</v>
      </c>
      <c r="AG52" s="2" t="s">
        <v>45</v>
      </c>
    </row>
    <row r="53" spans="1:33" ht="12.75">
      <c r="A53" s="18">
        <v>50</v>
      </c>
      <c r="B53" s="3" t="s">
        <v>47</v>
      </c>
      <c r="C53" s="1">
        <v>9</v>
      </c>
      <c r="F53" s="3" t="s">
        <v>39</v>
      </c>
      <c r="N53" s="3" t="s">
        <v>39</v>
      </c>
      <c r="U53" s="3" t="s">
        <v>39</v>
      </c>
      <c r="Y53" s="3" t="s">
        <v>39</v>
      </c>
      <c r="AG53" s="2" t="s">
        <v>51</v>
      </c>
    </row>
    <row r="54" spans="1:33" ht="12.75">
      <c r="A54" s="18">
        <v>51</v>
      </c>
      <c r="B54" s="3" t="s">
        <v>55</v>
      </c>
      <c r="C54" s="1">
        <v>21</v>
      </c>
      <c r="G54" s="3" t="s">
        <v>39</v>
      </c>
      <c r="N54" s="3" t="s">
        <v>39</v>
      </c>
      <c r="Y54" s="3" t="s">
        <v>39</v>
      </c>
      <c r="AG54" s="2" t="s">
        <v>51</v>
      </c>
    </row>
    <row r="55" spans="1:22" ht="12.75">
      <c r="A55" s="18">
        <v>52</v>
      </c>
      <c r="B55" s="3" t="s">
        <v>55</v>
      </c>
      <c r="C55" s="1">
        <v>9</v>
      </c>
      <c r="I55" s="3" t="s">
        <v>39</v>
      </c>
      <c r="K55" s="3" t="s">
        <v>39</v>
      </c>
      <c r="N55" s="3" t="s">
        <v>39</v>
      </c>
      <c r="V55" s="3" t="s">
        <v>39</v>
      </c>
    </row>
    <row r="56" spans="1:26" ht="12.75">
      <c r="A56" s="18">
        <v>53</v>
      </c>
      <c r="B56" s="3" t="s">
        <v>55</v>
      </c>
      <c r="C56" s="1">
        <v>18</v>
      </c>
      <c r="H56" s="3" t="s">
        <v>39</v>
      </c>
      <c r="O56" s="3" t="s">
        <v>39</v>
      </c>
      <c r="T56" s="3" t="s">
        <v>39</v>
      </c>
      <c r="Z56" s="3" t="s">
        <v>39</v>
      </c>
    </row>
    <row r="57" spans="1:14" ht="12.75">
      <c r="A57" s="18">
        <v>54</v>
      </c>
      <c r="B57" s="3" t="s">
        <v>56</v>
      </c>
      <c r="C57" s="1">
        <v>16</v>
      </c>
      <c r="F57" s="3" t="s">
        <v>39</v>
      </c>
      <c r="N57" s="3" t="s">
        <v>39</v>
      </c>
    </row>
    <row r="58" spans="1:33" ht="12.75">
      <c r="A58" s="18">
        <v>55</v>
      </c>
      <c r="B58" s="3" t="s">
        <v>40</v>
      </c>
      <c r="C58" s="1">
        <v>34</v>
      </c>
      <c r="H58" s="3" t="s">
        <v>39</v>
      </c>
      <c r="J58" s="3" t="s">
        <v>39</v>
      </c>
      <c r="K58" s="3" t="s">
        <v>39</v>
      </c>
      <c r="N58" s="3" t="s">
        <v>39</v>
      </c>
      <c r="T58" s="3" t="s">
        <v>39</v>
      </c>
      <c r="U58" s="3" t="s">
        <v>39</v>
      </c>
      <c r="Y58" s="3" t="s">
        <v>39</v>
      </c>
      <c r="Z58" s="3" t="s">
        <v>39</v>
      </c>
      <c r="AG58" s="2" t="s">
        <v>57</v>
      </c>
    </row>
    <row r="59" spans="1:29" ht="12.75">
      <c r="A59" s="18">
        <v>56</v>
      </c>
      <c r="B59" s="3" t="s">
        <v>55</v>
      </c>
      <c r="C59" s="1">
        <v>24</v>
      </c>
      <c r="F59" s="3" t="s">
        <v>39</v>
      </c>
      <c r="N59" s="3" t="s">
        <v>39</v>
      </c>
      <c r="S59" s="3" t="s">
        <v>39</v>
      </c>
      <c r="Y59" s="3" t="s">
        <v>39</v>
      </c>
      <c r="AA59" s="3" t="s">
        <v>39</v>
      </c>
      <c r="AC59" s="3" t="s">
        <v>39</v>
      </c>
    </row>
    <row r="60" spans="1:26" ht="12.75">
      <c r="A60" s="18">
        <v>57</v>
      </c>
      <c r="B60" s="3" t="s">
        <v>47</v>
      </c>
      <c r="C60" s="1">
        <v>18</v>
      </c>
      <c r="F60" s="3" t="s">
        <v>39</v>
      </c>
      <c r="N60" s="3" t="s">
        <v>39</v>
      </c>
      <c r="S60" s="3" t="s">
        <v>39</v>
      </c>
      <c r="T60" s="3" t="s">
        <v>39</v>
      </c>
      <c r="Z60" s="3" t="s">
        <v>39</v>
      </c>
    </row>
    <row r="61" spans="1:29" ht="12.75">
      <c r="A61" s="18">
        <v>58</v>
      </c>
      <c r="B61" s="3" t="s">
        <v>40</v>
      </c>
      <c r="C61" s="1">
        <v>36</v>
      </c>
      <c r="G61" s="3" t="s">
        <v>39</v>
      </c>
      <c r="N61" s="3" t="s">
        <v>39</v>
      </c>
      <c r="S61" s="3" t="s">
        <v>39</v>
      </c>
      <c r="T61" s="3" t="s">
        <v>39</v>
      </c>
      <c r="U61" s="3" t="s">
        <v>39</v>
      </c>
      <c r="Z61" s="3" t="s">
        <v>39</v>
      </c>
      <c r="AA61" s="3" t="s">
        <v>39</v>
      </c>
      <c r="AC61" s="3" t="s">
        <v>39</v>
      </c>
    </row>
    <row r="62" spans="1:26" ht="12.75">
      <c r="A62" s="18">
        <v>59</v>
      </c>
      <c r="B62" s="3" t="s">
        <v>47</v>
      </c>
      <c r="C62" s="1">
        <v>15</v>
      </c>
      <c r="G62" s="3" t="s">
        <v>39</v>
      </c>
      <c r="N62" s="3" t="s">
        <v>39</v>
      </c>
      <c r="T62" s="3" t="s">
        <v>39</v>
      </c>
      <c r="Z62" s="3" t="s">
        <v>39</v>
      </c>
    </row>
    <row r="63" spans="1:26" ht="12.75">
      <c r="A63" s="18">
        <v>60</v>
      </c>
      <c r="B63" s="3" t="s">
        <v>47</v>
      </c>
      <c r="C63" s="1">
        <v>21</v>
      </c>
      <c r="F63" s="3" t="s">
        <v>39</v>
      </c>
      <c r="N63" s="3" t="s">
        <v>39</v>
      </c>
      <c r="T63" s="3" t="s">
        <v>39</v>
      </c>
      <c r="U63" s="3" t="s">
        <v>39</v>
      </c>
      <c r="Z63" s="3" t="s">
        <v>39</v>
      </c>
    </row>
    <row r="64" spans="1:29" ht="12.75">
      <c r="A64" s="18">
        <v>61</v>
      </c>
      <c r="B64" s="3" t="s">
        <v>47</v>
      </c>
      <c r="C64" s="1">
        <v>17</v>
      </c>
      <c r="F64" s="3" t="s">
        <v>39</v>
      </c>
      <c r="N64" s="3" t="s">
        <v>39</v>
      </c>
      <c r="S64" s="3" t="s">
        <v>39</v>
      </c>
      <c r="T64" s="3" t="s">
        <v>39</v>
      </c>
      <c r="U64" s="3" t="s">
        <v>39</v>
      </c>
      <c r="Y64" s="3" t="s">
        <v>39</v>
      </c>
      <c r="AA64" s="3" t="s">
        <v>39</v>
      </c>
      <c r="AC64" s="3" t="s">
        <v>39</v>
      </c>
    </row>
    <row r="65" spans="1:33" ht="12.75">
      <c r="A65" s="18">
        <v>62</v>
      </c>
      <c r="B65" s="3" t="s">
        <v>47</v>
      </c>
      <c r="C65" s="1">
        <v>19</v>
      </c>
      <c r="G65" s="3" t="s">
        <v>39</v>
      </c>
      <c r="O65" s="3" t="s">
        <v>39</v>
      </c>
      <c r="S65" s="3" t="s">
        <v>39</v>
      </c>
      <c r="T65" s="3" t="s">
        <v>39</v>
      </c>
      <c r="X65" s="3" t="s">
        <v>39</v>
      </c>
      <c r="Y65" s="3" t="s">
        <v>39</v>
      </c>
      <c r="Z65" s="3" t="s">
        <v>39</v>
      </c>
      <c r="AC65" s="3" t="s">
        <v>39</v>
      </c>
      <c r="AG65" s="2" t="s">
        <v>51</v>
      </c>
    </row>
    <row r="66" spans="1:33" ht="12.75">
      <c r="A66" s="18">
        <v>63</v>
      </c>
      <c r="B66" s="3" t="s">
        <v>40</v>
      </c>
      <c r="C66" s="1">
        <v>29</v>
      </c>
      <c r="G66" s="3" t="s">
        <v>39</v>
      </c>
      <c r="J66" s="3" t="s">
        <v>39</v>
      </c>
      <c r="K66" s="3" t="s">
        <v>39</v>
      </c>
      <c r="O66" s="3" t="s">
        <v>39</v>
      </c>
      <c r="T66" s="3" t="s">
        <v>39</v>
      </c>
      <c r="U66" s="3" t="s">
        <v>39</v>
      </c>
      <c r="Y66" s="3" t="s">
        <v>39</v>
      </c>
      <c r="Z66" s="3" t="s">
        <v>39</v>
      </c>
      <c r="AA66" s="3" t="s">
        <v>39</v>
      </c>
      <c r="AG66" s="2" t="s">
        <v>58</v>
      </c>
    </row>
    <row r="67" spans="1:33" ht="12.75">
      <c r="A67" s="18">
        <v>64</v>
      </c>
      <c r="B67" s="3" t="s">
        <v>40</v>
      </c>
      <c r="C67" s="1">
        <v>18</v>
      </c>
      <c r="H67" s="3" t="s">
        <v>39</v>
      </c>
      <c r="J67" s="3" t="s">
        <v>39</v>
      </c>
      <c r="K67" s="3" t="s">
        <v>39</v>
      </c>
      <c r="O67" s="3" t="s">
        <v>39</v>
      </c>
      <c r="T67" s="3" t="s">
        <v>39</v>
      </c>
      <c r="U67" s="3" t="s">
        <v>39</v>
      </c>
      <c r="Z67" s="3" t="s">
        <v>39</v>
      </c>
      <c r="AG67" s="2" t="s">
        <v>59</v>
      </c>
    </row>
    <row r="68" spans="1:29" ht="12.75">
      <c r="A68" s="18">
        <v>65</v>
      </c>
      <c r="B68" s="3" t="s">
        <v>47</v>
      </c>
      <c r="C68" s="1">
        <v>16</v>
      </c>
      <c r="F68" s="3" t="s">
        <v>39</v>
      </c>
      <c r="O68" s="3" t="s">
        <v>39</v>
      </c>
      <c r="S68" s="3" t="s">
        <v>39</v>
      </c>
      <c r="T68" s="3" t="s">
        <v>39</v>
      </c>
      <c r="U68" s="3" t="s">
        <v>39</v>
      </c>
      <c r="Y68" s="3" t="s">
        <v>39</v>
      </c>
      <c r="Z68" s="3" t="s">
        <v>39</v>
      </c>
      <c r="AC68" s="3" t="s">
        <v>39</v>
      </c>
    </row>
    <row r="69" spans="1:19" ht="12.75">
      <c r="A69" s="18">
        <v>66</v>
      </c>
      <c r="B69" s="3" t="s">
        <v>49</v>
      </c>
      <c r="C69" s="1">
        <v>9.5</v>
      </c>
      <c r="F69" s="3" t="s">
        <v>39</v>
      </c>
      <c r="M69" s="3" t="s">
        <v>39</v>
      </c>
      <c r="S69" s="3" t="s">
        <v>39</v>
      </c>
    </row>
    <row r="70" spans="1:24" ht="12.75">
      <c r="A70" s="18">
        <v>67</v>
      </c>
      <c r="B70" s="3" t="s">
        <v>49</v>
      </c>
      <c r="C70" s="1">
        <v>10.5</v>
      </c>
      <c r="F70" s="3" t="s">
        <v>39</v>
      </c>
      <c r="M70" s="3" t="s">
        <v>39</v>
      </c>
      <c r="X70" s="3" t="s">
        <v>39</v>
      </c>
    </row>
    <row r="71" spans="1:33" ht="12.75">
      <c r="A71" s="18">
        <v>68</v>
      </c>
      <c r="B71" s="3" t="s">
        <v>38</v>
      </c>
      <c r="C71" s="1">
        <v>24</v>
      </c>
      <c r="F71" s="3" t="s">
        <v>39</v>
      </c>
      <c r="N71" s="3" t="s">
        <v>39</v>
      </c>
      <c r="S71" s="3" t="s">
        <v>39</v>
      </c>
      <c r="T71" s="3" t="s">
        <v>39</v>
      </c>
      <c r="Y71" s="3" t="s">
        <v>39</v>
      </c>
      <c r="AC71" s="3" t="s">
        <v>39</v>
      </c>
      <c r="AG71" s="2" t="s">
        <v>51</v>
      </c>
    </row>
    <row r="72" spans="1:33" ht="12.75">
      <c r="A72" s="18">
        <v>69</v>
      </c>
      <c r="B72" s="3" t="s">
        <v>38</v>
      </c>
      <c r="C72" s="1">
        <v>27</v>
      </c>
      <c r="F72" s="3" t="s">
        <v>39</v>
      </c>
      <c r="N72" s="3" t="s">
        <v>39</v>
      </c>
      <c r="S72" s="3" t="s">
        <v>39</v>
      </c>
      <c r="T72" s="3" t="s">
        <v>39</v>
      </c>
      <c r="Y72" s="3" t="s">
        <v>39</v>
      </c>
      <c r="Z72" s="3" t="s">
        <v>39</v>
      </c>
      <c r="AG72" s="2" t="s">
        <v>51</v>
      </c>
    </row>
    <row r="73" spans="1:25" ht="12.75">
      <c r="A73" s="18">
        <v>70</v>
      </c>
      <c r="B73" s="3" t="s">
        <v>38</v>
      </c>
      <c r="C73" s="1">
        <v>21</v>
      </c>
      <c r="F73" s="3" t="s">
        <v>39</v>
      </c>
      <c r="N73" s="3" t="s">
        <v>39</v>
      </c>
      <c r="S73" s="3" t="s">
        <v>39</v>
      </c>
      <c r="T73" s="3" t="s">
        <v>39</v>
      </c>
      <c r="U73" s="3" t="s">
        <v>39</v>
      </c>
      <c r="Y73" s="3" t="s">
        <v>39</v>
      </c>
    </row>
    <row r="74" spans="1:33" ht="12.75">
      <c r="A74" s="18">
        <v>71</v>
      </c>
      <c r="B74" s="3" t="s">
        <v>38</v>
      </c>
      <c r="C74" s="1">
        <v>38</v>
      </c>
      <c r="G74" s="3" t="s">
        <v>39</v>
      </c>
      <c r="N74" s="3" t="s">
        <v>39</v>
      </c>
      <c r="S74" s="3" t="s">
        <v>39</v>
      </c>
      <c r="T74" s="3" t="s">
        <v>39</v>
      </c>
      <c r="U74" s="3" t="s">
        <v>39</v>
      </c>
      <c r="X74" s="3" t="s">
        <v>39</v>
      </c>
      <c r="Y74" s="3" t="s">
        <v>39</v>
      </c>
      <c r="Z74" s="3" t="s">
        <v>39</v>
      </c>
      <c r="AG74" s="2" t="s">
        <v>60</v>
      </c>
    </row>
    <row r="75" spans="1:29" ht="12.75">
      <c r="A75" s="18">
        <v>72</v>
      </c>
      <c r="B75" s="3" t="s">
        <v>47</v>
      </c>
      <c r="C75" s="1">
        <v>19</v>
      </c>
      <c r="F75" s="3" t="s">
        <v>39</v>
      </c>
      <c r="M75" s="3" t="s">
        <v>39</v>
      </c>
      <c r="X75" s="3" t="s">
        <v>39</v>
      </c>
      <c r="Y75" s="3" t="s">
        <v>39</v>
      </c>
      <c r="AC75" s="3" t="s">
        <v>39</v>
      </c>
    </row>
    <row r="76" spans="1:33" ht="12.75">
      <c r="A76" s="18">
        <v>73</v>
      </c>
      <c r="B76" s="3" t="s">
        <v>47</v>
      </c>
      <c r="C76" s="1">
        <v>21</v>
      </c>
      <c r="G76" s="3" t="s">
        <v>39</v>
      </c>
      <c r="N76" s="3" t="s">
        <v>39</v>
      </c>
      <c r="S76" s="3" t="s">
        <v>39</v>
      </c>
      <c r="Y76" s="3" t="s">
        <v>39</v>
      </c>
      <c r="Z76" s="3" t="s">
        <v>39</v>
      </c>
      <c r="AG76" s="2" t="s">
        <v>61</v>
      </c>
    </row>
    <row r="77" spans="1:33" ht="12.75">
      <c r="A77" s="18">
        <v>74</v>
      </c>
      <c r="B77" s="3" t="s">
        <v>40</v>
      </c>
      <c r="C77" s="1">
        <v>31</v>
      </c>
      <c r="H77" s="3" t="s">
        <v>39</v>
      </c>
      <c r="J77" s="3" t="s">
        <v>39</v>
      </c>
      <c r="K77" s="3" t="s">
        <v>39</v>
      </c>
      <c r="N77" s="3" t="s">
        <v>39</v>
      </c>
      <c r="S77" s="3" t="s">
        <v>39</v>
      </c>
      <c r="T77" s="3" t="s">
        <v>39</v>
      </c>
      <c r="Z77" s="3" t="s">
        <v>39</v>
      </c>
      <c r="AA77" s="3" t="s">
        <v>39</v>
      </c>
      <c r="AC77" s="3" t="s">
        <v>39</v>
      </c>
      <c r="AG77" s="2" t="s">
        <v>59</v>
      </c>
    </row>
    <row r="78" spans="1:26" ht="12.75">
      <c r="A78" s="18">
        <v>75</v>
      </c>
      <c r="B78" s="3" t="s">
        <v>40</v>
      </c>
      <c r="C78" s="1">
        <v>42</v>
      </c>
      <c r="G78" s="3" t="s">
        <v>39</v>
      </c>
      <c r="N78" s="3" t="s">
        <v>39</v>
      </c>
      <c r="S78" s="3" t="s">
        <v>39</v>
      </c>
      <c r="T78" s="3" t="s">
        <v>39</v>
      </c>
      <c r="U78" s="3" t="s">
        <v>39</v>
      </c>
      <c r="Y78" s="3" t="s">
        <v>39</v>
      </c>
      <c r="Z78" s="3" t="s">
        <v>39</v>
      </c>
    </row>
    <row r="79" spans="1:25" ht="12.75">
      <c r="A79" s="18">
        <v>76</v>
      </c>
      <c r="B79" s="3" t="s">
        <v>47</v>
      </c>
      <c r="C79" s="1">
        <v>13</v>
      </c>
      <c r="G79" s="3" t="s">
        <v>39</v>
      </c>
      <c r="N79" s="3" t="s">
        <v>39</v>
      </c>
      <c r="S79" s="3" t="s">
        <v>39</v>
      </c>
      <c r="X79" s="3" t="s">
        <v>39</v>
      </c>
      <c r="Y79" s="3" t="s">
        <v>39</v>
      </c>
    </row>
    <row r="80" spans="1:25" ht="12.75">
      <c r="A80" s="18">
        <v>77</v>
      </c>
      <c r="B80" s="3" t="s">
        <v>47</v>
      </c>
      <c r="C80" s="1">
        <v>12</v>
      </c>
      <c r="F80" s="3" t="s">
        <v>39</v>
      </c>
      <c r="N80" s="3" t="s">
        <v>39</v>
      </c>
      <c r="S80" s="3" t="s">
        <v>39</v>
      </c>
      <c r="Y80" s="3" t="s">
        <v>39</v>
      </c>
    </row>
    <row r="81" spans="1:33" ht="12.75">
      <c r="A81" s="18">
        <v>78</v>
      </c>
      <c r="B81" s="3" t="s">
        <v>47</v>
      </c>
      <c r="C81" s="1">
        <v>2</v>
      </c>
      <c r="F81" s="3" t="s">
        <v>39</v>
      </c>
      <c r="M81" s="3" t="s">
        <v>39</v>
      </c>
      <c r="AG81" s="2" t="s">
        <v>62</v>
      </c>
    </row>
    <row r="82" spans="1:33" ht="12.75">
      <c r="A82" s="18">
        <v>79</v>
      </c>
      <c r="B82" s="3" t="s">
        <v>47</v>
      </c>
      <c r="C82" s="1">
        <v>3</v>
      </c>
      <c r="F82" s="3" t="s">
        <v>39</v>
      </c>
      <c r="M82" s="3" t="s">
        <v>39</v>
      </c>
      <c r="AG82" s="2" t="s">
        <v>62</v>
      </c>
    </row>
    <row r="83" spans="1:13" ht="12.75">
      <c r="A83" s="18">
        <v>80</v>
      </c>
      <c r="B83" s="3" t="s">
        <v>40</v>
      </c>
      <c r="C83" s="1">
        <v>30</v>
      </c>
      <c r="F83" s="3" t="s">
        <v>39</v>
      </c>
      <c r="M83" s="3" t="s">
        <v>39</v>
      </c>
    </row>
    <row r="84" spans="1:14" ht="12.75">
      <c r="A84" s="18">
        <v>81</v>
      </c>
      <c r="B84" s="3" t="s">
        <v>47</v>
      </c>
      <c r="C84" s="1">
        <v>15</v>
      </c>
      <c r="F84" s="3" t="s">
        <v>39</v>
      </c>
      <c r="N84" s="3" t="s">
        <v>39</v>
      </c>
    </row>
    <row r="85" spans="1:33" ht="12.75">
      <c r="A85" s="18">
        <v>82</v>
      </c>
      <c r="B85" s="3" t="s">
        <v>55</v>
      </c>
      <c r="C85" s="1">
        <v>30</v>
      </c>
      <c r="H85" s="3" t="s">
        <v>39</v>
      </c>
      <c r="J85" s="3" t="s">
        <v>39</v>
      </c>
      <c r="K85" s="3" t="s">
        <v>39</v>
      </c>
      <c r="N85" s="3" t="s">
        <v>39</v>
      </c>
      <c r="T85" s="3" t="s">
        <v>39</v>
      </c>
      <c r="Y85" s="3" t="s">
        <v>39</v>
      </c>
      <c r="Z85" s="3" t="s">
        <v>39</v>
      </c>
      <c r="AC85" s="3" t="s">
        <v>39</v>
      </c>
      <c r="AG85" s="2" t="s">
        <v>59</v>
      </c>
    </row>
    <row r="86" spans="1:24" ht="12.75">
      <c r="A86" s="18">
        <v>83</v>
      </c>
      <c r="B86" s="3" t="s">
        <v>47</v>
      </c>
      <c r="C86" s="1">
        <v>4</v>
      </c>
      <c r="F86" s="3" t="s">
        <v>39</v>
      </c>
      <c r="N86" s="3" t="s">
        <v>39</v>
      </c>
      <c r="X86" s="3" t="s">
        <v>39</v>
      </c>
    </row>
    <row r="87" spans="1:33" ht="12.75">
      <c r="A87" s="18">
        <v>84</v>
      </c>
      <c r="B87" s="3" t="s">
        <v>47</v>
      </c>
      <c r="C87" s="1">
        <v>32</v>
      </c>
      <c r="G87" s="3" t="s">
        <v>39</v>
      </c>
      <c r="J87" s="3" t="s">
        <v>39</v>
      </c>
      <c r="K87" s="3" t="s">
        <v>39</v>
      </c>
      <c r="M87" s="3" t="s">
        <v>39</v>
      </c>
      <c r="S87" s="3" t="s">
        <v>39</v>
      </c>
      <c r="T87" s="3" t="s">
        <v>39</v>
      </c>
      <c r="Z87" s="3" t="s">
        <v>39</v>
      </c>
      <c r="AA87" s="3" t="s">
        <v>39</v>
      </c>
      <c r="AC87" s="3" t="s">
        <v>39</v>
      </c>
      <c r="AG87" s="2" t="s">
        <v>63</v>
      </c>
    </row>
    <row r="88" spans="1:29" ht="12.75">
      <c r="A88" s="18">
        <v>85</v>
      </c>
      <c r="B88" s="3" t="s">
        <v>40</v>
      </c>
      <c r="C88" s="1">
        <v>43</v>
      </c>
      <c r="G88" s="3" t="s">
        <v>39</v>
      </c>
      <c r="M88" s="3" t="s">
        <v>39</v>
      </c>
      <c r="T88" s="3" t="s">
        <v>39</v>
      </c>
      <c r="Z88" s="3" t="s">
        <v>39</v>
      </c>
      <c r="AA88" s="3" t="s">
        <v>39</v>
      </c>
      <c r="AC88" s="3" t="s">
        <v>39</v>
      </c>
    </row>
    <row r="89" spans="1:29" ht="12.75">
      <c r="A89" s="18">
        <v>86</v>
      </c>
      <c r="B89" s="3" t="s">
        <v>55</v>
      </c>
      <c r="C89" s="1">
        <v>31</v>
      </c>
      <c r="H89" s="3" t="s">
        <v>39</v>
      </c>
      <c r="K89" s="3" t="s">
        <v>39</v>
      </c>
      <c r="M89" s="3" t="s">
        <v>39</v>
      </c>
      <c r="T89" s="3" t="s">
        <v>39</v>
      </c>
      <c r="X89" s="3" t="s">
        <v>39</v>
      </c>
      <c r="Y89" s="3" t="s">
        <v>39</v>
      </c>
      <c r="Z89" s="3" t="s">
        <v>39</v>
      </c>
      <c r="AC89" s="3" t="s">
        <v>39</v>
      </c>
    </row>
    <row r="90" spans="1:25" ht="12.75">
      <c r="A90" s="18">
        <v>87</v>
      </c>
      <c r="B90" s="3" t="s">
        <v>47</v>
      </c>
      <c r="C90" s="1">
        <v>6</v>
      </c>
      <c r="F90" s="3" t="s">
        <v>39</v>
      </c>
      <c r="N90" s="3" t="s">
        <v>39</v>
      </c>
      <c r="S90" s="3" t="s">
        <v>39</v>
      </c>
      <c r="T90" s="3" t="s">
        <v>39</v>
      </c>
      <c r="Y90" s="3" t="s">
        <v>39</v>
      </c>
    </row>
    <row r="91" spans="1:33" ht="12.75">
      <c r="A91" s="18">
        <v>88</v>
      </c>
      <c r="B91" s="3" t="s">
        <v>40</v>
      </c>
      <c r="C91" s="1">
        <v>25</v>
      </c>
      <c r="H91" s="3" t="s">
        <v>39</v>
      </c>
      <c r="J91" s="3" t="s">
        <v>39</v>
      </c>
      <c r="K91" s="3" t="s">
        <v>39</v>
      </c>
      <c r="M91" s="3" t="s">
        <v>39</v>
      </c>
      <c r="V91" s="3" t="s">
        <v>39</v>
      </c>
      <c r="X91" s="3" t="s">
        <v>39</v>
      </c>
      <c r="Y91" s="3" t="s">
        <v>39</v>
      </c>
      <c r="Z91" s="3" t="s">
        <v>39</v>
      </c>
      <c r="AC91" s="3" t="s">
        <v>39</v>
      </c>
      <c r="AG91" s="2" t="s">
        <v>57</v>
      </c>
    </row>
    <row r="92" spans="1:29" ht="12.75">
      <c r="A92" s="18">
        <v>89</v>
      </c>
      <c r="B92" s="3" t="s">
        <v>40</v>
      </c>
      <c r="C92" s="1">
        <v>24</v>
      </c>
      <c r="G92" s="3" t="s">
        <v>39</v>
      </c>
      <c r="M92" s="3" t="s">
        <v>39</v>
      </c>
      <c r="Y92" s="3" t="s">
        <v>39</v>
      </c>
      <c r="Z92" s="3" t="s">
        <v>39</v>
      </c>
      <c r="AC92" s="3" t="s">
        <v>39</v>
      </c>
    </row>
    <row r="93" spans="1:25" ht="12.75">
      <c r="A93" s="18">
        <v>90</v>
      </c>
      <c r="B93" s="3" t="s">
        <v>47</v>
      </c>
      <c r="C93" s="1">
        <v>4</v>
      </c>
      <c r="F93" s="3" t="s">
        <v>39</v>
      </c>
      <c r="M93" s="3" t="s">
        <v>39</v>
      </c>
      <c r="S93" s="3" t="s">
        <v>39</v>
      </c>
      <c r="Y93" s="3" t="s">
        <v>39</v>
      </c>
    </row>
    <row r="94" spans="1:25" ht="12.75">
      <c r="A94" s="18">
        <v>91</v>
      </c>
      <c r="B94" s="3" t="s">
        <v>42</v>
      </c>
      <c r="C94" s="1">
        <v>4</v>
      </c>
      <c r="F94" s="3" t="s">
        <v>39</v>
      </c>
      <c r="N94" s="3" t="s">
        <v>39</v>
      </c>
      <c r="S94" s="3" t="s">
        <v>39</v>
      </c>
      <c r="Y94" s="3" t="s">
        <v>39</v>
      </c>
    </row>
    <row r="95" spans="1:29" ht="12.75">
      <c r="A95" s="18">
        <v>92</v>
      </c>
      <c r="B95" s="3" t="s">
        <v>40</v>
      </c>
      <c r="C95" s="1">
        <v>38</v>
      </c>
      <c r="G95" s="3" t="s">
        <v>39</v>
      </c>
      <c r="M95" s="3" t="s">
        <v>39</v>
      </c>
      <c r="T95" s="3" t="s">
        <v>39</v>
      </c>
      <c r="U95" s="3" t="s">
        <v>39</v>
      </c>
      <c r="X95" s="3" t="s">
        <v>39</v>
      </c>
      <c r="Y95" s="3" t="s">
        <v>39</v>
      </c>
      <c r="Z95" s="3" t="s">
        <v>39</v>
      </c>
      <c r="AC95" s="3" t="s">
        <v>39</v>
      </c>
    </row>
    <row r="96" spans="1:25" ht="12.75">
      <c r="A96" s="18">
        <v>93</v>
      </c>
      <c r="B96" s="3" t="s">
        <v>40</v>
      </c>
      <c r="C96" s="1">
        <v>29</v>
      </c>
      <c r="G96" s="3" t="s">
        <v>39</v>
      </c>
      <c r="M96" s="3" t="s">
        <v>39</v>
      </c>
      <c r="T96" s="3" t="s">
        <v>39</v>
      </c>
      <c r="U96" s="3" t="s">
        <v>39</v>
      </c>
      <c r="Y96" s="3" t="s">
        <v>39</v>
      </c>
    </row>
    <row r="97" spans="1:29" ht="12.75">
      <c r="A97" s="18">
        <v>94</v>
      </c>
      <c r="B97" s="3" t="s">
        <v>40</v>
      </c>
      <c r="C97" s="1">
        <v>30</v>
      </c>
      <c r="H97" s="3" t="s">
        <v>39</v>
      </c>
      <c r="M97" s="3" t="s">
        <v>39</v>
      </c>
      <c r="T97" s="3" t="s">
        <v>39</v>
      </c>
      <c r="Y97" s="3" t="s">
        <v>39</v>
      </c>
      <c r="Z97" s="3" t="s">
        <v>39</v>
      </c>
      <c r="AA97" s="3" t="s">
        <v>39</v>
      </c>
      <c r="AC97" s="3" t="s">
        <v>39</v>
      </c>
    </row>
    <row r="98" spans="1:26" ht="12.75">
      <c r="A98" s="18">
        <v>95</v>
      </c>
      <c r="B98" s="3" t="s">
        <v>40</v>
      </c>
      <c r="C98" s="1">
        <v>31</v>
      </c>
      <c r="F98" s="3" t="s">
        <v>39</v>
      </c>
      <c r="M98" s="3" t="s">
        <v>39</v>
      </c>
      <c r="T98" s="3" t="s">
        <v>39</v>
      </c>
      <c r="U98" s="3" t="s">
        <v>39</v>
      </c>
      <c r="Y98" s="3" t="s">
        <v>39</v>
      </c>
      <c r="Z98" s="3" t="s">
        <v>39</v>
      </c>
    </row>
    <row r="99" spans="1:25" ht="12.75">
      <c r="A99" s="18">
        <v>96</v>
      </c>
      <c r="B99" s="3" t="s">
        <v>64</v>
      </c>
      <c r="C99" s="1">
        <v>44</v>
      </c>
      <c r="G99" s="3" t="s">
        <v>39</v>
      </c>
      <c r="Q99" s="3" t="s">
        <v>39</v>
      </c>
      <c r="S99" s="3" t="s">
        <v>39</v>
      </c>
      <c r="U99" s="3" t="s">
        <v>39</v>
      </c>
      <c r="X99" s="3" t="s">
        <v>39</v>
      </c>
      <c r="Y99" s="3" t="s">
        <v>39</v>
      </c>
    </row>
    <row r="100" spans="1:27" ht="12.75">
      <c r="A100" s="18">
        <v>97</v>
      </c>
      <c r="B100" s="3" t="s">
        <v>55</v>
      </c>
      <c r="C100" s="1">
        <v>18</v>
      </c>
      <c r="H100" s="3" t="s">
        <v>39</v>
      </c>
      <c r="Q100" s="3" t="s">
        <v>39</v>
      </c>
      <c r="T100" s="3" t="s">
        <v>39</v>
      </c>
      <c r="U100" s="3" t="s">
        <v>39</v>
      </c>
      <c r="Y100" s="3" t="s">
        <v>39</v>
      </c>
      <c r="AA100" s="3" t="s">
        <v>39</v>
      </c>
    </row>
    <row r="101" spans="1:26" ht="12.75">
      <c r="A101" s="18">
        <v>98</v>
      </c>
      <c r="B101" s="3" t="s">
        <v>65</v>
      </c>
      <c r="C101" s="1">
        <v>15</v>
      </c>
      <c r="I101" s="3" t="s">
        <v>39</v>
      </c>
      <c r="K101" s="3" t="s">
        <v>39</v>
      </c>
      <c r="Q101" s="3" t="s">
        <v>39</v>
      </c>
      <c r="V101" s="3" t="s">
        <v>39</v>
      </c>
      <c r="Z101" s="3" t="s">
        <v>39</v>
      </c>
    </row>
    <row r="102" spans="1:33" ht="12.75">
      <c r="A102" s="18">
        <v>99</v>
      </c>
      <c r="B102" s="3" t="s">
        <v>65</v>
      </c>
      <c r="C102" s="1">
        <v>22</v>
      </c>
      <c r="G102" s="3" t="s">
        <v>39</v>
      </c>
      <c r="Q102" s="3" t="s">
        <v>39</v>
      </c>
      <c r="U102" s="3" t="s">
        <v>39</v>
      </c>
      <c r="Y102" s="3" t="s">
        <v>39</v>
      </c>
      <c r="AA102" s="3" t="s">
        <v>39</v>
      </c>
      <c r="AG102" s="2" t="s">
        <v>45</v>
      </c>
    </row>
    <row r="103" spans="1:26" ht="12.75">
      <c r="A103" s="18">
        <v>100</v>
      </c>
      <c r="B103" s="3" t="s">
        <v>66</v>
      </c>
      <c r="C103" s="1">
        <v>25</v>
      </c>
      <c r="F103" s="3" t="s">
        <v>39</v>
      </c>
      <c r="Q103" s="3" t="s">
        <v>39</v>
      </c>
      <c r="T103" s="3" t="s">
        <v>39</v>
      </c>
      <c r="Z103" s="3" t="s">
        <v>39</v>
      </c>
    </row>
    <row r="104" spans="1:17" ht="12.75">
      <c r="A104" s="18">
        <v>101</v>
      </c>
      <c r="B104" s="3" t="s">
        <v>67</v>
      </c>
      <c r="C104" s="1">
        <v>16</v>
      </c>
      <c r="F104" s="3" t="s">
        <v>39</v>
      </c>
      <c r="Q104" s="3" t="s">
        <v>39</v>
      </c>
    </row>
    <row r="105" spans="1:26" ht="12.75">
      <c r="A105" s="18">
        <v>102</v>
      </c>
      <c r="B105" s="3" t="s">
        <v>56</v>
      </c>
      <c r="C105" s="1">
        <v>20</v>
      </c>
      <c r="H105" s="3" t="s">
        <v>39</v>
      </c>
      <c r="Q105" s="3" t="s">
        <v>39</v>
      </c>
      <c r="T105" s="3" t="s">
        <v>39</v>
      </c>
      <c r="X105" s="3" t="s">
        <v>39</v>
      </c>
      <c r="Z105" s="3" t="s">
        <v>39</v>
      </c>
    </row>
    <row r="106" spans="1:33" ht="12.75">
      <c r="A106" s="18">
        <v>103</v>
      </c>
      <c r="B106" s="3" t="s">
        <v>56</v>
      </c>
      <c r="C106" s="1">
        <v>27</v>
      </c>
      <c r="G106" s="3" t="s">
        <v>39</v>
      </c>
      <c r="J106" s="3" t="s">
        <v>39</v>
      </c>
      <c r="K106" s="3" t="s">
        <v>39</v>
      </c>
      <c r="Q106" s="3" t="s">
        <v>39</v>
      </c>
      <c r="T106" s="3" t="s">
        <v>39</v>
      </c>
      <c r="X106" s="3" t="s">
        <v>39</v>
      </c>
      <c r="Y106" s="3" t="s">
        <v>39</v>
      </c>
      <c r="Z106" s="3" t="s">
        <v>39</v>
      </c>
      <c r="AG106" s="2" t="s">
        <v>68</v>
      </c>
    </row>
    <row r="107" spans="1:26" ht="12.75">
      <c r="A107" s="18">
        <v>104</v>
      </c>
      <c r="B107" s="3" t="s">
        <v>55</v>
      </c>
      <c r="C107" s="1">
        <v>16</v>
      </c>
      <c r="F107" s="3" t="s">
        <v>39</v>
      </c>
      <c r="Q107" s="3" t="s">
        <v>39</v>
      </c>
      <c r="T107" s="3" t="s">
        <v>39</v>
      </c>
      <c r="Z107" s="3" t="s">
        <v>39</v>
      </c>
    </row>
    <row r="108" spans="1:24" ht="12.75">
      <c r="A108" s="18">
        <v>105</v>
      </c>
      <c r="B108" s="3" t="s">
        <v>40</v>
      </c>
      <c r="C108" s="1">
        <v>11</v>
      </c>
      <c r="F108" s="3" t="s">
        <v>39</v>
      </c>
      <c r="Q108" s="3" t="s">
        <v>39</v>
      </c>
      <c r="X108" s="3" t="s">
        <v>39</v>
      </c>
    </row>
    <row r="109" spans="1:17" ht="12.75">
      <c r="A109" s="18">
        <v>106</v>
      </c>
      <c r="B109" s="3" t="s">
        <v>40</v>
      </c>
      <c r="C109" s="1">
        <v>15</v>
      </c>
      <c r="F109" s="3" t="s">
        <v>39</v>
      </c>
      <c r="Q109" s="3" t="s">
        <v>39</v>
      </c>
    </row>
    <row r="110" spans="1:26" ht="12.75">
      <c r="A110" s="18">
        <v>107</v>
      </c>
      <c r="B110" s="3" t="s">
        <v>40</v>
      </c>
      <c r="C110" s="1">
        <v>16</v>
      </c>
      <c r="G110" s="3" t="s">
        <v>39</v>
      </c>
      <c r="Q110" s="3" t="s">
        <v>39</v>
      </c>
      <c r="X110" s="3" t="s">
        <v>39</v>
      </c>
      <c r="Z110" s="3" t="s">
        <v>39</v>
      </c>
    </row>
    <row r="111" spans="1:25" ht="12.75">
      <c r="A111" s="18">
        <v>108</v>
      </c>
      <c r="B111" s="3" t="s">
        <v>40</v>
      </c>
      <c r="C111" s="1">
        <v>20</v>
      </c>
      <c r="F111" s="3" t="s">
        <v>39</v>
      </c>
      <c r="Q111" s="3" t="s">
        <v>39</v>
      </c>
      <c r="U111" s="3" t="s">
        <v>39</v>
      </c>
      <c r="X111" s="3" t="s">
        <v>39</v>
      </c>
      <c r="Y111" s="3" t="s">
        <v>39</v>
      </c>
    </row>
    <row r="112" spans="1:17" ht="12.75">
      <c r="A112" s="18">
        <v>109</v>
      </c>
      <c r="B112" s="3" t="s">
        <v>69</v>
      </c>
      <c r="C112" s="1">
        <v>13</v>
      </c>
      <c r="F112" s="3" t="s">
        <v>39</v>
      </c>
      <c r="Q112" s="3" t="s">
        <v>39</v>
      </c>
    </row>
    <row r="113" spans="1:27" ht="12.75">
      <c r="A113" s="18">
        <v>110</v>
      </c>
      <c r="B113" s="3" t="s">
        <v>40</v>
      </c>
      <c r="C113" s="1">
        <v>24</v>
      </c>
      <c r="H113" s="3" t="s">
        <v>39</v>
      </c>
      <c r="Q113" s="3" t="s">
        <v>39</v>
      </c>
      <c r="U113" s="3" t="s">
        <v>39</v>
      </c>
      <c r="X113" s="3" t="s">
        <v>39</v>
      </c>
      <c r="Y113" s="3" t="s">
        <v>39</v>
      </c>
      <c r="AA113" s="3" t="s">
        <v>39</v>
      </c>
    </row>
    <row r="114" spans="1:17" ht="12.75">
      <c r="A114" s="18">
        <v>111</v>
      </c>
      <c r="B114" s="3" t="s">
        <v>70</v>
      </c>
      <c r="C114" s="1">
        <v>14</v>
      </c>
      <c r="F114" s="3" t="s">
        <v>39</v>
      </c>
      <c r="Q114" s="3" t="s">
        <v>39</v>
      </c>
    </row>
    <row r="115" spans="1:17" ht="12.75">
      <c r="A115" s="18">
        <v>112</v>
      </c>
      <c r="B115" s="3" t="s">
        <v>70</v>
      </c>
      <c r="C115" s="1">
        <v>16</v>
      </c>
      <c r="F115" s="3" t="s">
        <v>39</v>
      </c>
      <c r="Q115" s="3" t="s">
        <v>39</v>
      </c>
    </row>
    <row r="116" spans="1:26" ht="12.75">
      <c r="A116" s="18">
        <v>113</v>
      </c>
      <c r="B116" s="3" t="s">
        <v>47</v>
      </c>
      <c r="C116" s="1">
        <v>24</v>
      </c>
      <c r="G116" s="3" t="s">
        <v>39</v>
      </c>
      <c r="N116" s="3" t="s">
        <v>39</v>
      </c>
      <c r="U116" s="3" t="s">
        <v>39</v>
      </c>
      <c r="X116" s="3" t="s">
        <v>39</v>
      </c>
      <c r="Y116" s="3" t="s">
        <v>39</v>
      </c>
      <c r="Z116" s="3" t="s">
        <v>39</v>
      </c>
    </row>
    <row r="117" spans="1:26" ht="12.75">
      <c r="A117" s="18">
        <v>114</v>
      </c>
      <c r="B117" s="3" t="s">
        <v>47</v>
      </c>
      <c r="C117" s="1">
        <v>30</v>
      </c>
      <c r="G117" s="3" t="s">
        <v>39</v>
      </c>
      <c r="Q117" s="3" t="s">
        <v>39</v>
      </c>
      <c r="X117" s="3" t="s">
        <v>39</v>
      </c>
      <c r="Z117" s="3" t="s">
        <v>39</v>
      </c>
    </row>
    <row r="118" spans="1:24" ht="12.75">
      <c r="A118" s="18">
        <v>115</v>
      </c>
      <c r="B118" s="3" t="s">
        <v>47</v>
      </c>
      <c r="C118" s="1">
        <v>28</v>
      </c>
      <c r="G118" s="3" t="s">
        <v>39</v>
      </c>
      <c r="Q118" s="3" t="s">
        <v>39</v>
      </c>
      <c r="X118" s="3" t="s">
        <v>39</v>
      </c>
    </row>
    <row r="119" spans="1:26" ht="12.75">
      <c r="A119" s="18">
        <v>116</v>
      </c>
      <c r="B119" s="3" t="s">
        <v>55</v>
      </c>
      <c r="C119" s="1">
        <v>49</v>
      </c>
      <c r="F119" s="3" t="s">
        <v>39</v>
      </c>
      <c r="Q119" s="3" t="s">
        <v>39</v>
      </c>
      <c r="T119" s="3" t="s">
        <v>39</v>
      </c>
      <c r="Y119" s="3" t="s">
        <v>39</v>
      </c>
      <c r="Z119" s="3" t="s">
        <v>39</v>
      </c>
    </row>
    <row r="120" spans="1:33" ht="12.75">
      <c r="A120" s="18">
        <v>117</v>
      </c>
      <c r="B120" s="3" t="s">
        <v>55</v>
      </c>
      <c r="C120" s="1">
        <v>45</v>
      </c>
      <c r="F120" s="3" t="s">
        <v>39</v>
      </c>
      <c r="J120" s="3" t="s">
        <v>39</v>
      </c>
      <c r="K120" s="3" t="s">
        <v>39</v>
      </c>
      <c r="Q120" s="3" t="s">
        <v>39</v>
      </c>
      <c r="T120" s="3" t="s">
        <v>39</v>
      </c>
      <c r="Z120" s="3" t="s">
        <v>39</v>
      </c>
      <c r="AA120" s="3" t="s">
        <v>39</v>
      </c>
      <c r="AC120" s="3" t="s">
        <v>39</v>
      </c>
      <c r="AG120" s="2" t="s">
        <v>71</v>
      </c>
    </row>
    <row r="121" spans="1:20" ht="12.75">
      <c r="A121" s="18">
        <v>118</v>
      </c>
      <c r="B121" s="3" t="s">
        <v>55</v>
      </c>
      <c r="C121" s="1">
        <v>43</v>
      </c>
      <c r="F121" s="3" t="s">
        <v>39</v>
      </c>
      <c r="Q121" s="3" t="s">
        <v>39</v>
      </c>
      <c r="T121" s="3" t="s">
        <v>39</v>
      </c>
    </row>
    <row r="122" spans="1:19" ht="12.75">
      <c r="A122" s="18">
        <v>119</v>
      </c>
      <c r="B122" s="3" t="s">
        <v>47</v>
      </c>
      <c r="C122" s="1">
        <v>30</v>
      </c>
      <c r="F122" s="3" t="s">
        <v>39</v>
      </c>
      <c r="O122" s="3" t="s">
        <v>39</v>
      </c>
      <c r="S122" s="3" t="s">
        <v>39</v>
      </c>
    </row>
    <row r="123" spans="1:24" ht="12.75">
      <c r="A123" s="18">
        <v>120</v>
      </c>
      <c r="B123" s="3" t="s">
        <v>260</v>
      </c>
      <c r="C123" s="1">
        <v>12.5</v>
      </c>
      <c r="F123" s="3" t="s">
        <v>39</v>
      </c>
      <c r="O123" s="3" t="s">
        <v>39</v>
      </c>
      <c r="X123" s="3" t="s">
        <v>39</v>
      </c>
    </row>
    <row r="124" spans="1:24" ht="12.75">
      <c r="A124" s="18">
        <v>121</v>
      </c>
      <c r="B124" s="3" t="s">
        <v>260</v>
      </c>
      <c r="C124" s="1">
        <v>22</v>
      </c>
      <c r="F124" s="3" t="s">
        <v>39</v>
      </c>
      <c r="O124" s="3" t="s">
        <v>39</v>
      </c>
      <c r="S124" s="3" t="s">
        <v>39</v>
      </c>
      <c r="X124" s="3" t="s">
        <v>39</v>
      </c>
    </row>
    <row r="125" spans="1:33" ht="12.75">
      <c r="A125" s="18">
        <v>122</v>
      </c>
      <c r="B125" s="3" t="s">
        <v>47</v>
      </c>
      <c r="C125" s="1">
        <v>18</v>
      </c>
      <c r="G125" s="3" t="s">
        <v>39</v>
      </c>
      <c r="J125" s="3" t="s">
        <v>39</v>
      </c>
      <c r="K125" s="3" t="s">
        <v>39</v>
      </c>
      <c r="O125" s="3" t="s">
        <v>39</v>
      </c>
      <c r="X125" s="3" t="s">
        <v>39</v>
      </c>
      <c r="AG125" s="2" t="s">
        <v>72</v>
      </c>
    </row>
    <row r="126" spans="1:31" ht="12.75">
      <c r="A126" s="18">
        <v>123</v>
      </c>
      <c r="B126" s="3" t="s">
        <v>49</v>
      </c>
      <c r="C126" s="1">
        <v>11</v>
      </c>
      <c r="G126" s="3" t="s">
        <v>39</v>
      </c>
      <c r="M126" s="3" t="s">
        <v>39</v>
      </c>
      <c r="U126" s="3" t="s">
        <v>39</v>
      </c>
      <c r="X126" s="3" t="s">
        <v>39</v>
      </c>
      <c r="AE126" s="3" t="s">
        <v>39</v>
      </c>
    </row>
    <row r="127" spans="1:13" ht="12.75">
      <c r="A127" s="18">
        <v>124</v>
      </c>
      <c r="B127" s="3" t="s">
        <v>49</v>
      </c>
      <c r="C127" s="1">
        <v>9</v>
      </c>
      <c r="G127" s="3" t="s">
        <v>39</v>
      </c>
      <c r="M127" s="3" t="s">
        <v>39</v>
      </c>
    </row>
    <row r="128" spans="1:24" ht="12.75">
      <c r="A128" s="18">
        <v>125</v>
      </c>
      <c r="B128" s="3" t="s">
        <v>49</v>
      </c>
      <c r="C128" s="1">
        <v>7</v>
      </c>
      <c r="F128" s="3" t="s">
        <v>39</v>
      </c>
      <c r="M128" s="3" t="s">
        <v>39</v>
      </c>
      <c r="X128" s="3" t="s">
        <v>39</v>
      </c>
    </row>
    <row r="129" spans="1:24" ht="12.75">
      <c r="A129" s="18">
        <v>126</v>
      </c>
      <c r="B129" s="3" t="s">
        <v>49</v>
      </c>
      <c r="C129" s="1">
        <v>10</v>
      </c>
      <c r="F129" s="3" t="s">
        <v>39</v>
      </c>
      <c r="M129" s="3" t="s">
        <v>39</v>
      </c>
      <c r="X129" s="3" t="s">
        <v>39</v>
      </c>
    </row>
    <row r="130" spans="1:24" ht="12.75">
      <c r="A130" s="18">
        <v>127</v>
      </c>
      <c r="B130" s="3" t="s">
        <v>49</v>
      </c>
      <c r="C130" s="1">
        <v>6</v>
      </c>
      <c r="G130" s="3" t="s">
        <v>39</v>
      </c>
      <c r="M130" s="3" t="s">
        <v>39</v>
      </c>
      <c r="X130" s="3" t="s">
        <v>39</v>
      </c>
    </row>
    <row r="131" spans="1:29" ht="12.75">
      <c r="A131" s="18">
        <v>128</v>
      </c>
      <c r="B131" s="3" t="s">
        <v>47</v>
      </c>
      <c r="C131" s="1">
        <v>20</v>
      </c>
      <c r="G131" s="3" t="s">
        <v>39</v>
      </c>
      <c r="N131" s="3" t="s">
        <v>39</v>
      </c>
      <c r="T131" s="3" t="s">
        <v>39</v>
      </c>
      <c r="U131" s="3" t="s">
        <v>39</v>
      </c>
      <c r="Y131" s="3" t="s">
        <v>39</v>
      </c>
      <c r="Z131" s="3" t="s">
        <v>39</v>
      </c>
      <c r="AA131" s="3" t="s">
        <v>39</v>
      </c>
      <c r="AC131" s="3" t="s">
        <v>39</v>
      </c>
    </row>
    <row r="132" spans="1:29" ht="12.75">
      <c r="A132" s="18">
        <v>129</v>
      </c>
      <c r="B132" s="3" t="s">
        <v>47</v>
      </c>
      <c r="C132" s="1">
        <v>26</v>
      </c>
      <c r="G132" s="3" t="s">
        <v>39</v>
      </c>
      <c r="M132" s="3" t="s">
        <v>39</v>
      </c>
      <c r="U132" s="3" t="s">
        <v>39</v>
      </c>
      <c r="Y132" s="3" t="s">
        <v>39</v>
      </c>
      <c r="Z132" s="3" t="s">
        <v>39</v>
      </c>
      <c r="AC132" s="3" t="s">
        <v>39</v>
      </c>
    </row>
    <row r="133" spans="1:29" ht="12.75">
      <c r="A133" s="18">
        <v>130</v>
      </c>
      <c r="B133" s="3" t="s">
        <v>47</v>
      </c>
      <c r="C133" s="1">
        <v>19</v>
      </c>
      <c r="G133" s="3" t="s">
        <v>39</v>
      </c>
      <c r="N133" s="3" t="s">
        <v>39</v>
      </c>
      <c r="T133" s="3" t="s">
        <v>39</v>
      </c>
      <c r="Y133" s="3" t="s">
        <v>39</v>
      </c>
      <c r="Z133" s="3" t="s">
        <v>39</v>
      </c>
      <c r="AC133" s="3" t="s">
        <v>39</v>
      </c>
    </row>
    <row r="134" spans="1:29" ht="12.75">
      <c r="A134" s="18">
        <v>131</v>
      </c>
      <c r="B134" s="3" t="s">
        <v>47</v>
      </c>
      <c r="C134" s="1">
        <v>21</v>
      </c>
      <c r="F134" s="3" t="s">
        <v>39</v>
      </c>
      <c r="N134" s="3" t="s">
        <v>39</v>
      </c>
      <c r="S134" s="3" t="s">
        <v>39</v>
      </c>
      <c r="T134" s="3" t="s">
        <v>39</v>
      </c>
      <c r="U134" s="3" t="s">
        <v>39</v>
      </c>
      <c r="Y134" s="3" t="s">
        <v>39</v>
      </c>
      <c r="AC134" s="3" t="s">
        <v>39</v>
      </c>
    </row>
    <row r="135" spans="1:29" ht="12.75">
      <c r="A135" s="18">
        <v>132</v>
      </c>
      <c r="B135" s="3" t="s">
        <v>47</v>
      </c>
      <c r="C135" s="1">
        <v>22</v>
      </c>
      <c r="H135" s="3" t="s">
        <v>39</v>
      </c>
      <c r="N135" s="3" t="s">
        <v>39</v>
      </c>
      <c r="X135" s="3" t="s">
        <v>39</v>
      </c>
      <c r="Y135" s="3" t="s">
        <v>39</v>
      </c>
      <c r="AC135" s="3" t="s">
        <v>39</v>
      </c>
    </row>
    <row r="136" spans="1:21" ht="12.75">
      <c r="A136" s="18">
        <v>133</v>
      </c>
      <c r="B136" s="3" t="s">
        <v>47</v>
      </c>
      <c r="C136" s="1">
        <v>21</v>
      </c>
      <c r="H136" s="3" t="s">
        <v>39</v>
      </c>
      <c r="N136" s="3" t="s">
        <v>39</v>
      </c>
      <c r="U136" s="3" t="s">
        <v>39</v>
      </c>
    </row>
    <row r="137" spans="1:27" ht="12.75">
      <c r="A137" s="18">
        <v>134</v>
      </c>
      <c r="B137" s="3" t="s">
        <v>47</v>
      </c>
      <c r="C137" s="1">
        <v>19</v>
      </c>
      <c r="G137" s="3" t="s">
        <v>39</v>
      </c>
      <c r="N137" s="3" t="s">
        <v>39</v>
      </c>
      <c r="T137" s="3" t="s">
        <v>39</v>
      </c>
      <c r="Y137" s="3" t="s">
        <v>39</v>
      </c>
      <c r="Z137" s="3" t="s">
        <v>39</v>
      </c>
      <c r="AA137" s="3" t="s">
        <v>39</v>
      </c>
    </row>
    <row r="138" spans="1:25" ht="12.75">
      <c r="A138" s="18">
        <v>135</v>
      </c>
      <c r="B138" s="3" t="s">
        <v>47</v>
      </c>
      <c r="C138" s="1">
        <v>19</v>
      </c>
      <c r="F138" s="3" t="s">
        <v>39</v>
      </c>
      <c r="N138" s="3" t="s">
        <v>39</v>
      </c>
      <c r="U138" s="3" t="s">
        <v>39</v>
      </c>
      <c r="Y138" s="3" t="s">
        <v>39</v>
      </c>
    </row>
    <row r="139" spans="1:25" ht="12.75">
      <c r="A139" s="18">
        <v>136</v>
      </c>
      <c r="B139" s="3" t="s">
        <v>47</v>
      </c>
      <c r="C139" s="1">
        <v>15</v>
      </c>
      <c r="G139" s="3" t="s">
        <v>39</v>
      </c>
      <c r="N139" s="3" t="s">
        <v>39</v>
      </c>
      <c r="S139" s="3" t="s">
        <v>39</v>
      </c>
      <c r="X139" s="3" t="s">
        <v>39</v>
      </c>
      <c r="Y139" s="3" t="s">
        <v>39</v>
      </c>
    </row>
    <row r="140" spans="1:33" ht="12.75">
      <c r="A140" s="18">
        <v>137</v>
      </c>
      <c r="B140" s="3" t="s">
        <v>47</v>
      </c>
      <c r="C140" s="1">
        <v>23.5</v>
      </c>
      <c r="H140" s="3" t="s">
        <v>39</v>
      </c>
      <c r="J140" s="3" t="s">
        <v>39</v>
      </c>
      <c r="K140" s="3" t="s">
        <v>39</v>
      </c>
      <c r="N140" s="3" t="s">
        <v>39</v>
      </c>
      <c r="U140" s="3" t="s">
        <v>39</v>
      </c>
      <c r="X140" s="3" t="s">
        <v>39</v>
      </c>
      <c r="Y140" s="3" t="s">
        <v>39</v>
      </c>
      <c r="AA140" s="3" t="s">
        <v>39</v>
      </c>
      <c r="AG140" s="2" t="s">
        <v>73</v>
      </c>
    </row>
    <row r="141" spans="1:25" ht="12.75">
      <c r="A141" s="18">
        <v>138</v>
      </c>
      <c r="B141" s="3" t="s">
        <v>74</v>
      </c>
      <c r="C141" s="1">
        <v>33</v>
      </c>
      <c r="F141" s="3" t="s">
        <v>39</v>
      </c>
      <c r="M141" s="3" t="s">
        <v>39</v>
      </c>
      <c r="S141" s="3" t="s">
        <v>39</v>
      </c>
      <c r="X141" s="3" t="s">
        <v>39</v>
      </c>
      <c r="Y141" s="3" t="s">
        <v>39</v>
      </c>
    </row>
    <row r="142" spans="1:29" ht="12.75">
      <c r="A142" s="18">
        <v>139</v>
      </c>
      <c r="B142" s="3" t="s">
        <v>47</v>
      </c>
      <c r="C142" s="1">
        <v>25.5</v>
      </c>
      <c r="F142" s="3" t="s">
        <v>39</v>
      </c>
      <c r="N142" s="3" t="s">
        <v>39</v>
      </c>
      <c r="U142" s="3" t="s">
        <v>39</v>
      </c>
      <c r="Y142" s="3" t="s">
        <v>39</v>
      </c>
      <c r="AC142" s="3" t="s">
        <v>39</v>
      </c>
    </row>
    <row r="143" spans="1:29" ht="12.75">
      <c r="A143" s="18">
        <v>140</v>
      </c>
      <c r="B143" s="3" t="s">
        <v>47</v>
      </c>
      <c r="C143" s="1">
        <v>19</v>
      </c>
      <c r="F143" s="3" t="s">
        <v>39</v>
      </c>
      <c r="N143" s="3" t="s">
        <v>39</v>
      </c>
      <c r="S143" s="3" t="s">
        <v>39</v>
      </c>
      <c r="T143" s="3" t="s">
        <v>39</v>
      </c>
      <c r="U143" s="3" t="s">
        <v>39</v>
      </c>
      <c r="Y143" s="3" t="s">
        <v>39</v>
      </c>
      <c r="Z143" s="3" t="s">
        <v>39</v>
      </c>
      <c r="AC143" s="3" t="s">
        <v>39</v>
      </c>
    </row>
    <row r="144" spans="1:33" ht="12.75">
      <c r="A144" s="18">
        <v>141</v>
      </c>
      <c r="B144" s="3" t="s">
        <v>47</v>
      </c>
      <c r="C144" s="1">
        <v>27.5</v>
      </c>
      <c r="F144" s="3" t="s">
        <v>39</v>
      </c>
      <c r="N144" s="3" t="s">
        <v>39</v>
      </c>
      <c r="S144" s="3" t="s">
        <v>39</v>
      </c>
      <c r="U144" s="3" t="s">
        <v>39</v>
      </c>
      <c r="AG144" s="2" t="s">
        <v>75</v>
      </c>
    </row>
    <row r="145" spans="1:27" ht="12.75">
      <c r="A145" s="32">
        <v>142</v>
      </c>
      <c r="B145" s="3" t="s">
        <v>47</v>
      </c>
      <c r="C145" s="1">
        <v>30</v>
      </c>
      <c r="F145" s="3" t="s">
        <v>39</v>
      </c>
      <c r="M145" s="3" t="s">
        <v>39</v>
      </c>
      <c r="T145" s="3" t="s">
        <v>39</v>
      </c>
      <c r="Z145" s="3" t="s">
        <v>39</v>
      </c>
      <c r="AA145" s="3" t="s">
        <v>39</v>
      </c>
    </row>
    <row r="146" spans="1:13" ht="12.75">
      <c r="A146" s="18">
        <v>143</v>
      </c>
      <c r="B146" s="3" t="s">
        <v>49</v>
      </c>
      <c r="C146" s="1">
        <v>13</v>
      </c>
      <c r="F146" s="3" t="s">
        <v>39</v>
      </c>
      <c r="M146" s="3" t="s">
        <v>39</v>
      </c>
    </row>
    <row r="147" spans="1:24" ht="12.75">
      <c r="A147" s="18">
        <v>144</v>
      </c>
      <c r="B147" s="3" t="s">
        <v>49</v>
      </c>
      <c r="C147" s="1">
        <v>12.5</v>
      </c>
      <c r="F147" s="3" t="s">
        <v>39</v>
      </c>
      <c r="M147" s="3" t="s">
        <v>39</v>
      </c>
      <c r="X147" s="3" t="s">
        <v>39</v>
      </c>
    </row>
    <row r="148" spans="1:29" ht="12.75">
      <c r="A148" s="18">
        <v>145</v>
      </c>
      <c r="B148" s="3" t="s">
        <v>47</v>
      </c>
      <c r="C148" s="1">
        <v>26</v>
      </c>
      <c r="F148" s="3" t="s">
        <v>39</v>
      </c>
      <c r="N148" s="3" t="s">
        <v>39</v>
      </c>
      <c r="X148" s="3" t="s">
        <v>39</v>
      </c>
      <c r="Y148" s="3" t="s">
        <v>39</v>
      </c>
      <c r="AC148" s="3" t="s">
        <v>39</v>
      </c>
    </row>
    <row r="149" spans="1:29" ht="12.75">
      <c r="A149" s="18">
        <v>146</v>
      </c>
      <c r="B149" s="3" t="s">
        <v>47</v>
      </c>
      <c r="C149" s="1">
        <v>19.5</v>
      </c>
      <c r="F149" s="3" t="s">
        <v>39</v>
      </c>
      <c r="N149" s="3" t="s">
        <v>39</v>
      </c>
      <c r="T149" s="3" t="s">
        <v>39</v>
      </c>
      <c r="Z149" s="3" t="s">
        <v>39</v>
      </c>
      <c r="AC149" s="3" t="s">
        <v>39</v>
      </c>
    </row>
    <row r="150" spans="1:33" ht="12.75">
      <c r="A150" s="18">
        <v>147</v>
      </c>
      <c r="B150" s="3" t="s">
        <v>66</v>
      </c>
      <c r="C150" s="1">
        <v>29</v>
      </c>
      <c r="F150" s="3" t="s">
        <v>39</v>
      </c>
      <c r="O150" s="3" t="s">
        <v>39</v>
      </c>
      <c r="T150" s="3" t="s">
        <v>39</v>
      </c>
      <c r="Z150" s="3" t="s">
        <v>39</v>
      </c>
      <c r="AG150" s="2" t="s">
        <v>76</v>
      </c>
    </row>
    <row r="151" spans="1:29" ht="12.75">
      <c r="A151" s="18">
        <v>148</v>
      </c>
      <c r="B151" s="3" t="s">
        <v>47</v>
      </c>
      <c r="C151" s="1">
        <v>12</v>
      </c>
      <c r="G151" s="3" t="s">
        <v>39</v>
      </c>
      <c r="O151" s="3" t="s">
        <v>39</v>
      </c>
      <c r="S151" s="3" t="s">
        <v>39</v>
      </c>
      <c r="U151" s="3" t="s">
        <v>39</v>
      </c>
      <c r="AC151" s="3" t="s">
        <v>39</v>
      </c>
    </row>
    <row r="152" spans="1:29" ht="12.75">
      <c r="A152" s="18">
        <v>149</v>
      </c>
      <c r="B152" s="3" t="s">
        <v>47</v>
      </c>
      <c r="C152" s="1">
        <v>24.5</v>
      </c>
      <c r="H152" s="3" t="s">
        <v>39</v>
      </c>
      <c r="N152" s="3" t="s">
        <v>39</v>
      </c>
      <c r="S152" s="3" t="s">
        <v>39</v>
      </c>
      <c r="U152" s="3" t="s">
        <v>39</v>
      </c>
      <c r="Y152" s="3" t="s">
        <v>39</v>
      </c>
      <c r="AC152" s="3" t="s">
        <v>39</v>
      </c>
    </row>
    <row r="153" spans="1:14" ht="12.75">
      <c r="A153" s="18">
        <v>150</v>
      </c>
      <c r="B153" s="3" t="s">
        <v>47</v>
      </c>
      <c r="C153" s="1">
        <v>4</v>
      </c>
      <c r="F153" s="3" t="s">
        <v>39</v>
      </c>
      <c r="N153" s="3" t="s">
        <v>39</v>
      </c>
    </row>
    <row r="154" spans="1:14" ht="12.75">
      <c r="A154" s="18">
        <v>151</v>
      </c>
      <c r="B154" s="3" t="s">
        <v>47</v>
      </c>
      <c r="C154" s="1">
        <v>3</v>
      </c>
      <c r="F154" s="3" t="s">
        <v>39</v>
      </c>
      <c r="N154" s="3" t="s">
        <v>39</v>
      </c>
    </row>
    <row r="155" spans="1:20" ht="12.75">
      <c r="A155" s="18">
        <v>152</v>
      </c>
      <c r="B155" s="3" t="s">
        <v>47</v>
      </c>
      <c r="C155" s="1">
        <v>17</v>
      </c>
      <c r="H155" s="3" t="s">
        <v>39</v>
      </c>
      <c r="O155" s="3" t="s">
        <v>39</v>
      </c>
      <c r="S155" s="3" t="s">
        <v>39</v>
      </c>
      <c r="T155" s="3" t="s">
        <v>39</v>
      </c>
    </row>
    <row r="156" spans="1:33" ht="12.75">
      <c r="A156" s="18">
        <v>153</v>
      </c>
      <c r="B156" s="3" t="s">
        <v>47</v>
      </c>
      <c r="C156" s="1">
        <v>20.5</v>
      </c>
      <c r="F156" s="3" t="s">
        <v>39</v>
      </c>
      <c r="K156" s="3" t="s">
        <v>39</v>
      </c>
      <c r="N156" s="3" t="s">
        <v>39</v>
      </c>
      <c r="T156" s="3" t="s">
        <v>39</v>
      </c>
      <c r="Z156" s="3" t="s">
        <v>39</v>
      </c>
      <c r="AG156" s="2" t="s">
        <v>77</v>
      </c>
    </row>
    <row r="157" spans="1:19" ht="12.75">
      <c r="A157" s="18">
        <v>154</v>
      </c>
      <c r="B157" s="3" t="s">
        <v>47</v>
      </c>
      <c r="C157" s="1">
        <v>11</v>
      </c>
      <c r="G157" s="3" t="s">
        <v>39</v>
      </c>
      <c r="O157" s="3" t="s">
        <v>39</v>
      </c>
      <c r="S157" s="3" t="s">
        <v>39</v>
      </c>
    </row>
    <row r="158" spans="1:27" ht="12.75">
      <c r="A158" s="18">
        <v>155</v>
      </c>
      <c r="B158" s="3" t="s">
        <v>47</v>
      </c>
      <c r="C158" s="1">
        <v>15</v>
      </c>
      <c r="H158" s="3" t="s">
        <v>39</v>
      </c>
      <c r="O158" s="3" t="s">
        <v>39</v>
      </c>
      <c r="T158" s="3" t="s">
        <v>39</v>
      </c>
      <c r="Z158" s="3" t="s">
        <v>39</v>
      </c>
      <c r="AA158" s="3" t="s">
        <v>39</v>
      </c>
    </row>
    <row r="159" spans="1:25" ht="12.75">
      <c r="A159" s="18">
        <v>156</v>
      </c>
      <c r="B159" s="3" t="s">
        <v>40</v>
      </c>
      <c r="C159" s="1">
        <v>19</v>
      </c>
      <c r="G159" s="3" t="s">
        <v>39</v>
      </c>
      <c r="O159" s="3" t="s">
        <v>39</v>
      </c>
      <c r="U159" s="3" t="s">
        <v>39</v>
      </c>
      <c r="Y159" s="3" t="s">
        <v>39</v>
      </c>
    </row>
    <row r="160" spans="1:29" ht="12.75">
      <c r="A160" s="18">
        <v>157</v>
      </c>
      <c r="B160" s="3" t="s">
        <v>55</v>
      </c>
      <c r="C160" s="1">
        <v>17</v>
      </c>
      <c r="G160" s="3" t="s">
        <v>39</v>
      </c>
      <c r="M160" s="3" t="s">
        <v>39</v>
      </c>
      <c r="T160" s="3" t="s">
        <v>39</v>
      </c>
      <c r="Z160" s="3" t="s">
        <v>39</v>
      </c>
      <c r="AA160" s="3" t="s">
        <v>39</v>
      </c>
      <c r="AC160" s="3" t="s">
        <v>39</v>
      </c>
    </row>
    <row r="161" spans="1:29" ht="12.75">
      <c r="A161" s="18">
        <v>158</v>
      </c>
      <c r="B161" s="3" t="s">
        <v>55</v>
      </c>
      <c r="C161" s="1">
        <v>16</v>
      </c>
      <c r="F161" s="3" t="s">
        <v>39</v>
      </c>
      <c r="M161" s="3" t="s">
        <v>39</v>
      </c>
      <c r="AC161" s="3" t="s">
        <v>39</v>
      </c>
    </row>
    <row r="162" spans="1:33" ht="12.75">
      <c r="A162" s="18">
        <v>159</v>
      </c>
      <c r="B162" s="3" t="s">
        <v>55</v>
      </c>
      <c r="C162" s="1">
        <v>25</v>
      </c>
      <c r="H162" s="3" t="s">
        <v>39</v>
      </c>
      <c r="K162" s="3" t="s">
        <v>39</v>
      </c>
      <c r="O162" s="3" t="s">
        <v>39</v>
      </c>
      <c r="T162" s="3" t="s">
        <v>39</v>
      </c>
      <c r="X162" s="3" t="s">
        <v>39</v>
      </c>
      <c r="Z162" s="3" t="s">
        <v>39</v>
      </c>
      <c r="AG162" s="2" t="s">
        <v>78</v>
      </c>
    </row>
    <row r="163" spans="1:33" ht="12.75">
      <c r="A163" s="18">
        <v>160</v>
      </c>
      <c r="B163" s="3" t="s">
        <v>55</v>
      </c>
      <c r="C163" s="1">
        <v>27</v>
      </c>
      <c r="H163" s="3" t="s">
        <v>39</v>
      </c>
      <c r="K163" s="3" t="s">
        <v>39</v>
      </c>
      <c r="M163" s="3" t="s">
        <v>39</v>
      </c>
      <c r="T163" s="3" t="s">
        <v>39</v>
      </c>
      <c r="Z163" s="3" t="s">
        <v>39</v>
      </c>
      <c r="AG163" s="2" t="s">
        <v>79</v>
      </c>
    </row>
    <row r="164" spans="1:25" ht="12.75">
      <c r="A164" s="18">
        <v>161</v>
      </c>
      <c r="B164" s="3" t="s">
        <v>38</v>
      </c>
      <c r="C164" s="1">
        <v>23</v>
      </c>
      <c r="F164" s="3" t="s">
        <v>39</v>
      </c>
      <c r="O164" s="3" t="s">
        <v>39</v>
      </c>
      <c r="S164" s="3" t="s">
        <v>39</v>
      </c>
      <c r="Y164" s="3" t="s">
        <v>39</v>
      </c>
    </row>
    <row r="165" spans="1:33" ht="12.75">
      <c r="A165" s="18">
        <v>162</v>
      </c>
      <c r="B165" s="3" t="s">
        <v>38</v>
      </c>
      <c r="C165" s="1">
        <v>30</v>
      </c>
      <c r="G165" s="3" t="s">
        <v>39</v>
      </c>
      <c r="J165" s="3" t="s">
        <v>39</v>
      </c>
      <c r="O165" s="3" t="s">
        <v>39</v>
      </c>
      <c r="X165" s="3" t="s">
        <v>39</v>
      </c>
      <c r="Y165" s="3" t="s">
        <v>39</v>
      </c>
      <c r="AG165" s="2" t="s">
        <v>80</v>
      </c>
    </row>
    <row r="166" spans="1:25" ht="12.75">
      <c r="A166" s="18">
        <v>163</v>
      </c>
      <c r="B166" s="3" t="s">
        <v>47</v>
      </c>
      <c r="C166" s="1">
        <v>16.5</v>
      </c>
      <c r="G166" s="3" t="s">
        <v>39</v>
      </c>
      <c r="M166" s="3" t="s">
        <v>39</v>
      </c>
      <c r="Y166" s="3" t="s">
        <v>39</v>
      </c>
    </row>
    <row r="167" spans="1:25" ht="12.75">
      <c r="A167" s="18">
        <v>164</v>
      </c>
      <c r="B167" s="3" t="s">
        <v>47</v>
      </c>
      <c r="C167" s="1">
        <v>10</v>
      </c>
      <c r="G167" s="3" t="s">
        <v>39</v>
      </c>
      <c r="N167" s="3" t="s">
        <v>39</v>
      </c>
      <c r="S167" s="3" t="s">
        <v>39</v>
      </c>
      <c r="Y167" s="3" t="s">
        <v>39</v>
      </c>
    </row>
    <row r="168" spans="1:26" ht="12.75">
      <c r="A168" s="18">
        <v>165</v>
      </c>
      <c r="B168" s="3" t="s">
        <v>47</v>
      </c>
      <c r="C168" s="1">
        <v>16</v>
      </c>
      <c r="G168" s="3" t="s">
        <v>39</v>
      </c>
      <c r="M168" s="3" t="s">
        <v>39</v>
      </c>
      <c r="S168" s="3" t="s">
        <v>39</v>
      </c>
      <c r="T168" s="3" t="s">
        <v>39</v>
      </c>
      <c r="U168" s="3" t="s">
        <v>39</v>
      </c>
      <c r="Y168" s="3" t="s">
        <v>39</v>
      </c>
      <c r="Z168" s="3" t="s">
        <v>39</v>
      </c>
    </row>
    <row r="169" spans="1:33" ht="12.75">
      <c r="A169" s="18">
        <v>166</v>
      </c>
      <c r="B169" s="3" t="s">
        <v>47</v>
      </c>
      <c r="C169" s="1">
        <v>12</v>
      </c>
      <c r="H169" s="3" t="s">
        <v>39</v>
      </c>
      <c r="J169" s="3" t="s">
        <v>39</v>
      </c>
      <c r="K169" s="3" t="s">
        <v>39</v>
      </c>
      <c r="M169" s="3" t="s">
        <v>39</v>
      </c>
      <c r="V169" s="3" t="s">
        <v>39</v>
      </c>
      <c r="Z169" s="3" t="s">
        <v>39</v>
      </c>
      <c r="AA169" s="3" t="s">
        <v>39</v>
      </c>
      <c r="AC169" s="3" t="s">
        <v>39</v>
      </c>
      <c r="AG169" s="2" t="s">
        <v>59</v>
      </c>
    </row>
    <row r="170" spans="1:33" ht="12.75">
      <c r="A170" s="18">
        <v>167</v>
      </c>
      <c r="B170" s="3" t="s">
        <v>40</v>
      </c>
      <c r="C170" s="1">
        <v>27</v>
      </c>
      <c r="H170" s="3" t="s">
        <v>39</v>
      </c>
      <c r="J170" s="3" t="s">
        <v>39</v>
      </c>
      <c r="K170" s="3" t="s">
        <v>39</v>
      </c>
      <c r="M170" s="3" t="s">
        <v>39</v>
      </c>
      <c r="T170" s="3" t="s">
        <v>39</v>
      </c>
      <c r="U170" s="3" t="s">
        <v>39</v>
      </c>
      <c r="AA170" s="3" t="s">
        <v>39</v>
      </c>
      <c r="AG170" s="2" t="s">
        <v>59</v>
      </c>
    </row>
    <row r="171" spans="1:29" ht="12.75">
      <c r="A171" s="18">
        <v>168</v>
      </c>
      <c r="B171" s="3" t="s">
        <v>47</v>
      </c>
      <c r="C171" s="1">
        <v>22</v>
      </c>
      <c r="G171" s="3" t="s">
        <v>39</v>
      </c>
      <c r="O171" s="3" t="s">
        <v>39</v>
      </c>
      <c r="U171" s="3" t="s">
        <v>39</v>
      </c>
      <c r="Y171" s="3" t="s">
        <v>39</v>
      </c>
      <c r="AA171" s="3" t="s">
        <v>39</v>
      </c>
      <c r="AC171" s="3" t="s">
        <v>39</v>
      </c>
    </row>
    <row r="172" spans="1:20" ht="12.75">
      <c r="A172" s="18">
        <v>169</v>
      </c>
      <c r="B172" s="3" t="s">
        <v>47</v>
      </c>
      <c r="C172" s="1">
        <v>13</v>
      </c>
      <c r="F172" s="3" t="s">
        <v>39</v>
      </c>
      <c r="O172" s="3" t="s">
        <v>39</v>
      </c>
      <c r="S172" s="3" t="s">
        <v>39</v>
      </c>
      <c r="T172" s="3" t="s">
        <v>39</v>
      </c>
    </row>
    <row r="173" spans="1:33" ht="12.75">
      <c r="A173" s="18">
        <v>170</v>
      </c>
      <c r="B173" s="3" t="s">
        <v>47</v>
      </c>
      <c r="C173" s="1">
        <v>29</v>
      </c>
      <c r="H173" s="3" t="s">
        <v>39</v>
      </c>
      <c r="J173" s="3" t="s">
        <v>39</v>
      </c>
      <c r="K173" s="3" t="s">
        <v>39</v>
      </c>
      <c r="N173" s="3" t="s">
        <v>39</v>
      </c>
      <c r="T173" s="3" t="s">
        <v>39</v>
      </c>
      <c r="Z173" s="3" t="s">
        <v>39</v>
      </c>
      <c r="AC173" s="3" t="s">
        <v>39</v>
      </c>
      <c r="AG173" s="2" t="s">
        <v>81</v>
      </c>
    </row>
    <row r="174" spans="1:33" ht="12.75">
      <c r="A174" s="18">
        <v>171</v>
      </c>
      <c r="B174" s="3" t="s">
        <v>47</v>
      </c>
      <c r="C174" s="1">
        <v>22</v>
      </c>
      <c r="G174" s="3" t="s">
        <v>39</v>
      </c>
      <c r="N174" s="3" t="s">
        <v>39</v>
      </c>
      <c r="T174" s="3" t="s">
        <v>39</v>
      </c>
      <c r="Y174" s="3" t="s">
        <v>39</v>
      </c>
      <c r="Z174" s="3" t="s">
        <v>39</v>
      </c>
      <c r="AG174" s="2" t="s">
        <v>51</v>
      </c>
    </row>
    <row r="175" spans="1:26" ht="12.75">
      <c r="A175" s="18">
        <v>172</v>
      </c>
      <c r="B175" s="3" t="s">
        <v>47</v>
      </c>
      <c r="C175" s="1">
        <v>16</v>
      </c>
      <c r="F175" s="3" t="s">
        <v>39</v>
      </c>
      <c r="N175" s="3" t="s">
        <v>39</v>
      </c>
      <c r="S175" s="3" t="s">
        <v>39</v>
      </c>
      <c r="T175" s="3" t="s">
        <v>39</v>
      </c>
      <c r="U175" s="3" t="s">
        <v>39</v>
      </c>
      <c r="Y175" s="3" t="s">
        <v>39</v>
      </c>
      <c r="Z175" s="3" t="s">
        <v>39</v>
      </c>
    </row>
    <row r="176" spans="1:24" ht="12.75">
      <c r="A176" s="18">
        <v>173</v>
      </c>
      <c r="B176" s="3" t="s">
        <v>47</v>
      </c>
      <c r="C176" s="1">
        <v>23</v>
      </c>
      <c r="F176" s="3" t="s">
        <v>39</v>
      </c>
      <c r="N176" s="3" t="s">
        <v>39</v>
      </c>
      <c r="S176" s="3" t="s">
        <v>39</v>
      </c>
      <c r="X176" s="3" t="s">
        <v>39</v>
      </c>
    </row>
    <row r="177" spans="1:29" ht="12.75">
      <c r="A177" s="18">
        <v>174</v>
      </c>
      <c r="B177" s="3" t="s">
        <v>47</v>
      </c>
      <c r="C177" s="1">
        <v>21</v>
      </c>
      <c r="G177" s="3" t="s">
        <v>39</v>
      </c>
      <c r="N177" s="3" t="s">
        <v>39</v>
      </c>
      <c r="U177" s="3" t="s">
        <v>39</v>
      </c>
      <c r="X177" s="3" t="s">
        <v>39</v>
      </c>
      <c r="Y177" s="3" t="s">
        <v>39</v>
      </c>
      <c r="AC177" s="3" t="s">
        <v>39</v>
      </c>
    </row>
    <row r="178" spans="1:19" ht="12.75">
      <c r="A178" s="18">
        <v>175</v>
      </c>
      <c r="B178" s="3" t="s">
        <v>47</v>
      </c>
      <c r="C178" s="1">
        <v>6</v>
      </c>
      <c r="G178" s="3" t="s">
        <v>39</v>
      </c>
      <c r="O178" s="3" t="s">
        <v>39</v>
      </c>
      <c r="S178" s="3" t="s">
        <v>39</v>
      </c>
    </row>
    <row r="179" spans="1:29" ht="12.75">
      <c r="A179" s="18">
        <v>176</v>
      </c>
      <c r="B179" s="3" t="s">
        <v>64</v>
      </c>
      <c r="C179" s="1">
        <v>26</v>
      </c>
      <c r="F179" s="3" t="s">
        <v>39</v>
      </c>
      <c r="O179" s="3" t="s">
        <v>39</v>
      </c>
      <c r="AC179" s="3" t="s">
        <v>39</v>
      </c>
    </row>
    <row r="180" spans="1:29" ht="12.75">
      <c r="A180" s="18">
        <v>177</v>
      </c>
      <c r="B180" s="3" t="s">
        <v>47</v>
      </c>
      <c r="C180" s="1">
        <v>20</v>
      </c>
      <c r="F180" s="3" t="s">
        <v>39</v>
      </c>
      <c r="N180" s="3" t="s">
        <v>39</v>
      </c>
      <c r="U180" s="3" t="s">
        <v>39</v>
      </c>
      <c r="Y180" s="3" t="s">
        <v>39</v>
      </c>
      <c r="AC180" s="3" t="s">
        <v>39</v>
      </c>
    </row>
    <row r="181" spans="1:29" ht="12.75">
      <c r="A181" s="18">
        <v>178</v>
      </c>
      <c r="B181" s="3" t="s">
        <v>47</v>
      </c>
      <c r="C181" s="1">
        <v>28</v>
      </c>
      <c r="G181" s="3" t="s">
        <v>39</v>
      </c>
      <c r="M181" s="3" t="s">
        <v>39</v>
      </c>
      <c r="T181" s="3" t="s">
        <v>39</v>
      </c>
      <c r="U181" s="3" t="s">
        <v>39</v>
      </c>
      <c r="Y181" s="3" t="s">
        <v>39</v>
      </c>
      <c r="Z181" s="3" t="s">
        <v>39</v>
      </c>
      <c r="AC181" s="3" t="s">
        <v>39</v>
      </c>
    </row>
    <row r="182" spans="1:26" ht="12.75">
      <c r="A182" s="18">
        <v>179</v>
      </c>
      <c r="B182" s="3" t="s">
        <v>47</v>
      </c>
      <c r="C182" s="1">
        <v>12</v>
      </c>
      <c r="G182" s="3" t="s">
        <v>39</v>
      </c>
      <c r="N182" s="3" t="s">
        <v>39</v>
      </c>
      <c r="S182" s="3" t="s">
        <v>39</v>
      </c>
      <c r="T182" s="3" t="s">
        <v>39</v>
      </c>
      <c r="Z182" s="3" t="s">
        <v>39</v>
      </c>
    </row>
    <row r="183" spans="1:14" ht="12.75">
      <c r="A183" s="18">
        <v>180</v>
      </c>
      <c r="B183" s="3" t="s">
        <v>47</v>
      </c>
      <c r="C183" s="1">
        <v>5</v>
      </c>
      <c r="F183" s="3" t="s">
        <v>39</v>
      </c>
      <c r="N183" s="3" t="s">
        <v>39</v>
      </c>
    </row>
    <row r="184" spans="1:29" ht="12.75">
      <c r="A184" s="18">
        <v>181</v>
      </c>
      <c r="B184" s="3" t="s">
        <v>47</v>
      </c>
      <c r="C184" s="1">
        <v>20</v>
      </c>
      <c r="G184" s="3" t="s">
        <v>39</v>
      </c>
      <c r="N184" s="3" t="s">
        <v>39</v>
      </c>
      <c r="T184" s="3" t="s">
        <v>39</v>
      </c>
      <c r="Z184" s="3" t="s">
        <v>39</v>
      </c>
      <c r="AC184" s="3" t="s">
        <v>39</v>
      </c>
    </row>
    <row r="185" spans="1:29" ht="12.75">
      <c r="A185" s="18">
        <v>182</v>
      </c>
      <c r="B185" s="3" t="s">
        <v>47</v>
      </c>
      <c r="C185" s="1">
        <v>17</v>
      </c>
      <c r="F185" s="3" t="s">
        <v>39</v>
      </c>
      <c r="N185" s="3" t="s">
        <v>39</v>
      </c>
      <c r="U185" s="3" t="s">
        <v>39</v>
      </c>
      <c r="Y185" s="3" t="s">
        <v>39</v>
      </c>
      <c r="AC185" s="3" t="s">
        <v>39</v>
      </c>
    </row>
    <row r="186" spans="1:29" ht="12.75">
      <c r="A186" s="18">
        <v>183</v>
      </c>
      <c r="B186" s="3" t="s">
        <v>47</v>
      </c>
      <c r="C186" s="1">
        <v>12</v>
      </c>
      <c r="F186" s="3" t="s">
        <v>39</v>
      </c>
      <c r="N186" s="3" t="s">
        <v>39</v>
      </c>
      <c r="U186" s="3" t="s">
        <v>39</v>
      </c>
      <c r="Y186" s="3" t="s">
        <v>39</v>
      </c>
      <c r="AC186" s="3" t="s">
        <v>39</v>
      </c>
    </row>
    <row r="187" spans="1:29" ht="12.75">
      <c r="A187" s="18">
        <v>184</v>
      </c>
      <c r="B187" s="3" t="s">
        <v>47</v>
      </c>
      <c r="C187" s="1">
        <v>12</v>
      </c>
      <c r="F187" s="3" t="s">
        <v>39</v>
      </c>
      <c r="N187" s="3" t="s">
        <v>39</v>
      </c>
      <c r="T187" s="3" t="s">
        <v>39</v>
      </c>
      <c r="U187" s="3" t="s">
        <v>39</v>
      </c>
      <c r="Y187" s="3" t="s">
        <v>39</v>
      </c>
      <c r="Z187" s="3" t="s">
        <v>39</v>
      </c>
      <c r="AC187" s="3" t="s">
        <v>39</v>
      </c>
    </row>
    <row r="188" spans="1:21" ht="12.75">
      <c r="A188" s="18">
        <v>185</v>
      </c>
      <c r="B188" s="3" t="s">
        <v>64</v>
      </c>
      <c r="C188" s="1">
        <v>16</v>
      </c>
      <c r="F188" s="3" t="s">
        <v>39</v>
      </c>
      <c r="N188" s="3" t="s">
        <v>39</v>
      </c>
      <c r="S188" s="3" t="s">
        <v>39</v>
      </c>
      <c r="U188" s="3" t="s">
        <v>39</v>
      </c>
    </row>
    <row r="189" spans="1:21" ht="12.75">
      <c r="A189" s="18">
        <v>186</v>
      </c>
      <c r="B189" s="3" t="s">
        <v>64</v>
      </c>
      <c r="C189" s="1">
        <v>27</v>
      </c>
      <c r="F189" s="3" t="s">
        <v>39</v>
      </c>
      <c r="N189" s="3" t="s">
        <v>39</v>
      </c>
      <c r="T189" s="3" t="s">
        <v>39</v>
      </c>
      <c r="U189" s="3" t="s">
        <v>39</v>
      </c>
    </row>
    <row r="190" spans="1:29" ht="12.75">
      <c r="A190" s="18">
        <v>187</v>
      </c>
      <c r="B190" s="3" t="s">
        <v>47</v>
      </c>
      <c r="C190" s="1">
        <v>17</v>
      </c>
      <c r="F190" s="3" t="s">
        <v>39</v>
      </c>
      <c r="O190" s="3" t="s">
        <v>39</v>
      </c>
      <c r="Y190" s="3" t="s">
        <v>39</v>
      </c>
      <c r="AC190" s="3" t="s">
        <v>39</v>
      </c>
    </row>
    <row r="191" spans="1:29" ht="12.75">
      <c r="A191" s="18">
        <v>188</v>
      </c>
      <c r="B191" s="3" t="s">
        <v>47</v>
      </c>
      <c r="C191" s="1">
        <v>23</v>
      </c>
      <c r="G191" s="3" t="s">
        <v>39</v>
      </c>
      <c r="O191" s="3" t="s">
        <v>39</v>
      </c>
      <c r="T191" s="3" t="s">
        <v>39</v>
      </c>
      <c r="Z191" s="3" t="s">
        <v>39</v>
      </c>
      <c r="AC191" s="3" t="s">
        <v>39</v>
      </c>
    </row>
    <row r="192" spans="1:25" ht="12.75">
      <c r="A192" s="18">
        <v>189</v>
      </c>
      <c r="B192" s="3" t="s">
        <v>47</v>
      </c>
      <c r="C192" s="1">
        <v>20</v>
      </c>
      <c r="G192" s="3" t="s">
        <v>39</v>
      </c>
      <c r="O192" s="3" t="s">
        <v>39</v>
      </c>
      <c r="T192" s="3" t="s">
        <v>39</v>
      </c>
      <c r="X192" s="3" t="s">
        <v>39</v>
      </c>
      <c r="Y192" s="3" t="s">
        <v>39</v>
      </c>
    </row>
    <row r="193" spans="1:33" ht="12.75">
      <c r="A193" s="18">
        <v>190</v>
      </c>
      <c r="B193" s="3" t="s">
        <v>47</v>
      </c>
      <c r="C193" s="1">
        <v>27.5</v>
      </c>
      <c r="F193" s="3" t="s">
        <v>39</v>
      </c>
      <c r="O193" s="3" t="s">
        <v>39</v>
      </c>
      <c r="T193" s="3" t="s">
        <v>39</v>
      </c>
      <c r="U193" s="3" t="s">
        <v>39</v>
      </c>
      <c r="X193" s="3" t="s">
        <v>39</v>
      </c>
      <c r="Z193" s="3" t="s">
        <v>39</v>
      </c>
      <c r="AC193" s="3" t="s">
        <v>39</v>
      </c>
      <c r="AG193" s="2" t="s">
        <v>82</v>
      </c>
    </row>
    <row r="194" spans="1:26" ht="12.75">
      <c r="A194" s="18">
        <v>191</v>
      </c>
      <c r="B194" s="3" t="s">
        <v>47</v>
      </c>
      <c r="C194" s="1">
        <v>23</v>
      </c>
      <c r="F194" s="3" t="s">
        <v>39</v>
      </c>
      <c r="O194" s="3" t="s">
        <v>39</v>
      </c>
      <c r="T194" s="3" t="s">
        <v>39</v>
      </c>
      <c r="Y194" s="3" t="s">
        <v>39</v>
      </c>
      <c r="Z194" s="3" t="s">
        <v>39</v>
      </c>
    </row>
    <row r="195" spans="1:29" ht="12.75">
      <c r="A195" s="18">
        <v>192</v>
      </c>
      <c r="B195" s="3" t="s">
        <v>47</v>
      </c>
      <c r="C195" s="1">
        <v>23</v>
      </c>
      <c r="G195" s="3" t="s">
        <v>39</v>
      </c>
      <c r="O195" s="3" t="s">
        <v>39</v>
      </c>
      <c r="X195" s="3" t="s">
        <v>39</v>
      </c>
      <c r="AC195" s="3" t="s">
        <v>39</v>
      </c>
    </row>
    <row r="196" spans="1:29" ht="12.75">
      <c r="A196" s="18">
        <v>193</v>
      </c>
      <c r="B196" s="3" t="s">
        <v>47</v>
      </c>
      <c r="C196" s="1">
        <v>17</v>
      </c>
      <c r="F196" s="3" t="s">
        <v>39</v>
      </c>
      <c r="N196" s="3" t="s">
        <v>39</v>
      </c>
      <c r="U196" s="3" t="s">
        <v>39</v>
      </c>
      <c r="Y196" s="3" t="s">
        <v>39</v>
      </c>
      <c r="AA196" s="3" t="s">
        <v>39</v>
      </c>
      <c r="AC196" s="3" t="s">
        <v>39</v>
      </c>
    </row>
    <row r="197" spans="1:29" ht="12.75">
      <c r="A197" s="18">
        <v>194</v>
      </c>
      <c r="B197" s="3" t="s">
        <v>47</v>
      </c>
      <c r="C197" s="1">
        <v>20</v>
      </c>
      <c r="G197" s="3" t="s">
        <v>39</v>
      </c>
      <c r="N197" s="3" t="s">
        <v>39</v>
      </c>
      <c r="T197" s="3" t="s">
        <v>39</v>
      </c>
      <c r="U197" s="3" t="s">
        <v>39</v>
      </c>
      <c r="X197" s="3" t="s">
        <v>39</v>
      </c>
      <c r="Y197" s="3" t="s">
        <v>39</v>
      </c>
      <c r="Z197" s="3" t="s">
        <v>39</v>
      </c>
      <c r="AC197" s="3" t="s">
        <v>39</v>
      </c>
    </row>
    <row r="198" spans="1:33" ht="12.75">
      <c r="A198" s="18">
        <v>195</v>
      </c>
      <c r="B198" s="3" t="s">
        <v>47</v>
      </c>
      <c r="C198" s="1">
        <v>19.5</v>
      </c>
      <c r="G198" s="3" t="s">
        <v>39</v>
      </c>
      <c r="J198" s="3" t="s">
        <v>39</v>
      </c>
      <c r="K198" s="3" t="s">
        <v>39</v>
      </c>
      <c r="N198" s="3" t="s">
        <v>39</v>
      </c>
      <c r="T198" s="3" t="s">
        <v>39</v>
      </c>
      <c r="U198" s="3" t="s">
        <v>39</v>
      </c>
      <c r="Y198" s="3" t="s">
        <v>39</v>
      </c>
      <c r="Z198" s="3" t="s">
        <v>39</v>
      </c>
      <c r="AC198" s="3" t="s">
        <v>39</v>
      </c>
      <c r="AG198" s="2" t="s">
        <v>83</v>
      </c>
    </row>
    <row r="199" spans="1:29" ht="12.75">
      <c r="A199" s="18">
        <v>196</v>
      </c>
      <c r="B199" s="3" t="s">
        <v>47</v>
      </c>
      <c r="C199" s="1">
        <v>28</v>
      </c>
      <c r="F199" s="3" t="s">
        <v>39</v>
      </c>
      <c r="N199" s="3" t="s">
        <v>39</v>
      </c>
      <c r="X199" s="3" t="s">
        <v>39</v>
      </c>
      <c r="AC199" s="3" t="s">
        <v>39</v>
      </c>
    </row>
    <row r="200" spans="1:26" ht="12.75">
      <c r="A200" s="18">
        <v>197</v>
      </c>
      <c r="B200" s="3" t="s">
        <v>47</v>
      </c>
      <c r="C200" s="1">
        <v>16</v>
      </c>
      <c r="G200" s="3" t="s">
        <v>39</v>
      </c>
      <c r="N200" s="3" t="s">
        <v>39</v>
      </c>
      <c r="T200" s="3" t="s">
        <v>39</v>
      </c>
      <c r="Y200" s="3" t="s">
        <v>39</v>
      </c>
      <c r="Z200" s="3" t="s">
        <v>39</v>
      </c>
    </row>
    <row r="201" spans="1:29" ht="12.75">
      <c r="A201" s="18">
        <v>198</v>
      </c>
      <c r="B201" s="3" t="s">
        <v>47</v>
      </c>
      <c r="C201" s="1">
        <v>16</v>
      </c>
      <c r="G201" s="3" t="s">
        <v>39</v>
      </c>
      <c r="N201" s="3" t="s">
        <v>39</v>
      </c>
      <c r="U201" s="3" t="s">
        <v>39</v>
      </c>
      <c r="Y201" s="3" t="s">
        <v>39</v>
      </c>
      <c r="AC201" s="3" t="s">
        <v>39</v>
      </c>
    </row>
    <row r="202" spans="1:25" ht="12.75">
      <c r="A202" s="18">
        <v>199</v>
      </c>
      <c r="B202" s="3" t="s">
        <v>47</v>
      </c>
      <c r="C202" s="1">
        <v>15</v>
      </c>
      <c r="G202" s="3" t="s">
        <v>39</v>
      </c>
      <c r="N202" s="3" t="s">
        <v>39</v>
      </c>
      <c r="U202" s="3" t="s">
        <v>39</v>
      </c>
      <c r="Y202" s="3" t="s">
        <v>39</v>
      </c>
    </row>
    <row r="203" spans="1:29" ht="12.75">
      <c r="A203" s="18">
        <v>200</v>
      </c>
      <c r="B203" s="3" t="s">
        <v>47</v>
      </c>
      <c r="C203" s="1">
        <v>17</v>
      </c>
      <c r="G203" s="3" t="s">
        <v>39</v>
      </c>
      <c r="N203" s="3" t="s">
        <v>39</v>
      </c>
      <c r="T203" s="3" t="s">
        <v>39</v>
      </c>
      <c r="U203" s="3" t="s">
        <v>39</v>
      </c>
      <c r="Y203" s="3" t="s">
        <v>39</v>
      </c>
      <c r="Z203" s="3" t="s">
        <v>39</v>
      </c>
      <c r="AC203" s="3" t="s">
        <v>39</v>
      </c>
    </row>
    <row r="204" spans="1:24" ht="12.75">
      <c r="A204" s="18">
        <v>201</v>
      </c>
      <c r="B204" s="3" t="s">
        <v>47</v>
      </c>
      <c r="C204" s="1">
        <v>25</v>
      </c>
      <c r="F204" s="3" t="s">
        <v>39</v>
      </c>
      <c r="O204" s="3" t="s">
        <v>39</v>
      </c>
      <c r="X204" s="3" t="s">
        <v>39</v>
      </c>
    </row>
    <row r="205" spans="1:29" ht="12.75">
      <c r="A205" s="18">
        <v>202</v>
      </c>
      <c r="B205" s="3" t="s">
        <v>55</v>
      </c>
      <c r="C205" s="1">
        <v>31</v>
      </c>
      <c r="F205" s="3" t="s">
        <v>39</v>
      </c>
      <c r="N205" s="3" t="s">
        <v>39</v>
      </c>
      <c r="X205" s="3" t="s">
        <v>39</v>
      </c>
      <c r="AC205" s="3" t="s">
        <v>39</v>
      </c>
    </row>
    <row r="206" spans="1:33" ht="12.75">
      <c r="A206" s="18">
        <v>203</v>
      </c>
      <c r="B206" s="3" t="s">
        <v>40</v>
      </c>
      <c r="C206" s="1">
        <v>29</v>
      </c>
      <c r="H206" s="3" t="s">
        <v>39</v>
      </c>
      <c r="J206" s="3" t="s">
        <v>39</v>
      </c>
      <c r="K206" s="3" t="s">
        <v>39</v>
      </c>
      <c r="M206" s="3" t="s">
        <v>39</v>
      </c>
      <c r="T206" s="3" t="s">
        <v>39</v>
      </c>
      <c r="X206" s="3" t="s">
        <v>39</v>
      </c>
      <c r="Z206" s="3" t="s">
        <v>39</v>
      </c>
      <c r="AG206" s="2" t="s">
        <v>84</v>
      </c>
    </row>
    <row r="207" spans="1:25" ht="12.75">
      <c r="A207" s="18">
        <v>204</v>
      </c>
      <c r="B207" s="3" t="s">
        <v>47</v>
      </c>
      <c r="C207" s="1">
        <v>3</v>
      </c>
      <c r="F207" s="3" t="s">
        <v>39</v>
      </c>
      <c r="O207" s="3" t="s">
        <v>39</v>
      </c>
      <c r="S207" s="3" t="s">
        <v>39</v>
      </c>
      <c r="Y207" s="3" t="s">
        <v>39</v>
      </c>
    </row>
    <row r="208" spans="1:17" ht="12.75">
      <c r="A208" s="18">
        <v>205</v>
      </c>
      <c r="B208" s="3" t="s">
        <v>47</v>
      </c>
      <c r="C208" s="1">
        <v>24</v>
      </c>
      <c r="F208" s="3" t="s">
        <v>39</v>
      </c>
      <c r="Q208" s="3" t="s">
        <v>39</v>
      </c>
    </row>
    <row r="209" spans="1:33" ht="12.75">
      <c r="A209" s="18">
        <v>206</v>
      </c>
      <c r="B209" s="3" t="s">
        <v>55</v>
      </c>
      <c r="C209" s="1">
        <v>20</v>
      </c>
      <c r="H209" s="3" t="s">
        <v>39</v>
      </c>
      <c r="J209" s="3" t="s">
        <v>39</v>
      </c>
      <c r="K209" s="3" t="s">
        <v>39</v>
      </c>
      <c r="N209" s="3" t="s">
        <v>39</v>
      </c>
      <c r="T209" s="3" t="s">
        <v>39</v>
      </c>
      <c r="V209" s="3" t="s">
        <v>39</v>
      </c>
      <c r="Y209" s="3" t="s">
        <v>39</v>
      </c>
      <c r="Z209" s="3" t="s">
        <v>39</v>
      </c>
      <c r="AA209" s="3" t="s">
        <v>39</v>
      </c>
      <c r="AG209" s="2" t="s">
        <v>85</v>
      </c>
    </row>
    <row r="210" spans="1:27" ht="12.75">
      <c r="A210" s="18">
        <v>207</v>
      </c>
      <c r="B210" s="3" t="s">
        <v>66</v>
      </c>
      <c r="C210" s="1">
        <v>26</v>
      </c>
      <c r="F210" s="3" t="s">
        <v>39</v>
      </c>
      <c r="Q210" s="3" t="s">
        <v>39</v>
      </c>
      <c r="AA210" s="3" t="s">
        <v>39</v>
      </c>
    </row>
    <row r="211" spans="1:33" ht="12.75">
      <c r="A211" s="18">
        <v>208</v>
      </c>
      <c r="B211" s="3" t="s">
        <v>66</v>
      </c>
      <c r="C211" s="1">
        <v>42</v>
      </c>
      <c r="F211" s="3" t="s">
        <v>39</v>
      </c>
      <c r="Q211" s="3" t="s">
        <v>39</v>
      </c>
      <c r="T211" s="3" t="s">
        <v>39</v>
      </c>
      <c r="X211" s="3" t="s">
        <v>39</v>
      </c>
      <c r="Z211" s="3" t="s">
        <v>39</v>
      </c>
      <c r="AG211" s="2" t="s">
        <v>45</v>
      </c>
    </row>
    <row r="212" spans="1:26" ht="12.75">
      <c r="A212" s="18">
        <v>209</v>
      </c>
      <c r="B212" s="3" t="s">
        <v>47</v>
      </c>
      <c r="C212" s="1">
        <v>16</v>
      </c>
      <c r="H212" s="3" t="s">
        <v>39</v>
      </c>
      <c r="O212" s="3" t="s">
        <v>39</v>
      </c>
      <c r="T212" s="3" t="s">
        <v>39</v>
      </c>
      <c r="U212" s="3" t="s">
        <v>39</v>
      </c>
      <c r="Y212" s="3" t="s">
        <v>39</v>
      </c>
      <c r="Z212" s="3" t="s">
        <v>39</v>
      </c>
    </row>
    <row r="213" spans="1:29" ht="12.75">
      <c r="A213" s="18">
        <v>210</v>
      </c>
      <c r="B213" s="3" t="s">
        <v>47</v>
      </c>
      <c r="C213" s="1">
        <v>19</v>
      </c>
      <c r="F213" s="3" t="s">
        <v>39</v>
      </c>
      <c r="N213" s="3" t="s">
        <v>39</v>
      </c>
      <c r="T213" s="3" t="s">
        <v>39</v>
      </c>
      <c r="Y213" s="3" t="s">
        <v>39</v>
      </c>
      <c r="AC213" s="3" t="s">
        <v>39</v>
      </c>
    </row>
    <row r="214" spans="1:29" ht="12.75">
      <c r="A214" s="18">
        <v>211</v>
      </c>
      <c r="B214" s="3" t="s">
        <v>40</v>
      </c>
      <c r="C214" s="1">
        <v>19</v>
      </c>
      <c r="F214" s="3" t="s">
        <v>39</v>
      </c>
      <c r="O214" s="3" t="s">
        <v>39</v>
      </c>
      <c r="AC214" s="3" t="s">
        <v>39</v>
      </c>
    </row>
    <row r="215" spans="1:26" ht="12.75">
      <c r="A215" s="18">
        <v>212</v>
      </c>
      <c r="B215" s="3" t="s">
        <v>55</v>
      </c>
      <c r="C215" s="1">
        <v>18</v>
      </c>
      <c r="G215" s="3" t="s">
        <v>39</v>
      </c>
      <c r="N215" s="3" t="s">
        <v>39</v>
      </c>
      <c r="S215" s="3" t="s">
        <v>39</v>
      </c>
      <c r="T215" s="3" t="s">
        <v>39</v>
      </c>
      <c r="Y215" s="3" t="s">
        <v>39</v>
      </c>
      <c r="Z215" s="3" t="s">
        <v>39</v>
      </c>
    </row>
    <row r="216" spans="1:26" ht="12.75">
      <c r="A216" s="18">
        <v>213</v>
      </c>
      <c r="B216" s="3" t="s">
        <v>47</v>
      </c>
      <c r="C216" s="1">
        <v>5</v>
      </c>
      <c r="H216" s="3" t="s">
        <v>39</v>
      </c>
      <c r="N216" s="3" t="s">
        <v>39</v>
      </c>
      <c r="S216" s="3" t="s">
        <v>39</v>
      </c>
      <c r="T216" s="3" t="s">
        <v>39</v>
      </c>
      <c r="Z216" s="3" t="s">
        <v>39</v>
      </c>
    </row>
    <row r="217" spans="1:26" ht="12.75">
      <c r="A217" s="18">
        <v>214</v>
      </c>
      <c r="B217" s="3" t="s">
        <v>47</v>
      </c>
      <c r="C217" s="1">
        <v>14</v>
      </c>
      <c r="F217" s="3" t="s">
        <v>39</v>
      </c>
      <c r="M217" s="3" t="s">
        <v>39</v>
      </c>
      <c r="S217" s="3" t="s">
        <v>39</v>
      </c>
      <c r="T217" s="3" t="s">
        <v>39</v>
      </c>
      <c r="Z217" s="3" t="s">
        <v>39</v>
      </c>
    </row>
    <row r="218" spans="1:29" ht="12.75">
      <c r="A218" s="18">
        <v>215</v>
      </c>
      <c r="B218" s="3" t="s">
        <v>47</v>
      </c>
      <c r="C218" s="1">
        <v>12</v>
      </c>
      <c r="F218" s="3" t="s">
        <v>39</v>
      </c>
      <c r="N218" s="3" t="s">
        <v>39</v>
      </c>
      <c r="S218" s="3" t="s">
        <v>39</v>
      </c>
      <c r="T218" s="3" t="s">
        <v>39</v>
      </c>
      <c r="Z218" s="3" t="s">
        <v>39</v>
      </c>
      <c r="AC218" s="3" t="s">
        <v>39</v>
      </c>
    </row>
    <row r="219" spans="1:33" ht="12.75">
      <c r="A219" s="18">
        <v>216</v>
      </c>
      <c r="B219" s="3" t="s">
        <v>47</v>
      </c>
      <c r="C219" s="1">
        <v>13</v>
      </c>
      <c r="H219" s="3" t="s">
        <v>39</v>
      </c>
      <c r="M219" s="3" t="s">
        <v>39</v>
      </c>
      <c r="T219" s="3" t="s">
        <v>39</v>
      </c>
      <c r="Y219" s="3" t="s">
        <v>39</v>
      </c>
      <c r="Z219" s="3" t="s">
        <v>39</v>
      </c>
      <c r="AA219" s="3" t="s">
        <v>39</v>
      </c>
      <c r="AG219" s="2" t="s">
        <v>59</v>
      </c>
    </row>
    <row r="220" spans="1:29" ht="12.75">
      <c r="A220" s="18">
        <v>217</v>
      </c>
      <c r="B220" s="3" t="s">
        <v>47</v>
      </c>
      <c r="C220" s="1">
        <v>13</v>
      </c>
      <c r="G220" s="3" t="s">
        <v>39</v>
      </c>
      <c r="M220" s="3" t="s">
        <v>39</v>
      </c>
      <c r="T220" s="3" t="s">
        <v>39</v>
      </c>
      <c r="Z220" s="3" t="s">
        <v>39</v>
      </c>
      <c r="AC220" s="3" t="s">
        <v>39</v>
      </c>
    </row>
    <row r="221" spans="1:26" ht="12.75">
      <c r="A221" s="18">
        <v>218</v>
      </c>
      <c r="B221" s="3" t="s">
        <v>47</v>
      </c>
      <c r="C221" s="1">
        <v>7</v>
      </c>
      <c r="G221" s="3" t="s">
        <v>39</v>
      </c>
      <c r="N221" s="3" t="s">
        <v>39</v>
      </c>
      <c r="T221" s="3" t="s">
        <v>39</v>
      </c>
      <c r="Z221" s="3" t="s">
        <v>39</v>
      </c>
    </row>
    <row r="222" spans="1:26" ht="12.75">
      <c r="A222" s="18">
        <v>219</v>
      </c>
      <c r="B222" s="3" t="s">
        <v>64</v>
      </c>
      <c r="C222" s="1">
        <v>28</v>
      </c>
      <c r="F222" s="3" t="s">
        <v>39</v>
      </c>
      <c r="O222" s="3" t="s">
        <v>39</v>
      </c>
      <c r="T222" s="3" t="s">
        <v>39</v>
      </c>
      <c r="Y222" s="3" t="s">
        <v>39</v>
      </c>
      <c r="Z222" s="3" t="s">
        <v>39</v>
      </c>
    </row>
    <row r="223" spans="1:29" ht="12.75">
      <c r="A223" s="18">
        <v>220</v>
      </c>
      <c r="B223" s="3" t="s">
        <v>47</v>
      </c>
      <c r="C223" s="1">
        <v>25</v>
      </c>
      <c r="G223" s="3" t="s">
        <v>39</v>
      </c>
      <c r="N223" s="3" t="s">
        <v>39</v>
      </c>
      <c r="AC223" s="3" t="s">
        <v>39</v>
      </c>
    </row>
    <row r="224" spans="1:33" ht="12.75">
      <c r="A224" s="18">
        <v>221</v>
      </c>
      <c r="B224" s="3" t="s">
        <v>47</v>
      </c>
      <c r="C224" s="1">
        <v>29</v>
      </c>
      <c r="G224" s="3" t="s">
        <v>39</v>
      </c>
      <c r="N224" s="3" t="s">
        <v>39</v>
      </c>
      <c r="T224" s="3" t="s">
        <v>39</v>
      </c>
      <c r="Z224" s="3" t="s">
        <v>39</v>
      </c>
      <c r="AC224" s="3" t="s">
        <v>39</v>
      </c>
      <c r="AG224" s="2" t="s">
        <v>77</v>
      </c>
    </row>
    <row r="225" spans="1:26" ht="12.75">
      <c r="A225" s="18">
        <v>222</v>
      </c>
      <c r="B225" s="3" t="s">
        <v>47</v>
      </c>
      <c r="C225" s="1">
        <v>25</v>
      </c>
      <c r="F225" s="3" t="s">
        <v>39</v>
      </c>
      <c r="N225" s="3" t="s">
        <v>39</v>
      </c>
      <c r="T225" s="3" t="s">
        <v>39</v>
      </c>
      <c r="Z225" s="3" t="s">
        <v>39</v>
      </c>
    </row>
    <row r="226" spans="1:14" ht="12.75">
      <c r="A226" s="18">
        <v>223</v>
      </c>
      <c r="B226" s="3" t="s">
        <v>47</v>
      </c>
      <c r="C226" s="1">
        <v>14</v>
      </c>
      <c r="F226" s="3" t="s">
        <v>39</v>
      </c>
      <c r="N226" s="3" t="s">
        <v>39</v>
      </c>
    </row>
    <row r="227" spans="1:29" ht="12.75">
      <c r="A227" s="18">
        <v>224</v>
      </c>
      <c r="B227" s="3" t="s">
        <v>40</v>
      </c>
      <c r="C227" s="1">
        <v>30</v>
      </c>
      <c r="F227" s="3" t="s">
        <v>39</v>
      </c>
      <c r="N227" s="3" t="s">
        <v>39</v>
      </c>
      <c r="T227" s="3" t="s">
        <v>39</v>
      </c>
      <c r="Z227" s="3" t="s">
        <v>39</v>
      </c>
      <c r="AC227" s="3" t="s">
        <v>39</v>
      </c>
    </row>
    <row r="228" spans="1:19" ht="12.75">
      <c r="A228" s="18">
        <v>225</v>
      </c>
      <c r="B228" s="3" t="s">
        <v>47</v>
      </c>
      <c r="C228" s="1">
        <v>15</v>
      </c>
      <c r="F228" s="3" t="s">
        <v>39</v>
      </c>
      <c r="N228" s="3" t="s">
        <v>39</v>
      </c>
      <c r="S228" s="3" t="s">
        <v>39</v>
      </c>
    </row>
    <row r="229" spans="1:29" ht="12.75">
      <c r="A229" s="18">
        <v>226</v>
      </c>
      <c r="B229" s="3" t="s">
        <v>47</v>
      </c>
      <c r="C229" s="1">
        <v>19</v>
      </c>
      <c r="G229" s="3" t="s">
        <v>39</v>
      </c>
      <c r="N229" s="3" t="s">
        <v>39</v>
      </c>
      <c r="T229" s="3" t="s">
        <v>39</v>
      </c>
      <c r="U229" s="3" t="s">
        <v>39</v>
      </c>
      <c r="Y229" s="3" t="s">
        <v>39</v>
      </c>
      <c r="Z229" s="3" t="s">
        <v>39</v>
      </c>
      <c r="AC229" s="3" t="s">
        <v>39</v>
      </c>
    </row>
    <row r="230" spans="1:29" ht="12.75">
      <c r="A230" s="18">
        <v>227</v>
      </c>
      <c r="B230" s="3" t="s">
        <v>40</v>
      </c>
      <c r="C230" s="1">
        <v>27</v>
      </c>
      <c r="G230" s="3" t="s">
        <v>39</v>
      </c>
      <c r="N230" s="3" t="s">
        <v>39</v>
      </c>
      <c r="AC230" s="3" t="s">
        <v>39</v>
      </c>
    </row>
    <row r="231" spans="1:24" ht="12.75">
      <c r="A231" s="18">
        <v>228</v>
      </c>
      <c r="B231" s="3" t="s">
        <v>47</v>
      </c>
      <c r="C231" s="1">
        <v>7</v>
      </c>
      <c r="G231" s="3" t="s">
        <v>39</v>
      </c>
      <c r="N231" s="3" t="s">
        <v>39</v>
      </c>
      <c r="X231" s="3" t="s">
        <v>39</v>
      </c>
    </row>
    <row r="232" spans="1:14" ht="12.75">
      <c r="A232" s="18">
        <v>229</v>
      </c>
      <c r="B232" s="3" t="s">
        <v>40</v>
      </c>
      <c r="C232" s="1">
        <v>12</v>
      </c>
      <c r="F232" s="3" t="s">
        <v>39</v>
      </c>
      <c r="N232" s="3" t="s">
        <v>39</v>
      </c>
    </row>
    <row r="233" spans="1:29" ht="12.75">
      <c r="A233" s="18">
        <v>230</v>
      </c>
      <c r="B233" s="3" t="s">
        <v>40</v>
      </c>
      <c r="C233" s="1">
        <v>17</v>
      </c>
      <c r="G233" s="3" t="s">
        <v>39</v>
      </c>
      <c r="N233" s="3" t="s">
        <v>39</v>
      </c>
      <c r="S233" s="3" t="s">
        <v>39</v>
      </c>
      <c r="Y233" s="3" t="s">
        <v>39</v>
      </c>
      <c r="AA233" s="3" t="s">
        <v>39</v>
      </c>
      <c r="AC233" s="3" t="s">
        <v>39</v>
      </c>
    </row>
    <row r="234" spans="1:14" ht="12.75">
      <c r="A234" s="18">
        <v>231</v>
      </c>
      <c r="B234" s="3" t="s">
        <v>47</v>
      </c>
      <c r="C234" s="1">
        <v>8</v>
      </c>
      <c r="H234" s="3" t="s">
        <v>39</v>
      </c>
      <c r="N234" s="3" t="s">
        <v>39</v>
      </c>
    </row>
    <row r="235" spans="1:33" ht="12.75">
      <c r="A235" s="18">
        <v>232</v>
      </c>
      <c r="B235" s="3" t="s">
        <v>40</v>
      </c>
      <c r="C235" s="1">
        <v>33</v>
      </c>
      <c r="H235" s="3" t="s">
        <v>39</v>
      </c>
      <c r="J235" s="3" t="s">
        <v>39</v>
      </c>
      <c r="K235" s="3" t="s">
        <v>39</v>
      </c>
      <c r="Q235" s="3" t="s">
        <v>39</v>
      </c>
      <c r="T235" s="3" t="s">
        <v>39</v>
      </c>
      <c r="X235" s="3" t="s">
        <v>39</v>
      </c>
      <c r="Z235" s="3" t="s">
        <v>39</v>
      </c>
      <c r="AG235" s="2" t="s">
        <v>86</v>
      </c>
    </row>
    <row r="236" spans="1:33" ht="12.75">
      <c r="A236" s="18">
        <v>233</v>
      </c>
      <c r="B236" s="3" t="s">
        <v>47</v>
      </c>
      <c r="C236" s="1">
        <v>24</v>
      </c>
      <c r="G236" s="3" t="s">
        <v>39</v>
      </c>
      <c r="M236" s="3" t="s">
        <v>39</v>
      </c>
      <c r="S236" s="3" t="s">
        <v>39</v>
      </c>
      <c r="T236" s="3" t="s">
        <v>39</v>
      </c>
      <c r="U236" s="3" t="s">
        <v>39</v>
      </c>
      <c r="Y236" s="3" t="s">
        <v>39</v>
      </c>
      <c r="Z236" s="3" t="s">
        <v>39</v>
      </c>
      <c r="AC236" s="3" t="s">
        <v>39</v>
      </c>
      <c r="AG236" s="2" t="s">
        <v>87</v>
      </c>
    </row>
    <row r="237" spans="1:25" ht="12.75">
      <c r="A237" s="18">
        <v>234</v>
      </c>
      <c r="B237" s="3" t="s">
        <v>47</v>
      </c>
      <c r="C237" s="1">
        <v>15</v>
      </c>
      <c r="G237" s="3" t="s">
        <v>39</v>
      </c>
      <c r="N237" s="3" t="s">
        <v>39</v>
      </c>
      <c r="S237" s="3" t="s">
        <v>39</v>
      </c>
      <c r="T237" s="3" t="s">
        <v>39</v>
      </c>
      <c r="U237" s="3" t="s">
        <v>39</v>
      </c>
      <c r="Y237" s="3" t="s">
        <v>39</v>
      </c>
    </row>
    <row r="238" spans="1:19" ht="12.75">
      <c r="A238" s="18">
        <v>235</v>
      </c>
      <c r="B238" s="3" t="s">
        <v>47</v>
      </c>
      <c r="C238" s="1">
        <v>7</v>
      </c>
      <c r="F238" s="3" t="s">
        <v>39</v>
      </c>
      <c r="Q238" s="3" t="s">
        <v>39</v>
      </c>
      <c r="S238" s="3" t="s">
        <v>39</v>
      </c>
    </row>
    <row r="239" spans="1:29" ht="12.75">
      <c r="A239" s="18">
        <v>236</v>
      </c>
      <c r="B239" s="3" t="s">
        <v>47</v>
      </c>
      <c r="C239" s="1">
        <v>19</v>
      </c>
      <c r="G239" s="3" t="s">
        <v>39</v>
      </c>
      <c r="N239" s="3" t="s">
        <v>39</v>
      </c>
      <c r="S239" s="3" t="s">
        <v>39</v>
      </c>
      <c r="T239" s="3" t="s">
        <v>39</v>
      </c>
      <c r="U239" s="3" t="s">
        <v>39</v>
      </c>
      <c r="Y239" s="3" t="s">
        <v>39</v>
      </c>
      <c r="Z239" s="3" t="s">
        <v>39</v>
      </c>
      <c r="AC239" s="3" t="s">
        <v>39</v>
      </c>
    </row>
    <row r="240" spans="1:26" ht="12.75">
      <c r="A240" s="18">
        <v>237</v>
      </c>
      <c r="B240" s="3" t="s">
        <v>47</v>
      </c>
      <c r="C240" s="1">
        <v>12</v>
      </c>
      <c r="G240" s="3" t="s">
        <v>39</v>
      </c>
      <c r="N240" s="3" t="s">
        <v>39</v>
      </c>
      <c r="S240" s="3" t="s">
        <v>39</v>
      </c>
      <c r="T240" s="3" t="s">
        <v>39</v>
      </c>
      <c r="U240" s="3" t="s">
        <v>39</v>
      </c>
      <c r="Y240" s="3" t="s">
        <v>39</v>
      </c>
      <c r="Z240" s="3" t="s">
        <v>39</v>
      </c>
    </row>
    <row r="241" spans="1:26" ht="12.75">
      <c r="A241" s="18">
        <v>238</v>
      </c>
      <c r="B241" s="3" t="s">
        <v>47</v>
      </c>
      <c r="C241" s="1">
        <v>15</v>
      </c>
      <c r="G241" s="3" t="s">
        <v>39</v>
      </c>
      <c r="N241" s="3" t="s">
        <v>39</v>
      </c>
      <c r="S241" s="3" t="s">
        <v>39</v>
      </c>
      <c r="T241" s="3" t="s">
        <v>39</v>
      </c>
      <c r="U241" s="3" t="s">
        <v>39</v>
      </c>
      <c r="Y241" s="3" t="s">
        <v>39</v>
      </c>
      <c r="Z241" s="3" t="s">
        <v>39</v>
      </c>
    </row>
    <row r="242" spans="1:25" ht="12.75">
      <c r="A242" s="18">
        <v>239</v>
      </c>
      <c r="B242" s="3" t="s">
        <v>47</v>
      </c>
      <c r="C242" s="1">
        <v>8</v>
      </c>
      <c r="G242" s="3" t="s">
        <v>39</v>
      </c>
      <c r="O242" s="3" t="s">
        <v>39</v>
      </c>
      <c r="S242" s="3" t="s">
        <v>39</v>
      </c>
      <c r="U242" s="3" t="s">
        <v>39</v>
      </c>
      <c r="Y242" s="3" t="s">
        <v>39</v>
      </c>
    </row>
    <row r="243" spans="1:33" ht="12.75">
      <c r="A243" s="18">
        <v>240</v>
      </c>
      <c r="B243" s="3" t="s">
        <v>52</v>
      </c>
      <c r="C243" s="1">
        <v>24</v>
      </c>
      <c r="I243" s="3" t="s">
        <v>39</v>
      </c>
      <c r="AG243" s="2" t="s">
        <v>88</v>
      </c>
    </row>
    <row r="244" spans="1:9" ht="12.75">
      <c r="A244" s="18">
        <v>241</v>
      </c>
      <c r="B244" s="3" t="s">
        <v>52</v>
      </c>
      <c r="C244" s="1">
        <v>20</v>
      </c>
      <c r="I244" s="3" t="s">
        <v>39</v>
      </c>
    </row>
    <row r="245" spans="1:27" ht="12.75">
      <c r="A245" s="18">
        <v>242</v>
      </c>
      <c r="B245" s="3" t="s">
        <v>47</v>
      </c>
      <c r="C245" s="1">
        <v>22</v>
      </c>
      <c r="G245" s="3" t="s">
        <v>39</v>
      </c>
      <c r="N245" s="3" t="s">
        <v>39</v>
      </c>
      <c r="U245" s="3" t="s">
        <v>39</v>
      </c>
      <c r="Y245" s="3" t="s">
        <v>39</v>
      </c>
      <c r="AA245" s="3" t="s">
        <v>39</v>
      </c>
    </row>
    <row r="246" spans="1:33" ht="12.75">
      <c r="A246" s="18">
        <v>243</v>
      </c>
      <c r="B246" s="3" t="s">
        <v>47</v>
      </c>
      <c r="C246" s="1">
        <v>25</v>
      </c>
      <c r="H246" s="3" t="s">
        <v>39</v>
      </c>
      <c r="J246" s="3" t="s">
        <v>39</v>
      </c>
      <c r="K246" s="3" t="s">
        <v>39</v>
      </c>
      <c r="N246" s="3" t="s">
        <v>39</v>
      </c>
      <c r="T246" s="3" t="s">
        <v>39</v>
      </c>
      <c r="U246" s="3" t="s">
        <v>39</v>
      </c>
      <c r="X246" s="3" t="s">
        <v>39</v>
      </c>
      <c r="Y246" s="3" t="s">
        <v>39</v>
      </c>
      <c r="Z246" s="3" t="s">
        <v>39</v>
      </c>
      <c r="AG246" s="2" t="s">
        <v>78</v>
      </c>
    </row>
    <row r="247" spans="1:25" ht="12.75">
      <c r="A247" s="18">
        <v>244</v>
      </c>
      <c r="B247" s="3" t="s">
        <v>47</v>
      </c>
      <c r="C247" s="1">
        <v>16</v>
      </c>
      <c r="G247" s="3" t="s">
        <v>39</v>
      </c>
      <c r="N247" s="3" t="s">
        <v>39</v>
      </c>
      <c r="T247" s="3" t="s">
        <v>39</v>
      </c>
      <c r="U247" s="3" t="s">
        <v>39</v>
      </c>
      <c r="Y247" s="3" t="s">
        <v>39</v>
      </c>
    </row>
    <row r="248" spans="1:29" ht="12.75">
      <c r="A248" s="18">
        <v>245</v>
      </c>
      <c r="B248" s="3" t="s">
        <v>47</v>
      </c>
      <c r="C248" s="1">
        <v>12</v>
      </c>
      <c r="G248" s="3" t="s">
        <v>39</v>
      </c>
      <c r="N248" s="3" t="s">
        <v>39</v>
      </c>
      <c r="U248" s="3" t="s">
        <v>39</v>
      </c>
      <c r="Y248" s="3" t="s">
        <v>39</v>
      </c>
      <c r="AC248" s="3" t="s">
        <v>39</v>
      </c>
    </row>
    <row r="249" spans="1:26" ht="12.75">
      <c r="A249" s="18">
        <v>246</v>
      </c>
      <c r="B249" s="3" t="s">
        <v>47</v>
      </c>
      <c r="C249" s="1">
        <v>11</v>
      </c>
      <c r="H249" s="3" t="s">
        <v>39</v>
      </c>
      <c r="N249" s="3" t="s">
        <v>39</v>
      </c>
      <c r="S249" s="3" t="s">
        <v>39</v>
      </c>
      <c r="T249" s="3" t="s">
        <v>39</v>
      </c>
      <c r="U249" s="3" t="s">
        <v>39</v>
      </c>
      <c r="Y249" s="3" t="s">
        <v>39</v>
      </c>
      <c r="Z249" s="3" t="s">
        <v>39</v>
      </c>
    </row>
    <row r="250" spans="1:29" ht="12.75">
      <c r="A250" s="18">
        <v>247</v>
      </c>
      <c r="B250" s="3" t="s">
        <v>47</v>
      </c>
      <c r="C250" s="1">
        <v>14</v>
      </c>
      <c r="G250" s="3" t="s">
        <v>39</v>
      </c>
      <c r="N250" s="3" t="s">
        <v>39</v>
      </c>
      <c r="S250" s="3" t="s">
        <v>39</v>
      </c>
      <c r="T250" s="3" t="s">
        <v>39</v>
      </c>
      <c r="U250" s="3" t="s">
        <v>39</v>
      </c>
      <c r="Y250" s="3" t="s">
        <v>39</v>
      </c>
      <c r="Z250" s="3" t="s">
        <v>39</v>
      </c>
      <c r="AC250" s="3" t="s">
        <v>39</v>
      </c>
    </row>
    <row r="251" spans="1:25" ht="12.75">
      <c r="A251" s="18">
        <v>248</v>
      </c>
      <c r="B251" s="3" t="s">
        <v>47</v>
      </c>
      <c r="C251" s="1">
        <v>11</v>
      </c>
      <c r="G251" s="3" t="s">
        <v>39</v>
      </c>
      <c r="N251" s="3" t="s">
        <v>39</v>
      </c>
      <c r="S251" s="3" t="s">
        <v>39</v>
      </c>
      <c r="U251" s="3" t="s">
        <v>39</v>
      </c>
      <c r="X251" s="3" t="s">
        <v>39</v>
      </c>
      <c r="Y251" s="3" t="s">
        <v>39</v>
      </c>
    </row>
    <row r="252" spans="1:25" ht="12.75">
      <c r="A252" s="18">
        <v>249</v>
      </c>
      <c r="B252" s="3" t="s">
        <v>47</v>
      </c>
      <c r="C252" s="1">
        <v>11</v>
      </c>
      <c r="G252" s="3" t="s">
        <v>39</v>
      </c>
      <c r="N252" s="3" t="s">
        <v>39</v>
      </c>
      <c r="U252" s="3" t="s">
        <v>39</v>
      </c>
      <c r="X252" s="3" t="s">
        <v>39</v>
      </c>
      <c r="Y252" s="3" t="s">
        <v>39</v>
      </c>
    </row>
    <row r="253" spans="1:29" ht="12.75">
      <c r="A253" s="18">
        <v>250</v>
      </c>
      <c r="B253" s="3" t="s">
        <v>47</v>
      </c>
      <c r="C253" s="1">
        <v>21</v>
      </c>
      <c r="G253" s="3" t="s">
        <v>39</v>
      </c>
      <c r="N253" s="3" t="s">
        <v>39</v>
      </c>
      <c r="S253" s="3" t="s">
        <v>39</v>
      </c>
      <c r="U253" s="3" t="s">
        <v>39</v>
      </c>
      <c r="X253" s="3" t="s">
        <v>39</v>
      </c>
      <c r="Y253" s="3" t="s">
        <v>39</v>
      </c>
      <c r="AC253" s="3" t="s">
        <v>39</v>
      </c>
    </row>
    <row r="254" spans="1:29" ht="12.75">
      <c r="A254" s="18">
        <v>251</v>
      </c>
      <c r="B254" s="3" t="s">
        <v>47</v>
      </c>
      <c r="C254" s="1">
        <v>19</v>
      </c>
      <c r="G254" s="3" t="s">
        <v>39</v>
      </c>
      <c r="N254" s="3" t="s">
        <v>39</v>
      </c>
      <c r="T254" s="3" t="s">
        <v>39</v>
      </c>
      <c r="U254" s="3" t="s">
        <v>39</v>
      </c>
      <c r="Z254" s="3" t="s">
        <v>39</v>
      </c>
      <c r="AC254" s="3" t="s">
        <v>39</v>
      </c>
    </row>
    <row r="255" spans="1:25" ht="12.75">
      <c r="A255" s="18">
        <v>252</v>
      </c>
      <c r="B255" s="3" t="s">
        <v>47</v>
      </c>
      <c r="C255" s="1">
        <v>5</v>
      </c>
      <c r="F255" s="3" t="s">
        <v>39</v>
      </c>
      <c r="N255" s="3" t="s">
        <v>39</v>
      </c>
      <c r="Y255" s="3" t="s">
        <v>39</v>
      </c>
    </row>
    <row r="256" spans="1:29" ht="12.75">
      <c r="A256" s="18">
        <v>253</v>
      </c>
      <c r="B256" s="3" t="s">
        <v>47</v>
      </c>
      <c r="C256" s="1">
        <v>15</v>
      </c>
      <c r="G256" s="3" t="s">
        <v>39</v>
      </c>
      <c r="N256" s="3" t="s">
        <v>39</v>
      </c>
      <c r="S256" s="3" t="s">
        <v>39</v>
      </c>
      <c r="T256" s="3" t="s">
        <v>39</v>
      </c>
      <c r="U256" s="3" t="s">
        <v>39</v>
      </c>
      <c r="X256" s="3" t="s">
        <v>39</v>
      </c>
      <c r="Y256" s="3" t="s">
        <v>39</v>
      </c>
      <c r="AC256" s="3" t="s">
        <v>39</v>
      </c>
    </row>
    <row r="257" spans="1:33" ht="12.75">
      <c r="A257" s="18">
        <v>254</v>
      </c>
      <c r="B257" s="3" t="s">
        <v>47</v>
      </c>
      <c r="C257" s="1">
        <v>20</v>
      </c>
      <c r="H257" s="3" t="s">
        <v>39</v>
      </c>
      <c r="J257" s="3" t="s">
        <v>39</v>
      </c>
      <c r="K257" s="3" t="s">
        <v>39</v>
      </c>
      <c r="N257" s="3" t="s">
        <v>39</v>
      </c>
      <c r="S257" s="3" t="s">
        <v>39</v>
      </c>
      <c r="T257" s="3" t="s">
        <v>39</v>
      </c>
      <c r="U257" s="3" t="s">
        <v>39</v>
      </c>
      <c r="Y257" s="3" t="s">
        <v>39</v>
      </c>
      <c r="Z257" s="3" t="s">
        <v>39</v>
      </c>
      <c r="AA257" s="3" t="s">
        <v>39</v>
      </c>
      <c r="AC257" s="3" t="s">
        <v>39</v>
      </c>
      <c r="AG257" s="2" t="s">
        <v>89</v>
      </c>
    </row>
    <row r="258" spans="1:29" ht="12.75">
      <c r="A258" s="18">
        <v>255</v>
      </c>
      <c r="B258" s="3" t="s">
        <v>47</v>
      </c>
      <c r="C258" s="1">
        <v>16</v>
      </c>
      <c r="F258" s="3" t="s">
        <v>39</v>
      </c>
      <c r="M258" s="3" t="s">
        <v>39</v>
      </c>
      <c r="U258" s="3" t="s">
        <v>39</v>
      </c>
      <c r="Y258" s="3" t="s">
        <v>39</v>
      </c>
      <c r="AC258" s="3" t="s">
        <v>39</v>
      </c>
    </row>
    <row r="259" spans="1:19" ht="12.75">
      <c r="A259" s="18">
        <v>256</v>
      </c>
      <c r="B259" s="3" t="s">
        <v>47</v>
      </c>
      <c r="C259" s="1">
        <v>9</v>
      </c>
      <c r="F259" s="3" t="s">
        <v>39</v>
      </c>
      <c r="N259" s="3" t="s">
        <v>39</v>
      </c>
      <c r="S259" s="3" t="s">
        <v>39</v>
      </c>
    </row>
    <row r="260" spans="1:24" ht="12.75">
      <c r="A260" s="18">
        <v>257</v>
      </c>
      <c r="B260" s="3" t="s">
        <v>74</v>
      </c>
      <c r="C260" s="1">
        <v>18</v>
      </c>
      <c r="G260" s="3" t="s">
        <v>39</v>
      </c>
      <c r="N260" s="3" t="s">
        <v>39</v>
      </c>
      <c r="S260" s="3" t="s">
        <v>39</v>
      </c>
      <c r="T260" s="3" t="s">
        <v>39</v>
      </c>
      <c r="X260" s="3" t="s">
        <v>39</v>
      </c>
    </row>
    <row r="261" spans="1:25" ht="12.75">
      <c r="A261" s="18">
        <v>258</v>
      </c>
      <c r="B261" s="3" t="s">
        <v>40</v>
      </c>
      <c r="C261" s="1">
        <v>18</v>
      </c>
      <c r="G261" s="3" t="s">
        <v>39</v>
      </c>
      <c r="O261" s="3" t="s">
        <v>39</v>
      </c>
      <c r="S261" s="3" t="s">
        <v>39</v>
      </c>
      <c r="T261" s="3" t="s">
        <v>39</v>
      </c>
      <c r="U261" s="3" t="s">
        <v>39</v>
      </c>
      <c r="Y261" s="3" t="s">
        <v>39</v>
      </c>
    </row>
    <row r="262" spans="1:24" ht="12.75">
      <c r="A262" s="18">
        <v>259</v>
      </c>
      <c r="B262" s="3" t="s">
        <v>47</v>
      </c>
      <c r="C262" s="1">
        <v>8</v>
      </c>
      <c r="F262" s="3" t="s">
        <v>39</v>
      </c>
      <c r="N262" s="3" t="s">
        <v>39</v>
      </c>
      <c r="X262" s="3" t="s">
        <v>39</v>
      </c>
    </row>
    <row r="263" spans="1:29" ht="12.75">
      <c r="A263" s="18">
        <v>260</v>
      </c>
      <c r="B263" s="3" t="s">
        <v>40</v>
      </c>
      <c r="C263" s="1">
        <v>30</v>
      </c>
      <c r="F263" s="3" t="s">
        <v>39</v>
      </c>
      <c r="M263" s="3" t="s">
        <v>39</v>
      </c>
      <c r="U263" s="3" t="s">
        <v>39</v>
      </c>
      <c r="Y263" s="3" t="s">
        <v>39</v>
      </c>
      <c r="AC263" s="3" t="s">
        <v>39</v>
      </c>
    </row>
    <row r="264" spans="1:15" ht="12.75">
      <c r="A264" s="18">
        <v>261</v>
      </c>
      <c r="B264" s="3" t="s">
        <v>55</v>
      </c>
      <c r="C264" s="1">
        <v>21</v>
      </c>
      <c r="F264" s="3" t="s">
        <v>39</v>
      </c>
      <c r="O264" s="3" t="s">
        <v>39</v>
      </c>
    </row>
    <row r="265" spans="1:29" ht="12.75">
      <c r="A265" s="18">
        <v>262</v>
      </c>
      <c r="B265" s="3" t="s">
        <v>55</v>
      </c>
      <c r="C265" s="1">
        <v>17</v>
      </c>
      <c r="H265" s="3" t="s">
        <v>39</v>
      </c>
      <c r="N265" s="3" t="s">
        <v>39</v>
      </c>
      <c r="S265" s="3" t="s">
        <v>39</v>
      </c>
      <c r="Y265" s="3" t="s">
        <v>39</v>
      </c>
      <c r="AC265" s="3" t="s">
        <v>39</v>
      </c>
    </row>
    <row r="266" spans="1:25" ht="12.75">
      <c r="A266" s="18">
        <v>263</v>
      </c>
      <c r="B266" s="3" t="s">
        <v>47</v>
      </c>
      <c r="C266" s="1">
        <v>17</v>
      </c>
      <c r="G266" s="3" t="s">
        <v>39</v>
      </c>
      <c r="N266" s="3" t="s">
        <v>39</v>
      </c>
      <c r="U266" s="3" t="s">
        <v>39</v>
      </c>
      <c r="X266" s="3" t="s">
        <v>39</v>
      </c>
      <c r="Y266" s="3" t="s">
        <v>39</v>
      </c>
    </row>
    <row r="267" spans="1:27" ht="12.75">
      <c r="A267" s="18">
        <v>264</v>
      </c>
      <c r="B267" s="3" t="s">
        <v>47</v>
      </c>
      <c r="C267" s="1">
        <v>20</v>
      </c>
      <c r="H267" s="3" t="s">
        <v>39</v>
      </c>
      <c r="N267" s="3" t="s">
        <v>39</v>
      </c>
      <c r="T267" s="3" t="s">
        <v>39</v>
      </c>
      <c r="Z267" s="3" t="s">
        <v>39</v>
      </c>
      <c r="AA267" s="3" t="s">
        <v>39</v>
      </c>
    </row>
    <row r="268" spans="1:25" ht="12.75">
      <c r="A268" s="18">
        <v>265</v>
      </c>
      <c r="B268" s="3" t="s">
        <v>47</v>
      </c>
      <c r="C268" s="1">
        <v>16</v>
      </c>
      <c r="G268" s="3" t="s">
        <v>39</v>
      </c>
      <c r="N268" s="3" t="s">
        <v>39</v>
      </c>
      <c r="U268" s="3" t="s">
        <v>39</v>
      </c>
      <c r="Y268" s="3" t="s">
        <v>39</v>
      </c>
    </row>
    <row r="269" spans="1:14" ht="12.75">
      <c r="A269" s="18">
        <v>266</v>
      </c>
      <c r="B269" s="3" t="s">
        <v>47</v>
      </c>
      <c r="C269" s="1">
        <v>8</v>
      </c>
      <c r="H269" s="3" t="s">
        <v>39</v>
      </c>
      <c r="N269" s="3" t="s">
        <v>39</v>
      </c>
    </row>
    <row r="270" spans="1:26" ht="12.75">
      <c r="A270" s="18">
        <v>267</v>
      </c>
      <c r="B270" s="3" t="s">
        <v>47</v>
      </c>
      <c r="C270" s="1">
        <v>18</v>
      </c>
      <c r="G270" s="3" t="s">
        <v>39</v>
      </c>
      <c r="O270" s="3" t="s">
        <v>39</v>
      </c>
      <c r="S270" s="3" t="s">
        <v>39</v>
      </c>
      <c r="T270" s="3" t="s">
        <v>39</v>
      </c>
      <c r="U270" s="3" t="s">
        <v>39</v>
      </c>
      <c r="Y270" s="3" t="s">
        <v>39</v>
      </c>
      <c r="Z270" s="3" t="s">
        <v>39</v>
      </c>
    </row>
    <row r="271" spans="1:27" ht="12.75">
      <c r="A271" s="18">
        <v>268</v>
      </c>
      <c r="B271" s="3" t="s">
        <v>47</v>
      </c>
      <c r="C271" s="1">
        <v>13</v>
      </c>
      <c r="H271" s="3" t="s">
        <v>39</v>
      </c>
      <c r="N271" s="3" t="s">
        <v>39</v>
      </c>
      <c r="S271" s="3" t="s">
        <v>39</v>
      </c>
      <c r="U271" s="3" t="s">
        <v>39</v>
      </c>
      <c r="Y271" s="3" t="s">
        <v>39</v>
      </c>
      <c r="AA271" s="3" t="s">
        <v>39</v>
      </c>
    </row>
    <row r="272" spans="1:25" ht="12.75">
      <c r="A272" s="18">
        <v>269</v>
      </c>
      <c r="B272" s="3" t="s">
        <v>47</v>
      </c>
      <c r="C272" s="1">
        <v>20</v>
      </c>
      <c r="G272" s="3" t="s">
        <v>39</v>
      </c>
      <c r="O272" s="3" t="s">
        <v>39</v>
      </c>
      <c r="S272" s="3" t="s">
        <v>39</v>
      </c>
      <c r="U272" s="3" t="s">
        <v>39</v>
      </c>
      <c r="Y272" s="3" t="s">
        <v>39</v>
      </c>
    </row>
    <row r="273" spans="1:29" ht="12.75">
      <c r="A273" s="18">
        <v>270</v>
      </c>
      <c r="B273" s="3" t="s">
        <v>47</v>
      </c>
      <c r="C273" s="1">
        <v>15</v>
      </c>
      <c r="F273" s="3" t="s">
        <v>39</v>
      </c>
      <c r="N273" s="3" t="s">
        <v>39</v>
      </c>
      <c r="S273" s="3" t="s">
        <v>39</v>
      </c>
      <c r="U273" s="3" t="s">
        <v>39</v>
      </c>
      <c r="Y273" s="3" t="s">
        <v>39</v>
      </c>
      <c r="AC273" s="3" t="s">
        <v>39</v>
      </c>
    </row>
    <row r="274" spans="1:26" ht="12.75">
      <c r="A274" s="18">
        <v>271</v>
      </c>
      <c r="B274" s="3" t="s">
        <v>47</v>
      </c>
      <c r="C274" s="1">
        <v>15</v>
      </c>
      <c r="H274" s="3" t="s">
        <v>39</v>
      </c>
      <c r="N274" s="3" t="s">
        <v>39</v>
      </c>
      <c r="T274" s="3" t="s">
        <v>39</v>
      </c>
      <c r="U274" s="3" t="s">
        <v>39</v>
      </c>
      <c r="X274" s="3" t="s">
        <v>39</v>
      </c>
      <c r="Y274" s="3" t="s">
        <v>39</v>
      </c>
      <c r="Z274" s="3" t="s">
        <v>39</v>
      </c>
    </row>
    <row r="275" spans="1:25" ht="12.75">
      <c r="A275" s="18">
        <v>272</v>
      </c>
      <c r="B275" s="3" t="s">
        <v>47</v>
      </c>
      <c r="C275" s="1">
        <v>12</v>
      </c>
      <c r="H275" s="3" t="s">
        <v>39</v>
      </c>
      <c r="N275" s="3" t="s">
        <v>39</v>
      </c>
      <c r="U275" s="3" t="s">
        <v>39</v>
      </c>
      <c r="X275" s="3" t="s">
        <v>39</v>
      </c>
      <c r="Y275" s="3" t="s">
        <v>39</v>
      </c>
    </row>
    <row r="276" spans="1:25" ht="12.75">
      <c r="A276" s="18">
        <v>273</v>
      </c>
      <c r="B276" s="3" t="s">
        <v>47</v>
      </c>
      <c r="C276" s="1">
        <v>13</v>
      </c>
      <c r="G276" s="3" t="s">
        <v>39</v>
      </c>
      <c r="N276" s="3" t="s">
        <v>39</v>
      </c>
      <c r="S276" s="3" t="s">
        <v>39</v>
      </c>
      <c r="U276" s="3" t="s">
        <v>39</v>
      </c>
      <c r="Y276" s="3" t="s">
        <v>39</v>
      </c>
    </row>
    <row r="277" spans="1:25" ht="12.75">
      <c r="A277" s="18">
        <v>274</v>
      </c>
      <c r="B277" s="3" t="s">
        <v>47</v>
      </c>
      <c r="C277" s="1">
        <v>18</v>
      </c>
      <c r="G277" s="3" t="s">
        <v>39</v>
      </c>
      <c r="N277" s="3" t="s">
        <v>39</v>
      </c>
      <c r="U277" s="3" t="s">
        <v>39</v>
      </c>
      <c r="Y277" s="3" t="s">
        <v>39</v>
      </c>
    </row>
    <row r="278" spans="1:27" ht="12.75">
      <c r="A278" s="18">
        <v>275</v>
      </c>
      <c r="B278" s="3" t="s">
        <v>47</v>
      </c>
      <c r="C278" s="1">
        <v>12</v>
      </c>
      <c r="H278" s="3" t="s">
        <v>39</v>
      </c>
      <c r="O278" s="3" t="s">
        <v>39</v>
      </c>
      <c r="S278" s="3" t="s">
        <v>39</v>
      </c>
      <c r="T278" s="3" t="s">
        <v>39</v>
      </c>
      <c r="U278" s="3" t="s">
        <v>39</v>
      </c>
      <c r="X278" s="3" t="s">
        <v>39</v>
      </c>
      <c r="Y278" s="3" t="s">
        <v>39</v>
      </c>
      <c r="Z278" s="3" t="s">
        <v>39</v>
      </c>
      <c r="AA278" s="3" t="s">
        <v>39</v>
      </c>
    </row>
    <row r="279" spans="1:25" ht="12.75">
      <c r="A279" s="18">
        <v>276</v>
      </c>
      <c r="B279" s="3" t="s">
        <v>47</v>
      </c>
      <c r="C279" s="1">
        <v>12</v>
      </c>
      <c r="G279" s="3" t="s">
        <v>39</v>
      </c>
      <c r="N279" s="3" t="s">
        <v>39</v>
      </c>
      <c r="U279" s="3" t="s">
        <v>39</v>
      </c>
      <c r="Y279" s="3" t="s">
        <v>39</v>
      </c>
    </row>
    <row r="280" spans="1:25" ht="12.75">
      <c r="A280" s="18">
        <v>277</v>
      </c>
      <c r="B280" s="3" t="s">
        <v>47</v>
      </c>
      <c r="C280" s="1">
        <v>9</v>
      </c>
      <c r="H280" s="3" t="s">
        <v>39</v>
      </c>
      <c r="N280" s="3" t="s">
        <v>39</v>
      </c>
      <c r="Y280" s="3" t="s">
        <v>39</v>
      </c>
    </row>
    <row r="281" spans="1:14" ht="12.75">
      <c r="A281" s="18">
        <v>278</v>
      </c>
      <c r="B281" s="3" t="s">
        <v>52</v>
      </c>
      <c r="C281" s="1">
        <v>17</v>
      </c>
      <c r="I281" s="3" t="s">
        <v>39</v>
      </c>
      <c r="N281" s="3" t="s">
        <v>39</v>
      </c>
    </row>
    <row r="282" spans="1:25" ht="12.75">
      <c r="A282" s="18">
        <v>279</v>
      </c>
      <c r="B282" s="3" t="s">
        <v>47</v>
      </c>
      <c r="C282" s="1">
        <v>12</v>
      </c>
      <c r="G282" s="3" t="s">
        <v>39</v>
      </c>
      <c r="N282" s="3" t="s">
        <v>39</v>
      </c>
      <c r="U282" s="3" t="s">
        <v>39</v>
      </c>
      <c r="Y282" s="3" t="s">
        <v>39</v>
      </c>
    </row>
    <row r="283" spans="1:25" ht="12.75">
      <c r="A283" s="18">
        <v>280</v>
      </c>
      <c r="B283" s="3" t="s">
        <v>47</v>
      </c>
      <c r="C283" s="1">
        <v>16</v>
      </c>
      <c r="G283" s="3" t="s">
        <v>39</v>
      </c>
      <c r="N283" s="3" t="s">
        <v>39</v>
      </c>
      <c r="U283" s="3" t="s">
        <v>39</v>
      </c>
      <c r="Y283" s="3" t="s">
        <v>39</v>
      </c>
    </row>
    <row r="284" spans="1:25" ht="12.75">
      <c r="A284" s="18">
        <v>281</v>
      </c>
      <c r="B284" s="3" t="s">
        <v>47</v>
      </c>
      <c r="C284" s="1">
        <v>17</v>
      </c>
      <c r="G284" s="3" t="s">
        <v>39</v>
      </c>
      <c r="O284" s="3" t="s">
        <v>39</v>
      </c>
      <c r="Y284" s="3" t="s">
        <v>39</v>
      </c>
    </row>
    <row r="285" spans="1:25" ht="12.75">
      <c r="A285" s="18">
        <v>282</v>
      </c>
      <c r="B285" s="3" t="s">
        <v>74</v>
      </c>
      <c r="C285" s="1">
        <v>10</v>
      </c>
      <c r="G285" s="3" t="s">
        <v>39</v>
      </c>
      <c r="N285" s="3" t="s">
        <v>39</v>
      </c>
      <c r="Y285" s="3" t="s">
        <v>39</v>
      </c>
    </row>
    <row r="286" spans="1:25" ht="12.75">
      <c r="A286" s="18">
        <v>283</v>
      </c>
      <c r="B286" s="3" t="s">
        <v>74</v>
      </c>
      <c r="C286" s="1">
        <v>5</v>
      </c>
      <c r="H286" s="3" t="s">
        <v>39</v>
      </c>
      <c r="N286" s="3" t="s">
        <v>39</v>
      </c>
      <c r="U286" s="3" t="s">
        <v>39</v>
      </c>
      <c r="Y286" s="3" t="s">
        <v>39</v>
      </c>
    </row>
    <row r="287" spans="1:25" ht="12.75">
      <c r="A287" s="18">
        <v>284</v>
      </c>
      <c r="B287" s="3" t="s">
        <v>47</v>
      </c>
      <c r="C287" s="1">
        <v>18</v>
      </c>
      <c r="F287" s="3" t="s">
        <v>39</v>
      </c>
      <c r="N287" s="3" t="s">
        <v>39</v>
      </c>
      <c r="X287" s="3" t="s">
        <v>39</v>
      </c>
      <c r="Y287" s="3" t="s">
        <v>39</v>
      </c>
    </row>
    <row r="288" spans="1:14" ht="12.75">
      <c r="A288" s="18">
        <v>285</v>
      </c>
      <c r="B288" s="3" t="s">
        <v>47</v>
      </c>
      <c r="C288" s="1">
        <v>17</v>
      </c>
      <c r="G288" s="3" t="s">
        <v>39</v>
      </c>
      <c r="N288" s="3" t="s">
        <v>39</v>
      </c>
    </row>
    <row r="289" spans="1:26" ht="12.75">
      <c r="A289" s="18">
        <v>286</v>
      </c>
      <c r="B289" s="3" t="s">
        <v>47</v>
      </c>
      <c r="C289" s="1">
        <v>16</v>
      </c>
      <c r="G289" s="3" t="s">
        <v>39</v>
      </c>
      <c r="N289" s="3" t="s">
        <v>39</v>
      </c>
      <c r="Z289" s="3" t="s">
        <v>39</v>
      </c>
    </row>
    <row r="290" spans="1:14" ht="12.75">
      <c r="A290" s="18">
        <v>287</v>
      </c>
      <c r="B290" s="3" t="s">
        <v>47</v>
      </c>
      <c r="C290" s="1">
        <v>20</v>
      </c>
      <c r="F290" s="3" t="s">
        <v>39</v>
      </c>
      <c r="N290" s="3" t="s">
        <v>39</v>
      </c>
    </row>
    <row r="291" spans="1:14" ht="12.75">
      <c r="A291" s="18">
        <v>288</v>
      </c>
      <c r="B291" s="3" t="s">
        <v>47</v>
      </c>
      <c r="C291" s="1">
        <v>13</v>
      </c>
      <c r="F291" s="3" t="s">
        <v>39</v>
      </c>
      <c r="N291" s="3" t="s">
        <v>39</v>
      </c>
    </row>
    <row r="292" spans="1:26" ht="12.75">
      <c r="A292" s="18">
        <v>289</v>
      </c>
      <c r="B292" s="3" t="s">
        <v>47</v>
      </c>
      <c r="C292" s="1">
        <v>16</v>
      </c>
      <c r="F292" s="3" t="s">
        <v>39</v>
      </c>
      <c r="N292" s="3" t="s">
        <v>39</v>
      </c>
      <c r="Z292" s="3" t="s">
        <v>39</v>
      </c>
    </row>
    <row r="293" spans="1:33" ht="12.75">
      <c r="A293" s="18">
        <v>290</v>
      </c>
      <c r="B293" s="3" t="s">
        <v>47</v>
      </c>
      <c r="C293" s="1">
        <v>17</v>
      </c>
      <c r="H293" s="3" t="s">
        <v>39</v>
      </c>
      <c r="J293" s="3" t="s">
        <v>39</v>
      </c>
      <c r="K293" s="3" t="s">
        <v>39</v>
      </c>
      <c r="N293" s="3" t="s">
        <v>39</v>
      </c>
      <c r="S293" s="3" t="s">
        <v>39</v>
      </c>
      <c r="T293" s="3" t="s">
        <v>39</v>
      </c>
      <c r="Z293" s="3" t="s">
        <v>39</v>
      </c>
      <c r="AG293" s="2" t="s">
        <v>71</v>
      </c>
    </row>
    <row r="294" spans="1:20" ht="12.75">
      <c r="A294" s="18">
        <v>291</v>
      </c>
      <c r="B294" s="3" t="s">
        <v>47</v>
      </c>
      <c r="C294" s="1">
        <v>14</v>
      </c>
      <c r="F294" s="3" t="s">
        <v>39</v>
      </c>
      <c r="N294" s="3" t="s">
        <v>39</v>
      </c>
      <c r="S294" s="3" t="s">
        <v>39</v>
      </c>
      <c r="T294" s="3" t="s">
        <v>39</v>
      </c>
    </row>
    <row r="295" spans="1:26" ht="12.75">
      <c r="A295" s="18">
        <v>292</v>
      </c>
      <c r="B295" s="3" t="s">
        <v>47</v>
      </c>
      <c r="C295" s="1">
        <v>16</v>
      </c>
      <c r="G295" s="3" t="s">
        <v>39</v>
      </c>
      <c r="N295" s="3" t="s">
        <v>39</v>
      </c>
      <c r="S295" s="3" t="s">
        <v>39</v>
      </c>
      <c r="T295" s="3" t="s">
        <v>39</v>
      </c>
      <c r="Z295" s="3" t="s">
        <v>39</v>
      </c>
    </row>
    <row r="296" spans="1:26" ht="12.75">
      <c r="A296" s="18">
        <v>293</v>
      </c>
      <c r="B296" s="3" t="s">
        <v>47</v>
      </c>
      <c r="C296" s="1">
        <v>10</v>
      </c>
      <c r="G296" s="3" t="s">
        <v>39</v>
      </c>
      <c r="N296" s="3" t="s">
        <v>39</v>
      </c>
      <c r="T296" s="3" t="s">
        <v>39</v>
      </c>
      <c r="Z296" s="3" t="s">
        <v>39</v>
      </c>
    </row>
    <row r="297" spans="1:24" ht="12.75">
      <c r="A297" s="18">
        <v>294</v>
      </c>
      <c r="B297" s="3" t="s">
        <v>47</v>
      </c>
      <c r="C297" s="1">
        <v>18</v>
      </c>
      <c r="G297" s="3" t="s">
        <v>39</v>
      </c>
      <c r="N297" s="3" t="s">
        <v>39</v>
      </c>
      <c r="X297" s="3" t="s">
        <v>39</v>
      </c>
    </row>
    <row r="298" spans="1:26" ht="12.75">
      <c r="A298" s="18">
        <v>295</v>
      </c>
      <c r="B298" s="3" t="s">
        <v>47</v>
      </c>
      <c r="C298" s="1">
        <v>16</v>
      </c>
      <c r="G298" s="3" t="s">
        <v>39</v>
      </c>
      <c r="N298" s="3" t="s">
        <v>39</v>
      </c>
      <c r="S298" s="3" t="s">
        <v>39</v>
      </c>
      <c r="T298" s="3" t="s">
        <v>39</v>
      </c>
      <c r="X298" s="3" t="s">
        <v>39</v>
      </c>
      <c r="Z298" s="3" t="s">
        <v>39</v>
      </c>
    </row>
    <row r="299" spans="1:26" ht="12.75">
      <c r="A299" s="18">
        <v>296</v>
      </c>
      <c r="B299" s="3" t="s">
        <v>47</v>
      </c>
      <c r="C299" s="1">
        <v>21</v>
      </c>
      <c r="G299" s="3" t="s">
        <v>39</v>
      </c>
      <c r="N299" s="3" t="s">
        <v>39</v>
      </c>
      <c r="T299" s="3" t="s">
        <v>39</v>
      </c>
      <c r="X299" s="3" t="s">
        <v>39</v>
      </c>
      <c r="Z299" s="3" t="s">
        <v>39</v>
      </c>
    </row>
    <row r="300" spans="1:25" ht="12.75">
      <c r="A300" s="18">
        <v>297</v>
      </c>
      <c r="B300" s="3" t="s">
        <v>47</v>
      </c>
      <c r="C300" s="1">
        <v>10</v>
      </c>
      <c r="G300" s="3" t="s">
        <v>39</v>
      </c>
      <c r="N300" s="3" t="s">
        <v>39</v>
      </c>
      <c r="U300" s="3" t="s">
        <v>39</v>
      </c>
      <c r="X300" s="3" t="s">
        <v>39</v>
      </c>
      <c r="Y300" s="3" t="s">
        <v>39</v>
      </c>
    </row>
    <row r="301" spans="1:15" ht="12.75">
      <c r="A301" s="18">
        <v>298</v>
      </c>
      <c r="B301" s="3" t="s">
        <v>55</v>
      </c>
      <c r="C301" s="1">
        <v>24</v>
      </c>
      <c r="G301" s="3" t="s">
        <v>39</v>
      </c>
      <c r="O301" s="3" t="s">
        <v>39</v>
      </c>
    </row>
    <row r="302" spans="1:26" ht="12.75">
      <c r="A302" s="18">
        <v>299</v>
      </c>
      <c r="B302" s="3" t="s">
        <v>55</v>
      </c>
      <c r="C302" s="1">
        <v>24</v>
      </c>
      <c r="H302" s="3" t="s">
        <v>39</v>
      </c>
      <c r="N302" s="3" t="s">
        <v>39</v>
      </c>
      <c r="T302" s="3" t="s">
        <v>39</v>
      </c>
      <c r="Y302" s="3" t="s">
        <v>39</v>
      </c>
      <c r="Z302" s="3" t="s">
        <v>39</v>
      </c>
    </row>
    <row r="303" spans="1:26" ht="12.75">
      <c r="A303" s="18">
        <v>300</v>
      </c>
      <c r="B303" s="3" t="s">
        <v>47</v>
      </c>
      <c r="C303" s="1">
        <v>20</v>
      </c>
      <c r="G303" s="3" t="s">
        <v>39</v>
      </c>
      <c r="N303" s="3" t="s">
        <v>39</v>
      </c>
      <c r="T303" s="3" t="s">
        <v>39</v>
      </c>
      <c r="U303" s="3" t="s">
        <v>39</v>
      </c>
      <c r="X303" s="3" t="s">
        <v>39</v>
      </c>
      <c r="Y303" s="3" t="s">
        <v>39</v>
      </c>
      <c r="Z303" s="3" t="s">
        <v>39</v>
      </c>
    </row>
    <row r="304" spans="1:29" ht="12.75">
      <c r="A304" s="18">
        <v>301</v>
      </c>
      <c r="B304" s="3" t="s">
        <v>47</v>
      </c>
      <c r="C304" s="1">
        <v>21</v>
      </c>
      <c r="G304" s="3" t="s">
        <v>39</v>
      </c>
      <c r="O304" s="3" t="s">
        <v>39</v>
      </c>
      <c r="S304" s="3" t="s">
        <v>39</v>
      </c>
      <c r="T304" s="3" t="s">
        <v>39</v>
      </c>
      <c r="Y304" s="3" t="s">
        <v>39</v>
      </c>
      <c r="Z304" s="3" t="s">
        <v>39</v>
      </c>
      <c r="AC304" s="3" t="s">
        <v>39</v>
      </c>
    </row>
    <row r="305" spans="1:26" ht="12.75">
      <c r="A305" s="18">
        <v>302</v>
      </c>
      <c r="B305" s="3" t="s">
        <v>40</v>
      </c>
      <c r="C305" s="1">
        <v>12</v>
      </c>
      <c r="H305" s="3" t="s">
        <v>39</v>
      </c>
      <c r="Q305" s="3" t="s">
        <v>39</v>
      </c>
      <c r="Z305" s="3" t="s">
        <v>39</v>
      </c>
    </row>
    <row r="306" spans="1:26" ht="12.75">
      <c r="A306" s="18">
        <v>303</v>
      </c>
      <c r="B306" s="3" t="s">
        <v>40</v>
      </c>
      <c r="C306" s="1">
        <v>19</v>
      </c>
      <c r="F306" s="3" t="s">
        <v>39</v>
      </c>
      <c r="Q306" s="3" t="s">
        <v>39</v>
      </c>
      <c r="T306" s="3" t="s">
        <v>39</v>
      </c>
      <c r="Z306" s="3" t="s">
        <v>39</v>
      </c>
    </row>
    <row r="307" spans="1:17" ht="12.75">
      <c r="A307" s="18">
        <v>304</v>
      </c>
      <c r="B307" s="3" t="s">
        <v>90</v>
      </c>
      <c r="C307" s="1">
        <v>10</v>
      </c>
      <c r="F307" s="3" t="s">
        <v>39</v>
      </c>
      <c r="Q307" s="3" t="s">
        <v>39</v>
      </c>
    </row>
    <row r="308" spans="1:33" ht="12.75">
      <c r="A308" s="18">
        <v>305</v>
      </c>
      <c r="B308" s="3" t="s">
        <v>40</v>
      </c>
      <c r="C308" s="1">
        <v>28</v>
      </c>
      <c r="H308" s="3" t="s">
        <v>39</v>
      </c>
      <c r="J308" s="3" t="s">
        <v>39</v>
      </c>
      <c r="K308" s="3" t="s">
        <v>39</v>
      </c>
      <c r="Q308" s="3" t="s">
        <v>39</v>
      </c>
      <c r="T308" s="3" t="s">
        <v>39</v>
      </c>
      <c r="X308" s="3" t="s">
        <v>39</v>
      </c>
      <c r="Y308" s="3" t="s">
        <v>39</v>
      </c>
      <c r="Z308" s="3" t="s">
        <v>39</v>
      </c>
      <c r="AG308" s="2" t="s">
        <v>91</v>
      </c>
    </row>
    <row r="309" spans="1:22" ht="12.75">
      <c r="A309" s="18">
        <v>306</v>
      </c>
      <c r="B309" s="3" t="s">
        <v>47</v>
      </c>
      <c r="C309" s="1">
        <v>16</v>
      </c>
      <c r="I309" s="3" t="s">
        <v>39</v>
      </c>
      <c r="K309" s="3" t="s">
        <v>39</v>
      </c>
      <c r="Q309" s="3" t="s">
        <v>39</v>
      </c>
      <c r="V309" s="3" t="s">
        <v>39</v>
      </c>
    </row>
    <row r="310" spans="1:33" ht="12.75">
      <c r="A310" s="18">
        <v>307</v>
      </c>
      <c r="B310" s="3" t="s">
        <v>66</v>
      </c>
      <c r="C310" s="1">
        <v>22</v>
      </c>
      <c r="G310" s="3" t="s">
        <v>39</v>
      </c>
      <c r="K310" s="3" t="s">
        <v>39</v>
      </c>
      <c r="Q310" s="3" t="s">
        <v>39</v>
      </c>
      <c r="T310" s="3" t="s">
        <v>39</v>
      </c>
      <c r="Z310" s="3" t="s">
        <v>39</v>
      </c>
      <c r="AG310" s="2" t="s">
        <v>92</v>
      </c>
    </row>
    <row r="311" spans="1:17" ht="12.75">
      <c r="A311" s="18">
        <v>308</v>
      </c>
      <c r="B311" s="3" t="s">
        <v>56</v>
      </c>
      <c r="C311" s="1">
        <v>8</v>
      </c>
      <c r="F311" s="3" t="s">
        <v>39</v>
      </c>
      <c r="Q311" s="3" t="s">
        <v>39</v>
      </c>
    </row>
    <row r="312" spans="1:26" ht="12.75">
      <c r="A312" s="18">
        <v>309</v>
      </c>
      <c r="B312" s="3" t="s">
        <v>47</v>
      </c>
      <c r="C312" s="1">
        <v>16</v>
      </c>
      <c r="G312" s="3" t="s">
        <v>39</v>
      </c>
      <c r="Q312" s="3" t="s">
        <v>39</v>
      </c>
      <c r="T312" s="3" t="s">
        <v>39</v>
      </c>
      <c r="U312" s="3" t="s">
        <v>39</v>
      </c>
      <c r="Y312" s="3" t="s">
        <v>39</v>
      </c>
      <c r="Z312" s="3" t="s">
        <v>39</v>
      </c>
    </row>
    <row r="313" spans="1:33" ht="12.75">
      <c r="A313" s="18">
        <v>310</v>
      </c>
      <c r="B313" s="3" t="s">
        <v>40</v>
      </c>
      <c r="C313" s="1">
        <v>36</v>
      </c>
      <c r="H313" s="3" t="s">
        <v>39</v>
      </c>
      <c r="J313" s="3" t="s">
        <v>39</v>
      </c>
      <c r="K313" s="3" t="s">
        <v>39</v>
      </c>
      <c r="Q313" s="3" t="s">
        <v>39</v>
      </c>
      <c r="T313" s="3" t="s">
        <v>39</v>
      </c>
      <c r="X313" s="3" t="s">
        <v>39</v>
      </c>
      <c r="Y313" s="3" t="s">
        <v>39</v>
      </c>
      <c r="Z313" s="3" t="s">
        <v>39</v>
      </c>
      <c r="AA313" s="3" t="s">
        <v>39</v>
      </c>
      <c r="AG313" s="2" t="s">
        <v>93</v>
      </c>
    </row>
    <row r="314" spans="1:26" ht="12.75">
      <c r="A314" s="18">
        <v>311</v>
      </c>
      <c r="B314" s="3" t="s">
        <v>47</v>
      </c>
      <c r="C314" s="1">
        <v>15</v>
      </c>
      <c r="G314" s="3" t="s">
        <v>39</v>
      </c>
      <c r="Q314" s="3" t="s">
        <v>39</v>
      </c>
      <c r="T314" s="3" t="s">
        <v>39</v>
      </c>
      <c r="Z314" s="3" t="s">
        <v>39</v>
      </c>
    </row>
    <row r="315" spans="1:26" ht="12.75">
      <c r="A315" s="18">
        <v>312</v>
      </c>
      <c r="B315" s="3" t="s">
        <v>66</v>
      </c>
      <c r="C315" s="1">
        <v>24</v>
      </c>
      <c r="F315" s="3" t="s">
        <v>39</v>
      </c>
      <c r="Q315" s="3" t="s">
        <v>39</v>
      </c>
      <c r="T315" s="3" t="s">
        <v>39</v>
      </c>
      <c r="Z315" s="3" t="s">
        <v>39</v>
      </c>
    </row>
    <row r="316" spans="1:33" ht="12.75">
      <c r="A316" s="18">
        <v>313</v>
      </c>
      <c r="B316" s="3" t="s">
        <v>67</v>
      </c>
      <c r="C316" s="1">
        <v>18</v>
      </c>
      <c r="G316" s="3" t="s">
        <v>39</v>
      </c>
      <c r="Q316" s="3" t="s">
        <v>39</v>
      </c>
      <c r="T316" s="3" t="s">
        <v>39</v>
      </c>
      <c r="Z316" s="3" t="s">
        <v>39</v>
      </c>
      <c r="AG316" s="2" t="s">
        <v>77</v>
      </c>
    </row>
    <row r="317" spans="1:17" ht="12.75">
      <c r="A317" s="18">
        <v>314</v>
      </c>
      <c r="B317" s="3" t="s">
        <v>67</v>
      </c>
      <c r="C317" s="1">
        <v>17</v>
      </c>
      <c r="F317" s="3" t="s">
        <v>39</v>
      </c>
      <c r="Q317" s="3" t="s">
        <v>39</v>
      </c>
    </row>
    <row r="318" spans="1:26" ht="12.75">
      <c r="A318" s="18">
        <v>315</v>
      </c>
      <c r="B318" s="3" t="s">
        <v>67</v>
      </c>
      <c r="C318" s="1">
        <v>17</v>
      </c>
      <c r="F318" s="3" t="s">
        <v>39</v>
      </c>
      <c r="Q318" s="3" t="s">
        <v>39</v>
      </c>
      <c r="T318" s="3" t="s">
        <v>39</v>
      </c>
      <c r="Z318" s="3" t="s">
        <v>39</v>
      </c>
    </row>
    <row r="319" spans="1:26" ht="12.75">
      <c r="A319" s="18">
        <v>316</v>
      </c>
      <c r="B319" s="3" t="s">
        <v>66</v>
      </c>
      <c r="C319" s="1">
        <v>24</v>
      </c>
      <c r="G319" s="3" t="s">
        <v>39</v>
      </c>
      <c r="Q319" s="3" t="s">
        <v>39</v>
      </c>
      <c r="T319" s="3" t="s">
        <v>39</v>
      </c>
      <c r="X319" s="3" t="s">
        <v>39</v>
      </c>
      <c r="Z319" s="3" t="s">
        <v>39</v>
      </c>
    </row>
    <row r="320" spans="1:26" ht="12.75">
      <c r="A320" s="18">
        <v>317</v>
      </c>
      <c r="B320" s="3" t="s">
        <v>66</v>
      </c>
      <c r="C320" s="1">
        <v>31</v>
      </c>
      <c r="G320" s="3" t="s">
        <v>39</v>
      </c>
      <c r="Q320" s="3" t="s">
        <v>39</v>
      </c>
      <c r="T320" s="3" t="s">
        <v>39</v>
      </c>
      <c r="Z320" s="3" t="s">
        <v>39</v>
      </c>
    </row>
    <row r="321" spans="1:26" ht="12.75">
      <c r="A321" s="18">
        <v>318</v>
      </c>
      <c r="B321" s="3" t="s">
        <v>47</v>
      </c>
      <c r="C321" s="1">
        <v>13</v>
      </c>
      <c r="G321" s="3" t="s">
        <v>39</v>
      </c>
      <c r="Q321" s="3" t="s">
        <v>39</v>
      </c>
      <c r="T321" s="3" t="s">
        <v>39</v>
      </c>
      <c r="Z321" s="3" t="s">
        <v>39</v>
      </c>
    </row>
    <row r="322" spans="1:25" ht="12.75">
      <c r="A322" s="18">
        <v>319</v>
      </c>
      <c r="B322" s="3" t="s">
        <v>47</v>
      </c>
      <c r="C322" s="1">
        <v>12</v>
      </c>
      <c r="G322" s="3" t="s">
        <v>39</v>
      </c>
      <c r="Q322" s="3" t="s">
        <v>39</v>
      </c>
      <c r="Y322" s="3" t="s">
        <v>39</v>
      </c>
    </row>
    <row r="323" spans="1:26" ht="12.75">
      <c r="A323" s="18">
        <v>320</v>
      </c>
      <c r="B323" s="3" t="s">
        <v>47</v>
      </c>
      <c r="C323" s="1">
        <v>16</v>
      </c>
      <c r="G323" s="3" t="s">
        <v>39</v>
      </c>
      <c r="Q323" s="3" t="s">
        <v>39</v>
      </c>
      <c r="T323" s="3" t="s">
        <v>39</v>
      </c>
      <c r="Y323" s="3" t="s">
        <v>39</v>
      </c>
      <c r="Z323" s="3" t="s">
        <v>39</v>
      </c>
    </row>
    <row r="324" spans="1:17" ht="12.75">
      <c r="A324" s="18">
        <v>321</v>
      </c>
      <c r="B324" s="3" t="s">
        <v>94</v>
      </c>
      <c r="C324" s="1">
        <v>13.5</v>
      </c>
      <c r="F324" s="3" t="s">
        <v>39</v>
      </c>
      <c r="Q324" s="3" t="s">
        <v>39</v>
      </c>
    </row>
    <row r="325" spans="1:17" ht="12.75">
      <c r="A325" s="18">
        <v>322</v>
      </c>
      <c r="B325" s="3" t="s">
        <v>94</v>
      </c>
      <c r="C325" s="1">
        <v>10</v>
      </c>
      <c r="F325" s="3" t="s">
        <v>39</v>
      </c>
      <c r="Q325" s="3" t="s">
        <v>39</v>
      </c>
    </row>
    <row r="326" spans="1:26" ht="12.75">
      <c r="A326" s="18">
        <v>323</v>
      </c>
      <c r="B326" s="3" t="s">
        <v>47</v>
      </c>
      <c r="C326" s="1">
        <v>6</v>
      </c>
      <c r="G326" s="3" t="s">
        <v>39</v>
      </c>
      <c r="Q326" s="3" t="s">
        <v>39</v>
      </c>
      <c r="T326" s="3" t="s">
        <v>39</v>
      </c>
      <c r="Z326" s="3" t="s">
        <v>39</v>
      </c>
    </row>
    <row r="327" spans="1:17" ht="12.75">
      <c r="A327" s="18">
        <v>324</v>
      </c>
      <c r="B327" s="3" t="s">
        <v>47</v>
      </c>
      <c r="C327" s="1">
        <v>10</v>
      </c>
      <c r="G327" s="3" t="s">
        <v>39</v>
      </c>
      <c r="Q327" s="3" t="s">
        <v>39</v>
      </c>
    </row>
    <row r="328" spans="1:26" ht="12.75">
      <c r="A328" s="18">
        <v>325</v>
      </c>
      <c r="B328" s="3" t="s">
        <v>47</v>
      </c>
      <c r="C328" s="1">
        <v>11</v>
      </c>
      <c r="G328" s="3" t="s">
        <v>39</v>
      </c>
      <c r="Q328" s="3" t="s">
        <v>39</v>
      </c>
      <c r="T328" s="3" t="s">
        <v>39</v>
      </c>
      <c r="X328" s="3" t="s">
        <v>39</v>
      </c>
      <c r="Y328" s="3" t="s">
        <v>39</v>
      </c>
      <c r="Z328" s="3" t="s">
        <v>39</v>
      </c>
    </row>
    <row r="329" spans="1:26" ht="12.75">
      <c r="A329" s="18">
        <v>326</v>
      </c>
      <c r="B329" s="3" t="s">
        <v>47</v>
      </c>
      <c r="C329" s="1">
        <v>12</v>
      </c>
      <c r="G329" s="3" t="s">
        <v>39</v>
      </c>
      <c r="Q329" s="3" t="s">
        <v>39</v>
      </c>
      <c r="T329" s="3" t="s">
        <v>39</v>
      </c>
      <c r="Z329" s="3" t="s">
        <v>39</v>
      </c>
    </row>
    <row r="330" spans="1:25" ht="12.75">
      <c r="A330" s="18">
        <v>327</v>
      </c>
      <c r="B330" s="3" t="s">
        <v>47</v>
      </c>
      <c r="C330" s="1">
        <v>13</v>
      </c>
      <c r="F330" s="3" t="s">
        <v>39</v>
      </c>
      <c r="Q330" s="3" t="s">
        <v>39</v>
      </c>
      <c r="U330" s="3" t="s">
        <v>39</v>
      </c>
      <c r="X330" s="3" t="s">
        <v>39</v>
      </c>
      <c r="Y330" s="3" t="s">
        <v>39</v>
      </c>
    </row>
    <row r="331" spans="1:25" ht="12.75">
      <c r="A331" s="18">
        <v>328</v>
      </c>
      <c r="B331" s="3" t="s">
        <v>47</v>
      </c>
      <c r="C331" s="1">
        <v>10</v>
      </c>
      <c r="F331" s="3" t="s">
        <v>39</v>
      </c>
      <c r="Q331" s="3" t="s">
        <v>39</v>
      </c>
      <c r="X331" s="3" t="s">
        <v>39</v>
      </c>
      <c r="Y331" s="3" t="s">
        <v>39</v>
      </c>
    </row>
    <row r="332" spans="1:33" ht="12.75">
      <c r="A332" s="18">
        <v>329</v>
      </c>
      <c r="B332" s="3" t="s">
        <v>66</v>
      </c>
      <c r="C332" s="1">
        <v>36</v>
      </c>
      <c r="G332" s="3" t="s">
        <v>39</v>
      </c>
      <c r="Q332" s="3" t="s">
        <v>39</v>
      </c>
      <c r="T332" s="3" t="s">
        <v>39</v>
      </c>
      <c r="Z332" s="3" t="s">
        <v>39</v>
      </c>
      <c r="AG332" s="2" t="s">
        <v>51</v>
      </c>
    </row>
    <row r="333" spans="1:33" ht="12.75">
      <c r="A333" s="18">
        <v>330</v>
      </c>
      <c r="B333" s="3" t="s">
        <v>66</v>
      </c>
      <c r="C333" s="1">
        <v>30</v>
      </c>
      <c r="F333" s="3" t="s">
        <v>39</v>
      </c>
      <c r="Q333" s="3" t="s">
        <v>39</v>
      </c>
      <c r="AG333" s="2" t="s">
        <v>51</v>
      </c>
    </row>
    <row r="334" spans="1:17" ht="12.75">
      <c r="A334" s="18">
        <v>331</v>
      </c>
      <c r="B334" s="3" t="s">
        <v>260</v>
      </c>
      <c r="C334" s="1">
        <v>1.5</v>
      </c>
      <c r="G334" s="3" t="s">
        <v>39</v>
      </c>
      <c r="Q334" s="3" t="s">
        <v>39</v>
      </c>
    </row>
    <row r="335" spans="1:26" ht="12.75">
      <c r="A335" s="18">
        <v>332</v>
      </c>
      <c r="B335" s="3" t="s">
        <v>47</v>
      </c>
      <c r="C335" s="1">
        <v>17</v>
      </c>
      <c r="G335" s="3" t="s">
        <v>39</v>
      </c>
      <c r="Q335" s="3" t="s">
        <v>39</v>
      </c>
      <c r="T335" s="3" t="s">
        <v>39</v>
      </c>
      <c r="U335" s="3" t="s">
        <v>39</v>
      </c>
      <c r="Y335" s="3" t="s">
        <v>39</v>
      </c>
      <c r="Z335" s="3" t="s">
        <v>39</v>
      </c>
    </row>
    <row r="336" spans="1:25" ht="12.75">
      <c r="A336" s="18">
        <v>333</v>
      </c>
      <c r="B336" s="3" t="s">
        <v>47</v>
      </c>
      <c r="C336" s="1">
        <v>12</v>
      </c>
      <c r="F336" s="3" t="s">
        <v>39</v>
      </c>
      <c r="Q336" s="3" t="s">
        <v>39</v>
      </c>
      <c r="U336" s="3" t="s">
        <v>39</v>
      </c>
      <c r="Y336" s="3" t="s">
        <v>39</v>
      </c>
    </row>
    <row r="337" spans="1:26" ht="12.75">
      <c r="A337" s="18">
        <v>334</v>
      </c>
      <c r="B337" s="3" t="s">
        <v>47</v>
      </c>
      <c r="C337" s="1">
        <v>17</v>
      </c>
      <c r="G337" s="3" t="s">
        <v>39</v>
      </c>
      <c r="Q337" s="3" t="s">
        <v>39</v>
      </c>
      <c r="T337" s="3" t="s">
        <v>39</v>
      </c>
      <c r="U337" s="3" t="s">
        <v>39</v>
      </c>
      <c r="Y337" s="3" t="s">
        <v>39</v>
      </c>
      <c r="Z337" s="3" t="s">
        <v>39</v>
      </c>
    </row>
    <row r="338" spans="1:20" ht="12.75">
      <c r="A338" s="18">
        <v>335</v>
      </c>
      <c r="B338" s="3" t="s">
        <v>47</v>
      </c>
      <c r="C338" s="1">
        <v>11</v>
      </c>
      <c r="F338" s="3" t="s">
        <v>39</v>
      </c>
      <c r="Q338" s="3" t="s">
        <v>39</v>
      </c>
      <c r="T338" s="3" t="s">
        <v>39</v>
      </c>
    </row>
    <row r="339" spans="1:26" ht="12.75">
      <c r="A339" s="18">
        <v>336</v>
      </c>
      <c r="B339" s="3" t="s">
        <v>47</v>
      </c>
      <c r="C339" s="1">
        <v>16</v>
      </c>
      <c r="G339" s="3" t="s">
        <v>39</v>
      </c>
      <c r="Q339" s="3" t="s">
        <v>39</v>
      </c>
      <c r="T339" s="3" t="s">
        <v>39</v>
      </c>
      <c r="Z339" s="3" t="s">
        <v>39</v>
      </c>
    </row>
    <row r="340" spans="1:33" ht="12.75">
      <c r="A340" s="18">
        <v>337</v>
      </c>
      <c r="B340" s="3" t="s">
        <v>38</v>
      </c>
      <c r="C340" s="1">
        <v>38</v>
      </c>
      <c r="F340" s="3" t="s">
        <v>39</v>
      </c>
      <c r="Q340" s="3" t="s">
        <v>39</v>
      </c>
      <c r="T340" s="3" t="s">
        <v>39</v>
      </c>
      <c r="U340" s="3" t="s">
        <v>39</v>
      </c>
      <c r="Y340" s="3" t="s">
        <v>39</v>
      </c>
      <c r="AG340" s="2" t="s">
        <v>45</v>
      </c>
    </row>
    <row r="341" spans="1:33" ht="12.75">
      <c r="A341" s="18">
        <v>338</v>
      </c>
      <c r="B341" s="3" t="s">
        <v>47</v>
      </c>
      <c r="C341" s="1">
        <v>17</v>
      </c>
      <c r="G341" s="3" t="s">
        <v>39</v>
      </c>
      <c r="Q341" s="3" t="s">
        <v>39</v>
      </c>
      <c r="U341" s="3" t="s">
        <v>39</v>
      </c>
      <c r="AA341" s="3" t="s">
        <v>39</v>
      </c>
      <c r="AG341" s="2" t="s">
        <v>95</v>
      </c>
    </row>
    <row r="342" spans="1:17" ht="12.75">
      <c r="A342" s="18">
        <v>339</v>
      </c>
      <c r="B342" s="3" t="s">
        <v>96</v>
      </c>
      <c r="C342" s="1">
        <v>3</v>
      </c>
      <c r="F342" s="3" t="s">
        <v>39</v>
      </c>
      <c r="Q342" s="3" t="s">
        <v>39</v>
      </c>
    </row>
    <row r="343" spans="1:20" ht="12.75">
      <c r="A343" s="18">
        <v>340</v>
      </c>
      <c r="B343" s="3" t="s">
        <v>38</v>
      </c>
      <c r="C343" s="1">
        <v>32</v>
      </c>
      <c r="F343" s="3" t="s">
        <v>39</v>
      </c>
      <c r="Q343" s="3" t="s">
        <v>39</v>
      </c>
      <c r="T343" s="3" t="s">
        <v>39</v>
      </c>
    </row>
    <row r="344" spans="1:17" ht="12.75">
      <c r="A344" s="18">
        <v>341</v>
      </c>
      <c r="B344" s="3" t="s">
        <v>96</v>
      </c>
      <c r="C344" s="1">
        <v>5</v>
      </c>
      <c r="F344" s="3" t="s">
        <v>39</v>
      </c>
      <c r="Q344" s="3" t="s">
        <v>39</v>
      </c>
    </row>
    <row r="345" spans="1:17" ht="12.75">
      <c r="A345" s="18">
        <v>342</v>
      </c>
      <c r="B345" s="3" t="s">
        <v>96</v>
      </c>
      <c r="C345" s="1">
        <v>6</v>
      </c>
      <c r="F345" s="3" t="s">
        <v>39</v>
      </c>
      <c r="Q345" s="3" t="s">
        <v>39</v>
      </c>
    </row>
    <row r="346" spans="1:17" ht="12.75">
      <c r="A346" s="18">
        <v>343</v>
      </c>
      <c r="B346" s="3" t="s">
        <v>96</v>
      </c>
      <c r="C346" s="1">
        <v>6</v>
      </c>
      <c r="F346" s="3" t="s">
        <v>39</v>
      </c>
      <c r="Q346" s="3" t="s">
        <v>39</v>
      </c>
    </row>
    <row r="347" spans="1:26" ht="12.75">
      <c r="A347" s="18">
        <v>344</v>
      </c>
      <c r="B347" s="3" t="s">
        <v>47</v>
      </c>
      <c r="C347" s="1">
        <v>18</v>
      </c>
      <c r="G347" s="3" t="s">
        <v>39</v>
      </c>
      <c r="Q347" s="3" t="s">
        <v>39</v>
      </c>
      <c r="T347" s="3" t="s">
        <v>39</v>
      </c>
      <c r="Z347" s="3" t="s">
        <v>39</v>
      </c>
    </row>
    <row r="348" spans="1:26" ht="12.75">
      <c r="A348" s="18">
        <v>345</v>
      </c>
      <c r="B348" s="3" t="s">
        <v>47</v>
      </c>
      <c r="C348" s="1">
        <v>12</v>
      </c>
      <c r="G348" s="3" t="s">
        <v>39</v>
      </c>
      <c r="Q348" s="3" t="s">
        <v>39</v>
      </c>
      <c r="T348" s="3" t="s">
        <v>39</v>
      </c>
      <c r="Z348" s="3" t="s">
        <v>39</v>
      </c>
    </row>
    <row r="349" spans="1:17" ht="12.75">
      <c r="A349" s="18">
        <v>346</v>
      </c>
      <c r="B349" s="3" t="s">
        <v>49</v>
      </c>
      <c r="C349" s="1">
        <v>2.5</v>
      </c>
      <c r="F349" s="3" t="s">
        <v>39</v>
      </c>
      <c r="Q349" s="3" t="s">
        <v>39</v>
      </c>
    </row>
    <row r="350" spans="1:17" ht="12.75">
      <c r="A350" s="18">
        <v>347</v>
      </c>
      <c r="B350" s="3" t="s">
        <v>49</v>
      </c>
      <c r="C350" s="1">
        <v>2</v>
      </c>
      <c r="F350" s="3" t="s">
        <v>39</v>
      </c>
      <c r="Q350" s="3" t="s">
        <v>39</v>
      </c>
    </row>
    <row r="351" spans="1:17" ht="12.75">
      <c r="A351" s="18">
        <v>348</v>
      </c>
      <c r="B351" s="3" t="s">
        <v>97</v>
      </c>
      <c r="C351" s="1">
        <v>2</v>
      </c>
      <c r="F351" s="3" t="s">
        <v>39</v>
      </c>
      <c r="Q351" s="3" t="s">
        <v>39</v>
      </c>
    </row>
    <row r="352" spans="1:33" ht="12.75">
      <c r="A352" s="18">
        <v>349</v>
      </c>
      <c r="B352" s="3" t="s">
        <v>47</v>
      </c>
      <c r="C352" s="1">
        <v>17</v>
      </c>
      <c r="F352" s="3" t="s">
        <v>39</v>
      </c>
      <c r="Q352" s="3" t="s">
        <v>39</v>
      </c>
      <c r="AG352" s="2" t="s">
        <v>51</v>
      </c>
    </row>
    <row r="353" spans="1:24" ht="12.75">
      <c r="A353" s="18">
        <v>350</v>
      </c>
      <c r="B353" s="3" t="s">
        <v>66</v>
      </c>
      <c r="C353" s="1">
        <v>8</v>
      </c>
      <c r="F353" s="3" t="s">
        <v>39</v>
      </c>
      <c r="Q353" s="3" t="s">
        <v>39</v>
      </c>
      <c r="X353" s="3" t="s">
        <v>39</v>
      </c>
    </row>
    <row r="354" spans="1:20" ht="12.75">
      <c r="A354" s="18">
        <v>351</v>
      </c>
      <c r="B354" s="3" t="s">
        <v>42</v>
      </c>
      <c r="C354" s="1">
        <v>4</v>
      </c>
      <c r="G354" s="3" t="s">
        <v>39</v>
      </c>
      <c r="Q354" s="3" t="s">
        <v>39</v>
      </c>
      <c r="T354" s="3" t="s">
        <v>39</v>
      </c>
    </row>
    <row r="355" spans="1:17" ht="12.75">
      <c r="A355" s="18">
        <v>352</v>
      </c>
      <c r="B355" s="3" t="s">
        <v>74</v>
      </c>
      <c r="C355" s="1">
        <v>24</v>
      </c>
      <c r="F355" s="3" t="s">
        <v>39</v>
      </c>
      <c r="Q355" s="3" t="s">
        <v>39</v>
      </c>
    </row>
    <row r="356" spans="1:24" ht="12.75">
      <c r="A356" s="18">
        <v>353</v>
      </c>
      <c r="B356" s="3" t="s">
        <v>47</v>
      </c>
      <c r="C356" s="1">
        <v>21</v>
      </c>
      <c r="G356" s="3" t="s">
        <v>39</v>
      </c>
      <c r="Q356" s="3" t="s">
        <v>39</v>
      </c>
      <c r="X356" s="3" t="s">
        <v>39</v>
      </c>
    </row>
    <row r="357" spans="1:26" ht="12.75">
      <c r="A357" s="18">
        <v>354</v>
      </c>
      <c r="B357" s="3" t="s">
        <v>40</v>
      </c>
      <c r="C357" s="1">
        <v>24</v>
      </c>
      <c r="F357" s="3" t="s">
        <v>39</v>
      </c>
      <c r="Q357" s="3" t="s">
        <v>39</v>
      </c>
      <c r="T357" s="3" t="s">
        <v>39</v>
      </c>
      <c r="Z357" s="3" t="s">
        <v>39</v>
      </c>
    </row>
    <row r="358" spans="1:17" ht="12.75">
      <c r="A358" s="18">
        <v>355</v>
      </c>
      <c r="B358" s="3" t="s">
        <v>49</v>
      </c>
      <c r="C358" s="1">
        <v>2</v>
      </c>
      <c r="G358" s="3" t="s">
        <v>39</v>
      </c>
      <c r="Q358" s="3" t="s">
        <v>39</v>
      </c>
    </row>
    <row r="359" spans="1:27" ht="12.75">
      <c r="A359" s="18">
        <v>356</v>
      </c>
      <c r="B359" s="3" t="s">
        <v>47</v>
      </c>
      <c r="C359" s="1">
        <v>16</v>
      </c>
      <c r="G359" s="3" t="s">
        <v>39</v>
      </c>
      <c r="Q359" s="3" t="s">
        <v>39</v>
      </c>
      <c r="T359" s="3" t="s">
        <v>39</v>
      </c>
      <c r="Z359" s="3" t="s">
        <v>39</v>
      </c>
      <c r="AA359" s="3" t="s">
        <v>39</v>
      </c>
    </row>
    <row r="360" spans="1:26" ht="12.75">
      <c r="A360" s="18">
        <v>357</v>
      </c>
      <c r="B360" s="3" t="s">
        <v>47</v>
      </c>
      <c r="C360" s="1">
        <v>13</v>
      </c>
      <c r="G360" s="3" t="s">
        <v>39</v>
      </c>
      <c r="Q360" s="3" t="s">
        <v>39</v>
      </c>
      <c r="T360" s="3" t="s">
        <v>39</v>
      </c>
      <c r="Z360" s="3" t="s">
        <v>39</v>
      </c>
    </row>
    <row r="361" spans="1:17" ht="12.75">
      <c r="A361" s="18">
        <v>358</v>
      </c>
      <c r="B361" s="3" t="s">
        <v>97</v>
      </c>
      <c r="C361" s="1">
        <v>3</v>
      </c>
      <c r="F361" s="3" t="s">
        <v>39</v>
      </c>
      <c r="Q361" s="3" t="s">
        <v>39</v>
      </c>
    </row>
    <row r="362" spans="1:17" ht="12.75">
      <c r="A362" s="18">
        <v>359</v>
      </c>
      <c r="B362" s="3" t="s">
        <v>47</v>
      </c>
      <c r="C362" s="1">
        <v>16</v>
      </c>
      <c r="G362" s="3" t="s">
        <v>39</v>
      </c>
      <c r="Q362" s="3" t="s">
        <v>39</v>
      </c>
    </row>
    <row r="363" spans="1:17" ht="12.75">
      <c r="A363" s="18">
        <v>360</v>
      </c>
      <c r="B363" s="3" t="s">
        <v>47</v>
      </c>
      <c r="C363" s="1">
        <v>15</v>
      </c>
      <c r="F363" s="3" t="s">
        <v>39</v>
      </c>
      <c r="Q363" s="3" t="s">
        <v>39</v>
      </c>
    </row>
    <row r="364" spans="1:26" ht="12.75">
      <c r="A364" s="18">
        <v>361</v>
      </c>
      <c r="B364" s="3" t="s">
        <v>47</v>
      </c>
      <c r="C364" s="1">
        <v>8</v>
      </c>
      <c r="H364" s="3" t="s">
        <v>39</v>
      </c>
      <c r="Q364" s="3" t="s">
        <v>39</v>
      </c>
      <c r="T364" s="3" t="s">
        <v>39</v>
      </c>
      <c r="Z364" s="3" t="s">
        <v>39</v>
      </c>
    </row>
    <row r="365" spans="1:26" ht="12.75">
      <c r="A365" s="18">
        <v>362</v>
      </c>
      <c r="B365" s="3" t="s">
        <v>47</v>
      </c>
      <c r="C365" s="1">
        <v>8</v>
      </c>
      <c r="G365" s="3" t="s">
        <v>39</v>
      </c>
      <c r="Q365" s="3" t="s">
        <v>39</v>
      </c>
      <c r="T365" s="3" t="s">
        <v>39</v>
      </c>
      <c r="Z365" s="3" t="s">
        <v>39</v>
      </c>
    </row>
    <row r="366" spans="1:17" ht="12.75">
      <c r="A366" s="18">
        <v>363</v>
      </c>
      <c r="B366" s="3" t="s">
        <v>49</v>
      </c>
      <c r="C366" s="1">
        <v>2</v>
      </c>
      <c r="F366" s="3" t="s">
        <v>39</v>
      </c>
      <c r="Q366" s="3" t="s">
        <v>39</v>
      </c>
    </row>
    <row r="367" spans="1:17" ht="12.75">
      <c r="A367" s="18">
        <v>364</v>
      </c>
      <c r="B367" s="3" t="s">
        <v>49</v>
      </c>
      <c r="C367" s="1">
        <v>2</v>
      </c>
      <c r="F367" s="3" t="s">
        <v>39</v>
      </c>
      <c r="Q367" s="3" t="s">
        <v>39</v>
      </c>
    </row>
    <row r="368" spans="1:26" ht="12.75">
      <c r="A368" s="18">
        <v>365</v>
      </c>
      <c r="B368" s="3" t="s">
        <v>47</v>
      </c>
      <c r="C368" s="1">
        <v>12</v>
      </c>
      <c r="G368" s="3" t="s">
        <v>39</v>
      </c>
      <c r="Q368" s="3" t="s">
        <v>39</v>
      </c>
      <c r="T368" s="3" t="s">
        <v>39</v>
      </c>
      <c r="Z368" s="3" t="s">
        <v>39</v>
      </c>
    </row>
    <row r="369" spans="1:17" ht="12.75">
      <c r="A369" s="18">
        <v>366</v>
      </c>
      <c r="B369" s="3" t="s">
        <v>42</v>
      </c>
      <c r="C369" s="1">
        <v>1.5</v>
      </c>
      <c r="H369" s="3" t="s">
        <v>39</v>
      </c>
      <c r="Q369" s="3" t="s">
        <v>39</v>
      </c>
    </row>
    <row r="370" spans="1:17" ht="12.75">
      <c r="A370" s="18">
        <v>367</v>
      </c>
      <c r="B370" s="3" t="s">
        <v>49</v>
      </c>
      <c r="C370" s="1">
        <v>2</v>
      </c>
      <c r="F370" s="3" t="s">
        <v>39</v>
      </c>
      <c r="Q370" s="3" t="s">
        <v>39</v>
      </c>
    </row>
    <row r="371" spans="1:26" ht="12.75">
      <c r="A371" s="18">
        <v>368</v>
      </c>
      <c r="B371" s="3" t="s">
        <v>47</v>
      </c>
      <c r="C371" s="1">
        <v>7</v>
      </c>
      <c r="G371" s="3" t="s">
        <v>39</v>
      </c>
      <c r="Q371" s="3" t="s">
        <v>39</v>
      </c>
      <c r="T371" s="3" t="s">
        <v>39</v>
      </c>
      <c r="Z371" s="3" t="s">
        <v>39</v>
      </c>
    </row>
    <row r="372" spans="1:20" ht="12.75">
      <c r="A372" s="18">
        <v>369</v>
      </c>
      <c r="B372" s="3" t="s">
        <v>47</v>
      </c>
      <c r="C372" s="1">
        <v>13</v>
      </c>
      <c r="F372" s="3" t="s">
        <v>39</v>
      </c>
      <c r="Q372" s="3" t="s">
        <v>39</v>
      </c>
      <c r="T372" s="3" t="s">
        <v>39</v>
      </c>
    </row>
    <row r="373" spans="1:17" ht="12.75">
      <c r="A373" s="18">
        <v>370</v>
      </c>
      <c r="B373" s="3" t="s">
        <v>49</v>
      </c>
      <c r="C373" s="1">
        <v>2</v>
      </c>
      <c r="F373" s="3" t="s">
        <v>39</v>
      </c>
      <c r="Q373" s="3" t="s">
        <v>39</v>
      </c>
    </row>
    <row r="374" spans="1:33" ht="12.75">
      <c r="A374" s="18">
        <v>371</v>
      </c>
      <c r="B374" s="3" t="s">
        <v>40</v>
      </c>
      <c r="C374" s="1">
        <v>30</v>
      </c>
      <c r="G374" s="3" t="s">
        <v>39</v>
      </c>
      <c r="Q374" s="3" t="s">
        <v>39</v>
      </c>
      <c r="X374" s="3" t="s">
        <v>39</v>
      </c>
      <c r="AG374" s="2" t="s">
        <v>101</v>
      </c>
    </row>
    <row r="375" spans="1:17" ht="12.75">
      <c r="A375" s="18">
        <v>372</v>
      </c>
      <c r="B375" s="3" t="s">
        <v>42</v>
      </c>
      <c r="C375" s="1">
        <v>2</v>
      </c>
      <c r="H375" s="3" t="s">
        <v>39</v>
      </c>
      <c r="Q375" s="3" t="s">
        <v>39</v>
      </c>
    </row>
    <row r="376" spans="1:17" ht="12.75">
      <c r="A376" s="18">
        <v>373</v>
      </c>
      <c r="B376" s="3" t="s">
        <v>97</v>
      </c>
      <c r="C376" s="1">
        <v>5</v>
      </c>
      <c r="F376" s="3" t="s">
        <v>39</v>
      </c>
      <c r="Q376" s="3" t="s">
        <v>39</v>
      </c>
    </row>
    <row r="377" spans="1:17" ht="12.75">
      <c r="A377" s="18">
        <v>374</v>
      </c>
      <c r="B377" s="3" t="s">
        <v>55</v>
      </c>
      <c r="C377" s="1">
        <v>2</v>
      </c>
      <c r="G377" s="3" t="s">
        <v>39</v>
      </c>
      <c r="Q377" s="3" t="s">
        <v>39</v>
      </c>
    </row>
    <row r="378" spans="1:17" ht="12.75">
      <c r="A378" s="18">
        <v>375</v>
      </c>
      <c r="B378" s="3" t="s">
        <v>98</v>
      </c>
      <c r="C378" s="1">
        <v>4</v>
      </c>
      <c r="F378" s="3" t="s">
        <v>39</v>
      </c>
      <c r="Q378" s="3" t="s">
        <v>39</v>
      </c>
    </row>
    <row r="379" spans="1:17" ht="12.75">
      <c r="A379" s="18">
        <v>376</v>
      </c>
      <c r="B379" s="3" t="s">
        <v>99</v>
      </c>
      <c r="C379" s="1">
        <v>2</v>
      </c>
      <c r="F379" s="3" t="s">
        <v>39</v>
      </c>
      <c r="Q379" s="3" t="s">
        <v>39</v>
      </c>
    </row>
    <row r="380" spans="1:17" ht="12.75">
      <c r="A380" s="18">
        <v>377</v>
      </c>
      <c r="B380" s="3" t="s">
        <v>99</v>
      </c>
      <c r="C380" s="1">
        <v>2</v>
      </c>
      <c r="F380" s="3" t="s">
        <v>39</v>
      </c>
      <c r="Q380" s="3" t="s">
        <v>39</v>
      </c>
    </row>
    <row r="381" spans="1:26" ht="12.75">
      <c r="A381" s="18">
        <v>378</v>
      </c>
      <c r="B381" s="3" t="s">
        <v>47</v>
      </c>
      <c r="C381" s="1">
        <v>24</v>
      </c>
      <c r="G381" s="3" t="s">
        <v>39</v>
      </c>
      <c r="Q381" s="3" t="s">
        <v>39</v>
      </c>
      <c r="T381" s="3" t="s">
        <v>39</v>
      </c>
      <c r="X381" s="3" t="s">
        <v>39</v>
      </c>
      <c r="Z381" s="3" t="s">
        <v>39</v>
      </c>
    </row>
    <row r="382" spans="1:33" ht="12.75">
      <c r="A382" s="18">
        <v>379</v>
      </c>
      <c r="B382" s="3" t="s">
        <v>100</v>
      </c>
      <c r="C382" s="1">
        <v>11</v>
      </c>
      <c r="G382" s="3" t="s">
        <v>39</v>
      </c>
      <c r="Q382" s="3" t="s">
        <v>39</v>
      </c>
      <c r="X382" s="3" t="s">
        <v>39</v>
      </c>
      <c r="AD382" s="3" t="s">
        <v>39</v>
      </c>
      <c r="AG382" s="2" t="s">
        <v>102</v>
      </c>
    </row>
    <row r="383" spans="1:26" ht="12.75">
      <c r="A383" s="18">
        <v>380</v>
      </c>
      <c r="B383" s="3" t="s">
        <v>47</v>
      </c>
      <c r="C383" s="1">
        <v>16</v>
      </c>
      <c r="G383" s="3" t="s">
        <v>39</v>
      </c>
      <c r="Q383" s="3" t="s">
        <v>39</v>
      </c>
      <c r="T383" s="3" t="s">
        <v>39</v>
      </c>
      <c r="Z383" s="3" t="s">
        <v>39</v>
      </c>
    </row>
    <row r="384" spans="1:17" ht="12.75">
      <c r="A384" s="18">
        <v>381</v>
      </c>
      <c r="B384" s="3" t="s">
        <v>99</v>
      </c>
      <c r="C384" s="1">
        <v>0.5</v>
      </c>
      <c r="F384" s="3" t="s">
        <v>39</v>
      </c>
      <c r="Q384" s="3" t="s">
        <v>39</v>
      </c>
    </row>
    <row r="385" spans="1:17" ht="12.75">
      <c r="A385" s="18">
        <v>382</v>
      </c>
      <c r="B385" s="3" t="s">
        <v>99</v>
      </c>
      <c r="C385" s="1">
        <v>1</v>
      </c>
      <c r="F385" s="3" t="s">
        <v>39</v>
      </c>
      <c r="Q385" s="3" t="s">
        <v>39</v>
      </c>
    </row>
    <row r="386" spans="1:17" ht="12.75">
      <c r="A386" s="18">
        <v>383</v>
      </c>
      <c r="B386" s="3" t="s">
        <v>99</v>
      </c>
      <c r="C386" s="1">
        <v>2</v>
      </c>
      <c r="F386" s="3" t="s">
        <v>39</v>
      </c>
      <c r="Q386" s="3" t="s">
        <v>39</v>
      </c>
    </row>
    <row r="387" spans="1:26" ht="12.75">
      <c r="A387" s="18">
        <v>384</v>
      </c>
      <c r="B387" s="3" t="s">
        <v>47</v>
      </c>
      <c r="C387" s="1">
        <v>17</v>
      </c>
      <c r="G387" s="3" t="s">
        <v>39</v>
      </c>
      <c r="Q387" s="3" t="s">
        <v>39</v>
      </c>
      <c r="T387" s="3" t="s">
        <v>39</v>
      </c>
      <c r="U387" s="3" t="s">
        <v>39</v>
      </c>
      <c r="X387" s="3" t="s">
        <v>39</v>
      </c>
      <c r="Y387" s="3" t="s">
        <v>39</v>
      </c>
      <c r="Z387" s="3" t="s">
        <v>39</v>
      </c>
    </row>
    <row r="388" spans="1:26" ht="12.75">
      <c r="A388" s="18">
        <v>385</v>
      </c>
      <c r="B388" s="3" t="s">
        <v>47</v>
      </c>
      <c r="C388" s="1">
        <v>16</v>
      </c>
      <c r="H388" s="3" t="s">
        <v>39</v>
      </c>
      <c r="Q388" s="3" t="s">
        <v>39</v>
      </c>
      <c r="T388" s="3" t="s">
        <v>39</v>
      </c>
      <c r="U388" s="3" t="s">
        <v>39</v>
      </c>
      <c r="Y388" s="3" t="s">
        <v>39</v>
      </c>
      <c r="Z388" s="3" t="s">
        <v>39</v>
      </c>
    </row>
    <row r="389" spans="1:25" ht="12.75">
      <c r="A389" s="18">
        <v>386</v>
      </c>
      <c r="B389" s="3" t="s">
        <v>38</v>
      </c>
      <c r="C389" s="1">
        <v>12</v>
      </c>
      <c r="G389" s="3" t="s">
        <v>39</v>
      </c>
      <c r="Q389" s="3" t="s">
        <v>39</v>
      </c>
      <c r="T389" s="3" t="s">
        <v>39</v>
      </c>
      <c r="U389" s="3" t="s">
        <v>39</v>
      </c>
      <c r="Y389" s="3" t="s">
        <v>39</v>
      </c>
    </row>
    <row r="390" spans="1:25" ht="12.75">
      <c r="A390" s="18">
        <v>387</v>
      </c>
      <c r="B390" s="3" t="s">
        <v>38</v>
      </c>
      <c r="C390" s="1">
        <v>8</v>
      </c>
      <c r="G390" s="3" t="s">
        <v>39</v>
      </c>
      <c r="Q390" s="3" t="s">
        <v>39</v>
      </c>
      <c r="T390" s="3" t="s">
        <v>39</v>
      </c>
      <c r="U390" s="3" t="s">
        <v>39</v>
      </c>
      <c r="Y390" s="3" t="s">
        <v>39</v>
      </c>
    </row>
    <row r="391" spans="1:17" ht="12.75">
      <c r="A391" s="18">
        <v>388</v>
      </c>
      <c r="B391" s="3" t="s">
        <v>99</v>
      </c>
      <c r="C391" s="1">
        <v>0.5</v>
      </c>
      <c r="G391" s="3" t="s">
        <v>39</v>
      </c>
      <c r="Q391" s="3" t="s">
        <v>39</v>
      </c>
    </row>
    <row r="392" spans="1:17" ht="12.75">
      <c r="A392" s="18">
        <v>389</v>
      </c>
      <c r="B392" s="3" t="s">
        <v>99</v>
      </c>
      <c r="C392" s="1">
        <v>0.5</v>
      </c>
      <c r="G392" s="3" t="s">
        <v>39</v>
      </c>
      <c r="Q392" s="3" t="s">
        <v>39</v>
      </c>
    </row>
    <row r="393" spans="1:19" ht="12.75">
      <c r="A393" s="18">
        <v>390</v>
      </c>
      <c r="B393" s="3" t="s">
        <v>42</v>
      </c>
      <c r="C393" s="1">
        <v>5</v>
      </c>
      <c r="F393" s="3" t="s">
        <v>39</v>
      </c>
      <c r="Q393" s="3" t="s">
        <v>39</v>
      </c>
      <c r="S393" s="3" t="s">
        <v>39</v>
      </c>
    </row>
    <row r="394" spans="1:33" ht="12.75">
      <c r="A394" s="18">
        <v>391</v>
      </c>
      <c r="B394" s="3" t="s">
        <v>90</v>
      </c>
      <c r="C394" s="1">
        <v>42</v>
      </c>
      <c r="G394" s="3" t="s">
        <v>39</v>
      </c>
      <c r="K394" s="3" t="s">
        <v>39</v>
      </c>
      <c r="Q394" s="3" t="s">
        <v>39</v>
      </c>
      <c r="T394" s="3" t="s">
        <v>39</v>
      </c>
      <c r="Z394" s="3" t="s">
        <v>39</v>
      </c>
      <c r="AG394" s="2" t="s">
        <v>103</v>
      </c>
    </row>
    <row r="395" spans="1:24" ht="12.75">
      <c r="A395" s="18">
        <v>392</v>
      </c>
      <c r="B395" s="3" t="s">
        <v>56</v>
      </c>
      <c r="C395" s="1">
        <v>9</v>
      </c>
      <c r="F395" s="3" t="s">
        <v>39</v>
      </c>
      <c r="Q395" s="3" t="s">
        <v>39</v>
      </c>
      <c r="X395" s="3" t="s">
        <v>39</v>
      </c>
    </row>
    <row r="396" spans="1:17" ht="12.75">
      <c r="A396" s="18">
        <v>393</v>
      </c>
      <c r="B396" s="3" t="s">
        <v>42</v>
      </c>
      <c r="C396" s="1">
        <v>6</v>
      </c>
      <c r="G396" s="3" t="s">
        <v>39</v>
      </c>
      <c r="Q396" s="3" t="s">
        <v>39</v>
      </c>
    </row>
    <row r="397" spans="1:33" ht="12.75">
      <c r="A397" s="18">
        <v>394</v>
      </c>
      <c r="B397" s="3" t="s">
        <v>66</v>
      </c>
      <c r="C397" s="1">
        <v>42</v>
      </c>
      <c r="F397" s="3" t="s">
        <v>39</v>
      </c>
      <c r="Q397" s="3" t="s">
        <v>39</v>
      </c>
      <c r="T397" s="3" t="s">
        <v>39</v>
      </c>
      <c r="Z397" s="3" t="s">
        <v>39</v>
      </c>
      <c r="AG397" s="2" t="s">
        <v>104</v>
      </c>
    </row>
    <row r="398" spans="1:26" ht="12.75">
      <c r="A398" s="18">
        <v>395</v>
      </c>
      <c r="B398" s="3" t="s">
        <v>47</v>
      </c>
      <c r="C398" s="1">
        <v>17</v>
      </c>
      <c r="G398" s="3" t="s">
        <v>39</v>
      </c>
      <c r="N398" s="3" t="s">
        <v>39</v>
      </c>
      <c r="T398" s="3" t="s">
        <v>39</v>
      </c>
      <c r="U398" s="3" t="s">
        <v>39</v>
      </c>
      <c r="Y398" s="3" t="s">
        <v>39</v>
      </c>
      <c r="Z398" s="3" t="s">
        <v>39</v>
      </c>
    </row>
    <row r="399" spans="1:19" ht="12.75">
      <c r="A399" s="18">
        <v>396</v>
      </c>
      <c r="B399" s="3" t="s">
        <v>47</v>
      </c>
      <c r="C399" s="1">
        <v>7</v>
      </c>
      <c r="F399" s="3" t="s">
        <v>39</v>
      </c>
      <c r="N399" s="3" t="s">
        <v>39</v>
      </c>
      <c r="S399" s="3" t="s">
        <v>39</v>
      </c>
    </row>
    <row r="400" spans="1:14" ht="12.75">
      <c r="A400" s="18">
        <v>397</v>
      </c>
      <c r="B400" s="3" t="s">
        <v>47</v>
      </c>
      <c r="C400" s="1">
        <v>13</v>
      </c>
      <c r="F400" s="3" t="s">
        <v>39</v>
      </c>
      <c r="N400" s="3" t="s">
        <v>39</v>
      </c>
    </row>
    <row r="401" spans="1:14" ht="12.75">
      <c r="A401" s="18">
        <v>398</v>
      </c>
      <c r="B401" s="3" t="s">
        <v>47</v>
      </c>
      <c r="C401" s="1">
        <v>2</v>
      </c>
      <c r="H401" s="3" t="s">
        <v>39</v>
      </c>
      <c r="N401" s="3" t="s">
        <v>39</v>
      </c>
    </row>
    <row r="402" spans="1:24" ht="12.75">
      <c r="A402" s="18">
        <v>399</v>
      </c>
      <c r="B402" s="3" t="s">
        <v>47</v>
      </c>
      <c r="C402" s="1">
        <v>3</v>
      </c>
      <c r="G402" s="3" t="s">
        <v>39</v>
      </c>
      <c r="N402" s="3" t="s">
        <v>39</v>
      </c>
      <c r="X402" s="3" t="s">
        <v>39</v>
      </c>
    </row>
    <row r="403" spans="1:25" ht="12.75">
      <c r="A403" s="18">
        <v>400</v>
      </c>
      <c r="B403" s="3" t="s">
        <v>47</v>
      </c>
      <c r="C403" s="1">
        <v>7</v>
      </c>
      <c r="F403" s="3" t="s">
        <v>39</v>
      </c>
      <c r="N403" s="3" t="s">
        <v>39</v>
      </c>
      <c r="U403" s="3" t="s">
        <v>39</v>
      </c>
      <c r="Y403" s="3" t="s">
        <v>39</v>
      </c>
    </row>
    <row r="404" spans="1:25" ht="12.75">
      <c r="A404" s="18">
        <v>401</v>
      </c>
      <c r="B404" s="3" t="s">
        <v>47</v>
      </c>
      <c r="C404" s="1">
        <v>5</v>
      </c>
      <c r="F404" s="3" t="s">
        <v>39</v>
      </c>
      <c r="N404" s="3" t="s">
        <v>39</v>
      </c>
      <c r="U404" s="3" t="s">
        <v>39</v>
      </c>
      <c r="Y404" s="3" t="s">
        <v>39</v>
      </c>
    </row>
    <row r="405" spans="1:14" ht="12.75">
      <c r="A405" s="18">
        <v>402</v>
      </c>
      <c r="B405" s="3" t="s">
        <v>55</v>
      </c>
      <c r="C405" s="1">
        <v>27</v>
      </c>
      <c r="G405" s="3" t="s">
        <v>39</v>
      </c>
      <c r="N405" s="3" t="s">
        <v>39</v>
      </c>
    </row>
    <row r="406" spans="1:24" ht="12.75">
      <c r="A406" s="18">
        <v>403</v>
      </c>
      <c r="B406" s="3" t="s">
        <v>47</v>
      </c>
      <c r="C406" s="1">
        <v>12</v>
      </c>
      <c r="F406" s="3" t="s">
        <v>39</v>
      </c>
      <c r="N406" s="3" t="s">
        <v>39</v>
      </c>
      <c r="X406" s="3" t="s">
        <v>39</v>
      </c>
    </row>
    <row r="407" spans="1:24" ht="12.75">
      <c r="A407" s="18">
        <v>404</v>
      </c>
      <c r="B407" s="3" t="s">
        <v>47</v>
      </c>
      <c r="C407" s="1">
        <v>10</v>
      </c>
      <c r="F407" s="3" t="s">
        <v>39</v>
      </c>
      <c r="N407" s="3" t="s">
        <v>39</v>
      </c>
      <c r="X407" s="3" t="s">
        <v>39</v>
      </c>
    </row>
    <row r="408" spans="1:25" ht="12.75">
      <c r="A408" s="18">
        <v>405</v>
      </c>
      <c r="B408" s="3" t="s">
        <v>47</v>
      </c>
      <c r="C408" s="1">
        <v>16</v>
      </c>
      <c r="F408" s="3" t="s">
        <v>39</v>
      </c>
      <c r="N408" s="3" t="s">
        <v>39</v>
      </c>
      <c r="U408" s="3" t="s">
        <v>39</v>
      </c>
      <c r="Y408" s="3" t="s">
        <v>39</v>
      </c>
    </row>
    <row r="409" spans="1:24" ht="12.75">
      <c r="A409" s="18">
        <v>406</v>
      </c>
      <c r="B409" s="3" t="s">
        <v>55</v>
      </c>
      <c r="C409" s="1">
        <v>20</v>
      </c>
      <c r="F409" s="3" t="s">
        <v>39</v>
      </c>
      <c r="O409" s="3" t="s">
        <v>39</v>
      </c>
      <c r="X409" s="3" t="s">
        <v>39</v>
      </c>
    </row>
    <row r="410" spans="1:24" ht="12.75">
      <c r="A410" s="18">
        <v>407</v>
      </c>
      <c r="B410" s="3" t="s">
        <v>55</v>
      </c>
      <c r="C410" s="1">
        <v>17</v>
      </c>
      <c r="F410" s="3" t="s">
        <v>39</v>
      </c>
      <c r="O410" s="3" t="s">
        <v>39</v>
      </c>
      <c r="T410" s="3" t="s">
        <v>39</v>
      </c>
      <c r="X410" s="3" t="s">
        <v>39</v>
      </c>
    </row>
    <row r="411" spans="1:24" ht="12.75">
      <c r="A411" s="18">
        <v>408</v>
      </c>
      <c r="B411" s="3" t="s">
        <v>55</v>
      </c>
      <c r="C411" s="1">
        <v>18</v>
      </c>
      <c r="G411" s="3" t="s">
        <v>39</v>
      </c>
      <c r="O411" s="3" t="s">
        <v>39</v>
      </c>
      <c r="T411" s="3" t="s">
        <v>39</v>
      </c>
      <c r="X411" s="3" t="s">
        <v>39</v>
      </c>
    </row>
    <row r="412" spans="1:14" ht="12.75">
      <c r="A412" s="18">
        <v>409</v>
      </c>
      <c r="B412" s="3" t="s">
        <v>55</v>
      </c>
      <c r="C412" s="1">
        <v>8</v>
      </c>
      <c r="F412" s="3" t="s">
        <v>39</v>
      </c>
      <c r="N412" s="3" t="s">
        <v>39</v>
      </c>
    </row>
    <row r="413" spans="1:25" ht="12.75">
      <c r="A413" s="18">
        <v>410</v>
      </c>
      <c r="B413" s="3" t="s">
        <v>66</v>
      </c>
      <c r="C413" s="1">
        <v>13</v>
      </c>
      <c r="G413" s="3" t="s">
        <v>39</v>
      </c>
      <c r="N413" s="3" t="s">
        <v>39</v>
      </c>
      <c r="U413" s="3" t="s">
        <v>39</v>
      </c>
      <c r="Y413" s="3" t="s">
        <v>39</v>
      </c>
    </row>
    <row r="414" spans="1:29" ht="12.75">
      <c r="A414" s="18">
        <v>411</v>
      </c>
      <c r="B414" s="3" t="s">
        <v>47</v>
      </c>
      <c r="C414" s="1">
        <v>10</v>
      </c>
      <c r="G414" s="3" t="s">
        <v>39</v>
      </c>
      <c r="N414" s="3" t="s">
        <v>39</v>
      </c>
      <c r="S414" s="3" t="s">
        <v>39</v>
      </c>
      <c r="U414" s="3" t="s">
        <v>39</v>
      </c>
      <c r="Y414" s="3" t="s">
        <v>39</v>
      </c>
      <c r="AC414" s="3" t="s">
        <v>39</v>
      </c>
    </row>
    <row r="415" spans="1:25" ht="12.75">
      <c r="A415" s="18">
        <v>412</v>
      </c>
      <c r="B415" s="3" t="s">
        <v>47</v>
      </c>
      <c r="C415" s="1">
        <v>8</v>
      </c>
      <c r="G415" s="3" t="s">
        <v>39</v>
      </c>
      <c r="O415" s="3" t="s">
        <v>39</v>
      </c>
      <c r="U415" s="3" t="s">
        <v>39</v>
      </c>
      <c r="Y415" s="3" t="s">
        <v>39</v>
      </c>
    </row>
    <row r="416" spans="1:25" ht="12.75">
      <c r="A416" s="18">
        <v>413</v>
      </c>
      <c r="B416" s="3" t="s">
        <v>47</v>
      </c>
      <c r="C416" s="1">
        <v>5</v>
      </c>
      <c r="G416" s="3" t="s">
        <v>39</v>
      </c>
      <c r="N416" s="3" t="s">
        <v>39</v>
      </c>
      <c r="U416" s="3" t="s">
        <v>39</v>
      </c>
      <c r="Y416" s="3" t="s">
        <v>39</v>
      </c>
    </row>
    <row r="417" spans="1:26" ht="12.75">
      <c r="A417" s="18">
        <v>414</v>
      </c>
      <c r="B417" s="3" t="s">
        <v>47</v>
      </c>
      <c r="C417" s="1">
        <v>16</v>
      </c>
      <c r="G417" s="3" t="s">
        <v>39</v>
      </c>
      <c r="O417" s="3" t="s">
        <v>39</v>
      </c>
      <c r="T417" s="3" t="s">
        <v>39</v>
      </c>
      <c r="U417" s="3" t="s">
        <v>39</v>
      </c>
      <c r="Y417" s="3" t="s">
        <v>39</v>
      </c>
      <c r="Z417" s="3" t="s">
        <v>39</v>
      </c>
    </row>
    <row r="418" spans="1:19" ht="12.75">
      <c r="A418" s="18">
        <v>415</v>
      </c>
      <c r="B418" s="3" t="s">
        <v>47</v>
      </c>
      <c r="C418" s="1">
        <v>7</v>
      </c>
      <c r="F418" s="3" t="s">
        <v>39</v>
      </c>
      <c r="O418" s="3" t="s">
        <v>39</v>
      </c>
      <c r="S418" s="3" t="s">
        <v>39</v>
      </c>
    </row>
    <row r="419" spans="1:19" ht="12.75">
      <c r="A419" s="18">
        <v>416</v>
      </c>
      <c r="B419" s="3" t="s">
        <v>47</v>
      </c>
      <c r="C419" s="1">
        <v>5</v>
      </c>
      <c r="F419" s="3" t="s">
        <v>39</v>
      </c>
      <c r="O419" s="3" t="s">
        <v>39</v>
      </c>
      <c r="S419" s="3" t="s">
        <v>39</v>
      </c>
    </row>
    <row r="420" spans="1:25" ht="12.75">
      <c r="A420" s="18">
        <v>417</v>
      </c>
      <c r="B420" s="3" t="s">
        <v>47</v>
      </c>
      <c r="C420" s="1">
        <v>13</v>
      </c>
      <c r="G420" s="3" t="s">
        <v>39</v>
      </c>
      <c r="N420" s="3" t="s">
        <v>39</v>
      </c>
      <c r="U420" s="3" t="s">
        <v>39</v>
      </c>
      <c r="X420" s="3" t="s">
        <v>39</v>
      </c>
      <c r="Y420" s="3" t="s">
        <v>39</v>
      </c>
    </row>
    <row r="421" spans="1:25" ht="12.75">
      <c r="A421" s="18">
        <v>418</v>
      </c>
      <c r="B421" s="3" t="s">
        <v>55</v>
      </c>
      <c r="C421" s="1">
        <v>17</v>
      </c>
      <c r="G421" s="3" t="s">
        <v>39</v>
      </c>
      <c r="N421" s="3" t="s">
        <v>39</v>
      </c>
      <c r="U421" s="3" t="s">
        <v>39</v>
      </c>
      <c r="X421" s="3" t="s">
        <v>39</v>
      </c>
      <c r="Y421" s="3" t="s">
        <v>39</v>
      </c>
    </row>
    <row r="422" spans="1:25" ht="12.75">
      <c r="A422" s="18">
        <v>419</v>
      </c>
      <c r="B422" s="3" t="s">
        <v>55</v>
      </c>
      <c r="C422" s="1">
        <v>15</v>
      </c>
      <c r="G422" s="3" t="s">
        <v>39</v>
      </c>
      <c r="N422" s="3" t="s">
        <v>39</v>
      </c>
      <c r="U422" s="3" t="s">
        <v>39</v>
      </c>
      <c r="Y422" s="3" t="s">
        <v>39</v>
      </c>
    </row>
    <row r="423" spans="1:25" ht="12.75">
      <c r="A423" s="18">
        <v>420</v>
      </c>
      <c r="B423" s="3" t="s">
        <v>55</v>
      </c>
      <c r="C423" s="1">
        <v>18</v>
      </c>
      <c r="G423" s="3" t="s">
        <v>39</v>
      </c>
      <c r="N423" s="3" t="s">
        <v>39</v>
      </c>
      <c r="U423" s="3" t="s">
        <v>39</v>
      </c>
      <c r="Y423" s="3" t="s">
        <v>39</v>
      </c>
    </row>
    <row r="424" spans="1:25" ht="12.75">
      <c r="A424" s="18">
        <v>421</v>
      </c>
      <c r="B424" s="3" t="s">
        <v>55</v>
      </c>
      <c r="C424" s="1">
        <v>24</v>
      </c>
      <c r="F424" s="3" t="s">
        <v>39</v>
      </c>
      <c r="N424" s="3" t="s">
        <v>39</v>
      </c>
      <c r="U424" s="3" t="s">
        <v>39</v>
      </c>
      <c r="Y424" s="3" t="s">
        <v>39</v>
      </c>
    </row>
    <row r="425" spans="1:25" ht="12.75">
      <c r="A425" s="18">
        <v>422</v>
      </c>
      <c r="B425" s="3" t="s">
        <v>55</v>
      </c>
      <c r="C425" s="1">
        <v>17</v>
      </c>
      <c r="G425" s="3" t="s">
        <v>39</v>
      </c>
      <c r="N425" s="3" t="s">
        <v>39</v>
      </c>
      <c r="U425" s="3" t="s">
        <v>39</v>
      </c>
      <c r="Y425" s="3" t="s">
        <v>39</v>
      </c>
    </row>
    <row r="426" spans="1:20" ht="12.75">
      <c r="A426" s="18">
        <v>423</v>
      </c>
      <c r="B426" s="3" t="s">
        <v>66</v>
      </c>
      <c r="C426" s="1">
        <v>39</v>
      </c>
      <c r="F426" s="3" t="s">
        <v>39</v>
      </c>
      <c r="P426" s="3" t="s">
        <v>39</v>
      </c>
      <c r="T426" s="3" t="s">
        <v>39</v>
      </c>
    </row>
    <row r="427" spans="1:16" ht="12.75">
      <c r="A427" s="18">
        <v>424</v>
      </c>
      <c r="B427" s="3" t="s">
        <v>66</v>
      </c>
      <c r="C427" s="1">
        <v>43</v>
      </c>
      <c r="F427" s="3" t="s">
        <v>39</v>
      </c>
      <c r="P427" s="3" t="s">
        <v>39</v>
      </c>
    </row>
    <row r="428" spans="1:33" ht="12.75">
      <c r="A428" s="18">
        <v>425</v>
      </c>
      <c r="B428" s="3" t="s">
        <v>47</v>
      </c>
      <c r="C428" s="1">
        <v>16</v>
      </c>
      <c r="H428" s="3" t="s">
        <v>39</v>
      </c>
      <c r="J428" s="3" t="s">
        <v>39</v>
      </c>
      <c r="K428" s="3" t="s">
        <v>39</v>
      </c>
      <c r="N428" s="3" t="s">
        <v>39</v>
      </c>
      <c r="T428" s="3" t="s">
        <v>39</v>
      </c>
      <c r="X428" s="3" t="s">
        <v>39</v>
      </c>
      <c r="Z428" s="3" t="s">
        <v>39</v>
      </c>
      <c r="AG428" s="2" t="s">
        <v>57</v>
      </c>
    </row>
    <row r="429" spans="1:15" ht="12.75">
      <c r="A429" s="18">
        <v>426</v>
      </c>
      <c r="B429" s="3" t="s">
        <v>47</v>
      </c>
      <c r="C429" s="1">
        <v>1</v>
      </c>
      <c r="F429" s="3" t="s">
        <v>39</v>
      </c>
      <c r="O429" s="3" t="s">
        <v>39</v>
      </c>
    </row>
    <row r="430" spans="1:14" ht="12.75">
      <c r="A430" s="18">
        <v>427</v>
      </c>
      <c r="B430" s="3" t="s">
        <v>55</v>
      </c>
      <c r="C430" s="1">
        <v>12</v>
      </c>
      <c r="F430" s="3" t="s">
        <v>39</v>
      </c>
      <c r="N430" s="3" t="s">
        <v>39</v>
      </c>
    </row>
    <row r="431" spans="1:19" ht="12.75">
      <c r="A431" s="18">
        <v>428</v>
      </c>
      <c r="B431" s="3" t="s">
        <v>55</v>
      </c>
      <c r="C431" s="1">
        <v>4</v>
      </c>
      <c r="F431" s="3" t="s">
        <v>39</v>
      </c>
      <c r="N431" s="3" t="s">
        <v>39</v>
      </c>
      <c r="S431" s="3" t="s">
        <v>39</v>
      </c>
    </row>
    <row r="432" spans="1:29" ht="12.75">
      <c r="A432" s="18">
        <v>429</v>
      </c>
      <c r="B432" s="3" t="s">
        <v>47</v>
      </c>
      <c r="C432" s="1">
        <v>19</v>
      </c>
      <c r="F432" s="3" t="s">
        <v>39</v>
      </c>
      <c r="M432" s="3" t="s">
        <v>39</v>
      </c>
      <c r="T432" s="3" t="s">
        <v>39</v>
      </c>
      <c r="AC432" s="3" t="s">
        <v>39</v>
      </c>
    </row>
    <row r="433" spans="1:25" ht="12.75">
      <c r="A433" s="18">
        <v>430</v>
      </c>
      <c r="B433" s="3" t="s">
        <v>47</v>
      </c>
      <c r="C433" s="1">
        <v>11</v>
      </c>
      <c r="G433" s="3" t="s">
        <v>39</v>
      </c>
      <c r="M433" s="3" t="s">
        <v>39</v>
      </c>
      <c r="U433" s="3" t="s">
        <v>39</v>
      </c>
      <c r="Y433" s="3" t="s">
        <v>39</v>
      </c>
    </row>
    <row r="434" spans="1:25" ht="12.75">
      <c r="A434" s="18">
        <v>431</v>
      </c>
      <c r="B434" s="3" t="s">
        <v>47</v>
      </c>
      <c r="C434" s="1">
        <v>10</v>
      </c>
      <c r="F434" s="3" t="s">
        <v>39</v>
      </c>
      <c r="N434" s="3" t="s">
        <v>39</v>
      </c>
      <c r="S434" s="3" t="s">
        <v>39</v>
      </c>
      <c r="U434" s="3" t="s">
        <v>39</v>
      </c>
      <c r="Y434" s="3" t="s">
        <v>39</v>
      </c>
    </row>
    <row r="435" spans="1:25" ht="12.75">
      <c r="A435" s="18">
        <v>432</v>
      </c>
      <c r="B435" s="3" t="s">
        <v>47</v>
      </c>
      <c r="C435" s="1">
        <v>11</v>
      </c>
      <c r="G435" s="3" t="s">
        <v>39</v>
      </c>
      <c r="N435" s="3" t="s">
        <v>39</v>
      </c>
      <c r="S435" s="3" t="s">
        <v>39</v>
      </c>
      <c r="T435" s="3" t="s">
        <v>39</v>
      </c>
      <c r="U435" s="3" t="s">
        <v>39</v>
      </c>
      <c r="Y435" s="3" t="s">
        <v>39</v>
      </c>
    </row>
    <row r="436" spans="1:14" ht="12.75">
      <c r="A436" s="18">
        <v>433</v>
      </c>
      <c r="B436" s="3" t="s">
        <v>47</v>
      </c>
      <c r="C436" s="1">
        <v>4</v>
      </c>
      <c r="F436" s="3" t="s">
        <v>39</v>
      </c>
      <c r="N436" s="3" t="s">
        <v>39</v>
      </c>
    </row>
    <row r="437" spans="1:29" ht="12.75">
      <c r="A437" s="18">
        <v>434</v>
      </c>
      <c r="B437" s="3" t="s">
        <v>47</v>
      </c>
      <c r="C437" s="1">
        <v>7</v>
      </c>
      <c r="F437" s="3" t="s">
        <v>39</v>
      </c>
      <c r="N437" s="3" t="s">
        <v>39</v>
      </c>
      <c r="U437" s="3" t="s">
        <v>39</v>
      </c>
      <c r="Y437" s="3" t="s">
        <v>39</v>
      </c>
      <c r="AC437" s="3" t="s">
        <v>39</v>
      </c>
    </row>
    <row r="438" spans="1:29" ht="12.75">
      <c r="A438" s="18">
        <v>435</v>
      </c>
      <c r="B438" s="3" t="s">
        <v>47</v>
      </c>
      <c r="C438" s="1">
        <v>11</v>
      </c>
      <c r="F438" s="3" t="s">
        <v>39</v>
      </c>
      <c r="N438" s="3" t="s">
        <v>39</v>
      </c>
      <c r="U438" s="3" t="s">
        <v>39</v>
      </c>
      <c r="Y438" s="3" t="s">
        <v>39</v>
      </c>
      <c r="AC438" s="3" t="s">
        <v>39</v>
      </c>
    </row>
    <row r="439" spans="1:29" ht="12.75">
      <c r="A439" s="18">
        <v>436</v>
      </c>
      <c r="B439" s="3" t="s">
        <v>47</v>
      </c>
      <c r="C439" s="1">
        <v>10</v>
      </c>
      <c r="G439" s="3" t="s">
        <v>39</v>
      </c>
      <c r="N439" s="3" t="s">
        <v>39</v>
      </c>
      <c r="U439" s="3" t="s">
        <v>39</v>
      </c>
      <c r="Y439" s="3" t="s">
        <v>39</v>
      </c>
      <c r="AC439" s="3" t="s">
        <v>39</v>
      </c>
    </row>
    <row r="440" spans="1:19" ht="12.75">
      <c r="A440" s="18">
        <v>437</v>
      </c>
      <c r="B440" s="3" t="s">
        <v>47</v>
      </c>
      <c r="C440" s="1">
        <v>10</v>
      </c>
      <c r="F440" s="3" t="s">
        <v>39</v>
      </c>
      <c r="N440" s="3" t="s">
        <v>39</v>
      </c>
      <c r="S440" s="3" t="s">
        <v>39</v>
      </c>
    </row>
    <row r="441" spans="1:25" ht="12.75">
      <c r="A441" s="18">
        <v>438</v>
      </c>
      <c r="B441" s="3" t="s">
        <v>47</v>
      </c>
      <c r="C441" s="1">
        <v>8</v>
      </c>
      <c r="G441" s="3" t="s">
        <v>39</v>
      </c>
      <c r="N441" s="3" t="s">
        <v>39</v>
      </c>
      <c r="S441" s="3" t="s">
        <v>39</v>
      </c>
      <c r="U441" s="3" t="s">
        <v>39</v>
      </c>
      <c r="Y441" s="3" t="s">
        <v>39</v>
      </c>
    </row>
    <row r="442" spans="1:14" ht="12.75">
      <c r="A442" s="18">
        <v>439</v>
      </c>
      <c r="B442" s="3" t="s">
        <v>49</v>
      </c>
      <c r="C442" s="1">
        <v>1</v>
      </c>
      <c r="F442" s="3" t="s">
        <v>39</v>
      </c>
      <c r="N442" s="3" t="s">
        <v>39</v>
      </c>
    </row>
    <row r="443" spans="1:14" ht="12.75">
      <c r="A443" s="18">
        <v>440</v>
      </c>
      <c r="B443" s="3" t="s">
        <v>49</v>
      </c>
      <c r="C443" s="1">
        <v>1</v>
      </c>
      <c r="F443" s="3" t="s">
        <v>39</v>
      </c>
      <c r="N443" s="3" t="s">
        <v>39</v>
      </c>
    </row>
    <row r="444" spans="1:26" ht="12.75">
      <c r="A444" s="18">
        <v>441</v>
      </c>
      <c r="B444" s="3" t="s">
        <v>55</v>
      </c>
      <c r="C444" s="1">
        <v>24</v>
      </c>
      <c r="H444" s="3" t="s">
        <v>39</v>
      </c>
      <c r="N444" s="3" t="s">
        <v>39</v>
      </c>
      <c r="T444" s="3" t="s">
        <v>39</v>
      </c>
      <c r="U444" s="3" t="s">
        <v>39</v>
      </c>
      <c r="Y444" s="3" t="s">
        <v>39</v>
      </c>
      <c r="Z444" s="3" t="s">
        <v>39</v>
      </c>
    </row>
    <row r="445" spans="1:17" ht="12.75">
      <c r="A445" s="18">
        <v>442</v>
      </c>
      <c r="B445" s="3" t="s">
        <v>66</v>
      </c>
      <c r="C445" s="1">
        <v>22</v>
      </c>
      <c r="F445" s="3" t="s">
        <v>39</v>
      </c>
      <c r="Q445" s="3" t="s">
        <v>39</v>
      </c>
    </row>
    <row r="446" spans="1:33" ht="12.75">
      <c r="A446" s="18">
        <v>443</v>
      </c>
      <c r="B446" s="3" t="s">
        <v>55</v>
      </c>
      <c r="C446" s="1">
        <v>26</v>
      </c>
      <c r="F446" s="3" t="s">
        <v>39</v>
      </c>
      <c r="M446" s="3" t="s">
        <v>39</v>
      </c>
      <c r="U446" s="3" t="s">
        <v>39</v>
      </c>
      <c r="Y446" s="3" t="s">
        <v>39</v>
      </c>
      <c r="AG446" s="2" t="s">
        <v>51</v>
      </c>
    </row>
    <row r="447" spans="1:17" ht="12.75">
      <c r="A447" s="18">
        <v>444</v>
      </c>
      <c r="B447" s="3" t="s">
        <v>48</v>
      </c>
      <c r="C447" s="1">
        <v>12</v>
      </c>
      <c r="F447" s="3" t="s">
        <v>39</v>
      </c>
      <c r="Q447" s="3" t="s">
        <v>39</v>
      </c>
    </row>
    <row r="448" spans="1:33" ht="12.75">
      <c r="A448" s="18">
        <v>445</v>
      </c>
      <c r="B448" s="3" t="s">
        <v>74</v>
      </c>
      <c r="C448" s="1">
        <v>16</v>
      </c>
      <c r="G448" s="3" t="s">
        <v>39</v>
      </c>
      <c r="Q448" s="3" t="s">
        <v>39</v>
      </c>
      <c r="S448" s="3" t="s">
        <v>39</v>
      </c>
      <c r="T448" s="3" t="s">
        <v>39</v>
      </c>
      <c r="AG448" s="2" t="s">
        <v>77</v>
      </c>
    </row>
    <row r="449" spans="1:24" ht="12.75">
      <c r="A449" s="18">
        <v>446</v>
      </c>
      <c r="B449" s="3" t="s">
        <v>47</v>
      </c>
      <c r="C449" s="1">
        <v>17</v>
      </c>
      <c r="F449" s="3" t="s">
        <v>39</v>
      </c>
      <c r="Q449" s="3" t="s">
        <v>39</v>
      </c>
      <c r="U449" s="3" t="s">
        <v>39</v>
      </c>
      <c r="X449" s="3" t="s">
        <v>39</v>
      </c>
    </row>
    <row r="450" spans="1:17" ht="12.75">
      <c r="A450" s="18">
        <v>447</v>
      </c>
      <c r="B450" s="3" t="s">
        <v>47</v>
      </c>
      <c r="C450" s="1">
        <v>22</v>
      </c>
      <c r="F450" s="3" t="s">
        <v>39</v>
      </c>
      <c r="Q450" s="3" t="s">
        <v>39</v>
      </c>
    </row>
    <row r="451" spans="1:17" ht="12.75">
      <c r="A451" s="18">
        <v>448</v>
      </c>
      <c r="B451" s="3" t="s">
        <v>47</v>
      </c>
      <c r="C451" s="1">
        <v>16</v>
      </c>
      <c r="F451" s="3" t="s">
        <v>39</v>
      </c>
      <c r="Q451" s="3" t="s">
        <v>39</v>
      </c>
    </row>
    <row r="452" spans="1:17" ht="12.75">
      <c r="A452" s="18">
        <v>449</v>
      </c>
      <c r="B452" s="3" t="s">
        <v>47</v>
      </c>
      <c r="C452" s="1">
        <v>21</v>
      </c>
      <c r="G452" s="3" t="s">
        <v>39</v>
      </c>
      <c r="Q452" s="3" t="s">
        <v>39</v>
      </c>
    </row>
    <row r="453" spans="1:24" ht="12.75">
      <c r="A453" s="18">
        <v>450</v>
      </c>
      <c r="B453" s="3" t="s">
        <v>47</v>
      </c>
      <c r="C453" s="1">
        <v>13</v>
      </c>
      <c r="F453" s="3" t="s">
        <v>39</v>
      </c>
      <c r="Q453" s="3" t="s">
        <v>39</v>
      </c>
      <c r="T453" s="3" t="s">
        <v>39</v>
      </c>
      <c r="U453" s="3" t="s">
        <v>39</v>
      </c>
      <c r="X453" s="3" t="s">
        <v>39</v>
      </c>
    </row>
    <row r="454" spans="1:26" ht="12.75">
      <c r="A454" s="18">
        <v>451</v>
      </c>
      <c r="B454" s="3" t="s">
        <v>47</v>
      </c>
      <c r="C454" s="1">
        <v>22</v>
      </c>
      <c r="F454" s="3" t="s">
        <v>39</v>
      </c>
      <c r="Q454" s="3" t="s">
        <v>39</v>
      </c>
      <c r="T454" s="3" t="s">
        <v>39</v>
      </c>
      <c r="Z454" s="3" t="s">
        <v>39</v>
      </c>
    </row>
    <row r="455" spans="1:17" ht="12.75">
      <c r="A455" s="18">
        <v>452</v>
      </c>
      <c r="B455" s="3" t="s">
        <v>46</v>
      </c>
      <c r="C455" s="1">
        <v>13</v>
      </c>
      <c r="F455" s="3" t="s">
        <v>39</v>
      </c>
      <c r="Q455" s="3" t="s">
        <v>39</v>
      </c>
    </row>
    <row r="456" spans="1:17" ht="12.75">
      <c r="A456" s="18">
        <v>453</v>
      </c>
      <c r="B456" s="3" t="s">
        <v>47</v>
      </c>
      <c r="C456" s="1">
        <v>16</v>
      </c>
      <c r="F456" s="3" t="s">
        <v>39</v>
      </c>
      <c r="Q456" s="3" t="s">
        <v>39</v>
      </c>
    </row>
    <row r="457" spans="1:33" ht="12.75">
      <c r="A457" s="18">
        <v>454</v>
      </c>
      <c r="B457" s="3" t="s">
        <v>55</v>
      </c>
      <c r="C457" s="1">
        <v>15</v>
      </c>
      <c r="H457" s="3" t="s">
        <v>39</v>
      </c>
      <c r="J457" s="3" t="s">
        <v>39</v>
      </c>
      <c r="K457" s="3" t="s">
        <v>39</v>
      </c>
      <c r="Q457" s="3" t="s">
        <v>39</v>
      </c>
      <c r="T457" s="3" t="s">
        <v>39</v>
      </c>
      <c r="Z457" s="3" t="s">
        <v>39</v>
      </c>
      <c r="AG457" s="2" t="s">
        <v>105</v>
      </c>
    </row>
    <row r="458" spans="1:24" ht="12.75">
      <c r="A458" s="18">
        <v>455</v>
      </c>
      <c r="B458" s="3" t="s">
        <v>55</v>
      </c>
      <c r="C458" s="1">
        <v>18</v>
      </c>
      <c r="G458" s="3" t="s">
        <v>39</v>
      </c>
      <c r="Q458" s="3" t="s">
        <v>39</v>
      </c>
      <c r="T458" s="3" t="s">
        <v>39</v>
      </c>
      <c r="X458" s="3" t="s">
        <v>39</v>
      </c>
    </row>
    <row r="459" spans="1:17" ht="12.75">
      <c r="A459" s="18">
        <v>456</v>
      </c>
      <c r="B459" s="3" t="s">
        <v>47</v>
      </c>
      <c r="C459" s="1">
        <v>10</v>
      </c>
      <c r="F459" s="3" t="s">
        <v>39</v>
      </c>
      <c r="Q459" s="3" t="s">
        <v>39</v>
      </c>
    </row>
    <row r="460" spans="1:26" ht="12.75">
      <c r="A460" s="18">
        <v>457</v>
      </c>
      <c r="B460" s="3" t="s">
        <v>47</v>
      </c>
      <c r="C460" s="1">
        <v>15</v>
      </c>
      <c r="G460" s="3" t="s">
        <v>39</v>
      </c>
      <c r="Q460" s="3" t="s">
        <v>39</v>
      </c>
      <c r="T460" s="3" t="s">
        <v>39</v>
      </c>
      <c r="U460" s="3" t="s">
        <v>39</v>
      </c>
      <c r="Y460" s="3" t="s">
        <v>39</v>
      </c>
      <c r="Z460" s="3" t="s">
        <v>39</v>
      </c>
    </row>
    <row r="461" spans="1:24" ht="12.75">
      <c r="A461" s="18">
        <v>458</v>
      </c>
      <c r="B461" s="3" t="s">
        <v>47</v>
      </c>
      <c r="C461" s="1">
        <v>20</v>
      </c>
      <c r="G461" s="3" t="s">
        <v>39</v>
      </c>
      <c r="Q461" s="3" t="s">
        <v>39</v>
      </c>
      <c r="X461" s="3" t="s">
        <v>39</v>
      </c>
    </row>
    <row r="462" spans="1:26" ht="12.75">
      <c r="A462" s="18">
        <v>459</v>
      </c>
      <c r="B462" s="3" t="s">
        <v>47</v>
      </c>
      <c r="C462" s="1">
        <v>12</v>
      </c>
      <c r="G462" s="3" t="s">
        <v>39</v>
      </c>
      <c r="Q462" s="3" t="s">
        <v>39</v>
      </c>
      <c r="T462" s="3" t="s">
        <v>39</v>
      </c>
      <c r="U462" s="3" t="s">
        <v>39</v>
      </c>
      <c r="X462" s="3" t="s">
        <v>39</v>
      </c>
      <c r="Y462" s="3" t="s">
        <v>39</v>
      </c>
      <c r="Z462" s="3" t="s">
        <v>39</v>
      </c>
    </row>
    <row r="463" spans="1:24" ht="12.75">
      <c r="A463" s="18">
        <v>460</v>
      </c>
      <c r="B463" s="3" t="s">
        <v>47</v>
      </c>
      <c r="C463" s="1">
        <v>26</v>
      </c>
      <c r="G463" s="3" t="s">
        <v>39</v>
      </c>
      <c r="Q463" s="3" t="s">
        <v>39</v>
      </c>
      <c r="X463" s="3" t="s">
        <v>39</v>
      </c>
    </row>
    <row r="464" spans="1:17" ht="12.75">
      <c r="A464" s="18">
        <v>461</v>
      </c>
      <c r="B464" s="3" t="s">
        <v>47</v>
      </c>
      <c r="C464" s="1">
        <v>4</v>
      </c>
      <c r="F464" s="3" t="s">
        <v>39</v>
      </c>
      <c r="Q464" s="3" t="s">
        <v>39</v>
      </c>
    </row>
    <row r="465" spans="1:17" ht="12.75">
      <c r="A465" s="18">
        <v>462</v>
      </c>
      <c r="B465" s="3" t="s">
        <v>47</v>
      </c>
      <c r="C465" s="1">
        <v>3</v>
      </c>
      <c r="G465" s="3" t="s">
        <v>39</v>
      </c>
      <c r="Q465" s="3" t="s">
        <v>39</v>
      </c>
    </row>
    <row r="466" spans="1:17" ht="12.75">
      <c r="A466" s="18">
        <v>463</v>
      </c>
      <c r="B466" s="3" t="s">
        <v>47</v>
      </c>
      <c r="C466" s="1">
        <v>18</v>
      </c>
      <c r="G466" s="3" t="s">
        <v>39</v>
      </c>
      <c r="Q466" s="3" t="s">
        <v>39</v>
      </c>
    </row>
    <row r="467" spans="1:27" ht="12.75">
      <c r="A467" s="18">
        <v>464</v>
      </c>
      <c r="B467" s="3" t="s">
        <v>47</v>
      </c>
      <c r="C467" s="1">
        <v>12</v>
      </c>
      <c r="H467" s="3" t="s">
        <v>39</v>
      </c>
      <c r="Q467" s="3" t="s">
        <v>39</v>
      </c>
      <c r="T467" s="3" t="s">
        <v>39</v>
      </c>
      <c r="X467" s="3" t="s">
        <v>39</v>
      </c>
      <c r="Z467" s="3" t="s">
        <v>39</v>
      </c>
      <c r="AA467" s="3" t="s">
        <v>39</v>
      </c>
    </row>
    <row r="468" spans="1:19" ht="12.75">
      <c r="A468" s="18">
        <v>465</v>
      </c>
      <c r="B468" s="3" t="s">
        <v>43</v>
      </c>
      <c r="C468" s="1">
        <v>18</v>
      </c>
      <c r="F468" s="3" t="s">
        <v>39</v>
      </c>
      <c r="Q468" s="3" t="s">
        <v>39</v>
      </c>
      <c r="S468" s="3" t="s">
        <v>39</v>
      </c>
    </row>
    <row r="469" spans="1:19" ht="12.75">
      <c r="A469" s="18">
        <v>466</v>
      </c>
      <c r="B469" s="3" t="s">
        <v>43</v>
      </c>
      <c r="C469" s="1">
        <v>13</v>
      </c>
      <c r="F469" s="3" t="s">
        <v>39</v>
      </c>
      <c r="Q469" s="3" t="s">
        <v>39</v>
      </c>
      <c r="S469" s="3" t="s">
        <v>39</v>
      </c>
    </row>
    <row r="470" spans="1:26" ht="12.75">
      <c r="A470" s="18">
        <v>467</v>
      </c>
      <c r="B470" s="3" t="s">
        <v>66</v>
      </c>
      <c r="C470" s="1">
        <v>24</v>
      </c>
      <c r="G470" s="3" t="s">
        <v>39</v>
      </c>
      <c r="Q470" s="3" t="s">
        <v>39</v>
      </c>
      <c r="T470" s="3" t="s">
        <v>39</v>
      </c>
      <c r="Z470" s="3" t="s">
        <v>39</v>
      </c>
    </row>
    <row r="471" spans="1:17" ht="12.75">
      <c r="A471" s="18">
        <v>468</v>
      </c>
      <c r="B471" s="3" t="s">
        <v>70</v>
      </c>
      <c r="C471" s="1">
        <v>13</v>
      </c>
      <c r="G471" s="3" t="s">
        <v>39</v>
      </c>
      <c r="Q471" s="3" t="s">
        <v>39</v>
      </c>
    </row>
    <row r="472" spans="1:26" ht="12.75">
      <c r="A472" s="18">
        <v>469</v>
      </c>
      <c r="B472" s="3" t="s">
        <v>70</v>
      </c>
      <c r="C472" s="1">
        <v>9</v>
      </c>
      <c r="H472" s="3" t="s">
        <v>39</v>
      </c>
      <c r="Q472" s="3" t="s">
        <v>39</v>
      </c>
      <c r="T472" s="3" t="s">
        <v>39</v>
      </c>
      <c r="Z472" s="3" t="s">
        <v>39</v>
      </c>
    </row>
    <row r="473" spans="1:26" ht="12.75">
      <c r="A473" s="18">
        <v>470</v>
      </c>
      <c r="B473" s="3" t="s">
        <v>66</v>
      </c>
      <c r="C473" s="1">
        <v>23</v>
      </c>
      <c r="G473" s="3" t="s">
        <v>39</v>
      </c>
      <c r="Q473" s="3" t="s">
        <v>39</v>
      </c>
      <c r="T473" s="3" t="s">
        <v>39</v>
      </c>
      <c r="Z473" s="3" t="s">
        <v>39</v>
      </c>
    </row>
    <row r="474" spans="1:17" ht="12.75">
      <c r="A474" s="18">
        <v>471</v>
      </c>
      <c r="B474" s="3" t="s">
        <v>66</v>
      </c>
      <c r="C474" s="1">
        <v>19</v>
      </c>
      <c r="F474" s="3" t="s">
        <v>39</v>
      </c>
      <c r="Q474" s="3" t="s">
        <v>39</v>
      </c>
    </row>
    <row r="475" spans="1:26" ht="12.75">
      <c r="A475" s="18">
        <v>472</v>
      </c>
      <c r="B475" s="3" t="s">
        <v>66</v>
      </c>
      <c r="C475" s="1">
        <v>28</v>
      </c>
      <c r="G475" s="3" t="s">
        <v>39</v>
      </c>
      <c r="Q475" s="3" t="s">
        <v>39</v>
      </c>
      <c r="T475" s="3" t="s">
        <v>39</v>
      </c>
      <c r="Y475" s="3" t="s">
        <v>39</v>
      </c>
      <c r="Z475" s="3" t="s">
        <v>39</v>
      </c>
    </row>
    <row r="476" spans="1:26" ht="12.75">
      <c r="A476" s="18">
        <v>473</v>
      </c>
      <c r="B476" s="3" t="s">
        <v>56</v>
      </c>
      <c r="C476" s="1">
        <v>10</v>
      </c>
      <c r="G476" s="3" t="s">
        <v>39</v>
      </c>
      <c r="Q476" s="3" t="s">
        <v>39</v>
      </c>
      <c r="T476" s="3" t="s">
        <v>39</v>
      </c>
      <c r="U476" s="3" t="s">
        <v>39</v>
      </c>
      <c r="Y476" s="3" t="s">
        <v>39</v>
      </c>
      <c r="Z476" s="3" t="s">
        <v>39</v>
      </c>
    </row>
    <row r="477" spans="1:17" ht="12.75">
      <c r="A477" s="18">
        <v>474</v>
      </c>
      <c r="B477" s="3" t="s">
        <v>70</v>
      </c>
      <c r="C477" s="1">
        <v>12</v>
      </c>
      <c r="G477" s="3" t="s">
        <v>39</v>
      </c>
      <c r="Q477" s="3" t="s">
        <v>39</v>
      </c>
    </row>
    <row r="478" spans="1:25" ht="12.75">
      <c r="A478" s="18">
        <v>475</v>
      </c>
      <c r="B478" s="3" t="s">
        <v>106</v>
      </c>
      <c r="C478" s="1">
        <v>36</v>
      </c>
      <c r="G478" s="3" t="s">
        <v>39</v>
      </c>
      <c r="Q478" s="3" t="s">
        <v>39</v>
      </c>
      <c r="Y478" s="3" t="s">
        <v>39</v>
      </c>
    </row>
    <row r="479" spans="1:24" ht="12.75">
      <c r="A479" s="18">
        <v>476</v>
      </c>
      <c r="B479" s="3" t="s">
        <v>106</v>
      </c>
      <c r="C479" s="1">
        <v>32</v>
      </c>
      <c r="G479" s="3" t="s">
        <v>39</v>
      </c>
      <c r="Q479" s="3" t="s">
        <v>39</v>
      </c>
      <c r="X479" s="3" t="s">
        <v>39</v>
      </c>
    </row>
    <row r="480" spans="1:17" ht="12.75">
      <c r="A480" s="18">
        <v>477</v>
      </c>
      <c r="B480" s="3" t="s">
        <v>106</v>
      </c>
      <c r="C480" s="1">
        <v>25</v>
      </c>
      <c r="F480" s="3" t="s">
        <v>39</v>
      </c>
      <c r="Q480" s="3" t="s">
        <v>39</v>
      </c>
    </row>
    <row r="481" spans="1:17" ht="12.75">
      <c r="A481" s="18">
        <v>478</v>
      </c>
      <c r="B481" s="3" t="s">
        <v>106</v>
      </c>
      <c r="C481" s="1">
        <v>18</v>
      </c>
      <c r="G481" s="3" t="s">
        <v>39</v>
      </c>
      <c r="Q481" s="3" t="s">
        <v>39</v>
      </c>
    </row>
    <row r="482" spans="1:26" ht="12.75">
      <c r="A482" s="18">
        <v>479</v>
      </c>
      <c r="B482" s="3" t="s">
        <v>47</v>
      </c>
      <c r="C482" s="1">
        <v>13</v>
      </c>
      <c r="G482" s="3" t="s">
        <v>39</v>
      </c>
      <c r="M482" s="3" t="s">
        <v>39</v>
      </c>
      <c r="T482" s="3" t="s">
        <v>39</v>
      </c>
      <c r="U482" s="3" t="s">
        <v>39</v>
      </c>
      <c r="Y482" s="3" t="s">
        <v>39</v>
      </c>
      <c r="Z482" s="3" t="s">
        <v>39</v>
      </c>
    </row>
    <row r="483" spans="1:25" ht="12.75">
      <c r="A483" s="18">
        <v>480</v>
      </c>
      <c r="B483" s="3" t="s">
        <v>47</v>
      </c>
      <c r="C483" s="1">
        <v>19</v>
      </c>
      <c r="G483" s="3" t="s">
        <v>39</v>
      </c>
      <c r="M483" s="3" t="s">
        <v>39</v>
      </c>
      <c r="U483" s="3" t="s">
        <v>39</v>
      </c>
      <c r="X483" s="3" t="s">
        <v>39</v>
      </c>
      <c r="Y483" s="3" t="s">
        <v>39</v>
      </c>
    </row>
    <row r="484" spans="1:25" ht="12.75">
      <c r="A484" s="18">
        <v>481</v>
      </c>
      <c r="B484" s="3" t="s">
        <v>47</v>
      </c>
      <c r="C484" s="1">
        <v>23</v>
      </c>
      <c r="G484" s="3" t="s">
        <v>39</v>
      </c>
      <c r="O484" s="3" t="s">
        <v>39</v>
      </c>
      <c r="Y484" s="3" t="s">
        <v>39</v>
      </c>
    </row>
    <row r="485" spans="1:14" ht="12.75">
      <c r="A485" s="18">
        <v>482</v>
      </c>
      <c r="B485" s="3" t="s">
        <v>47</v>
      </c>
      <c r="C485" s="1">
        <v>18</v>
      </c>
      <c r="G485" s="3" t="s">
        <v>39</v>
      </c>
      <c r="N485" s="3" t="s">
        <v>39</v>
      </c>
    </row>
    <row r="486" spans="1:26" ht="12.75">
      <c r="A486" s="18">
        <v>483</v>
      </c>
      <c r="B486" s="3" t="s">
        <v>47</v>
      </c>
      <c r="C486" s="1">
        <v>18</v>
      </c>
      <c r="G486" s="3" t="s">
        <v>39</v>
      </c>
      <c r="O486" s="3" t="s">
        <v>39</v>
      </c>
      <c r="T486" s="3" t="s">
        <v>39</v>
      </c>
      <c r="U486" s="3" t="s">
        <v>39</v>
      </c>
      <c r="Y486" s="3" t="s">
        <v>39</v>
      </c>
      <c r="Z486" s="3" t="s">
        <v>39</v>
      </c>
    </row>
    <row r="487" spans="1:26" ht="12.75">
      <c r="A487" s="18">
        <v>484</v>
      </c>
      <c r="B487" s="3" t="s">
        <v>47</v>
      </c>
      <c r="C487" s="1">
        <v>11</v>
      </c>
      <c r="H487" s="3" t="s">
        <v>39</v>
      </c>
      <c r="O487" s="3" t="s">
        <v>39</v>
      </c>
      <c r="T487" s="3" t="s">
        <v>39</v>
      </c>
      <c r="Z487" s="3" t="s">
        <v>39</v>
      </c>
    </row>
    <row r="488" spans="1:24" ht="12.75">
      <c r="A488" s="18">
        <v>485</v>
      </c>
      <c r="B488" s="3" t="s">
        <v>47</v>
      </c>
      <c r="C488" s="1">
        <v>15</v>
      </c>
      <c r="G488" s="3" t="s">
        <v>39</v>
      </c>
      <c r="O488" s="3" t="s">
        <v>39</v>
      </c>
      <c r="X488" s="3" t="s">
        <v>39</v>
      </c>
    </row>
    <row r="489" spans="1:29" ht="12.75">
      <c r="A489" s="18">
        <v>486</v>
      </c>
      <c r="B489" s="3" t="s">
        <v>47</v>
      </c>
      <c r="C489" s="1">
        <v>28</v>
      </c>
      <c r="H489" s="3" t="s">
        <v>39</v>
      </c>
      <c r="O489" s="3" t="s">
        <v>39</v>
      </c>
      <c r="T489" s="3" t="s">
        <v>39</v>
      </c>
      <c r="U489" s="3" t="s">
        <v>39</v>
      </c>
      <c r="X489" s="3" t="s">
        <v>39</v>
      </c>
      <c r="Y489" s="3" t="s">
        <v>39</v>
      </c>
      <c r="Z489" s="3" t="s">
        <v>39</v>
      </c>
      <c r="AC489" s="3" t="s">
        <v>39</v>
      </c>
    </row>
    <row r="490" spans="1:26" ht="12.75">
      <c r="A490" s="18">
        <v>487</v>
      </c>
      <c r="B490" s="3" t="s">
        <v>47</v>
      </c>
      <c r="C490" s="1">
        <v>22</v>
      </c>
      <c r="H490" s="3" t="s">
        <v>39</v>
      </c>
      <c r="O490" s="3" t="s">
        <v>39</v>
      </c>
      <c r="T490" s="3" t="s">
        <v>39</v>
      </c>
      <c r="Y490" s="3" t="s">
        <v>39</v>
      </c>
      <c r="Z490" s="3" t="s">
        <v>39</v>
      </c>
    </row>
    <row r="491" spans="1:29" ht="12.75">
      <c r="A491" s="18">
        <v>488</v>
      </c>
      <c r="B491" s="3" t="s">
        <v>47</v>
      </c>
      <c r="C491" s="1">
        <v>30</v>
      </c>
      <c r="G491" s="3" t="s">
        <v>39</v>
      </c>
      <c r="N491" s="3" t="s">
        <v>39</v>
      </c>
      <c r="AC491" s="3" t="s">
        <v>39</v>
      </c>
    </row>
    <row r="492" spans="1:29" ht="12.75">
      <c r="A492" s="18">
        <v>489</v>
      </c>
      <c r="B492" s="3" t="s">
        <v>47</v>
      </c>
      <c r="C492" s="1">
        <v>25</v>
      </c>
      <c r="G492" s="3" t="s">
        <v>39</v>
      </c>
      <c r="O492" s="3" t="s">
        <v>39</v>
      </c>
      <c r="T492" s="3" t="s">
        <v>39</v>
      </c>
      <c r="X492" s="3" t="s">
        <v>39</v>
      </c>
      <c r="Y492" s="3" t="s">
        <v>39</v>
      </c>
      <c r="Z492" s="3" t="s">
        <v>39</v>
      </c>
      <c r="AA492" s="3" t="s">
        <v>39</v>
      </c>
      <c r="AC492" s="3" t="s">
        <v>39</v>
      </c>
    </row>
    <row r="493" spans="1:17" ht="12.75">
      <c r="A493" s="18">
        <v>490</v>
      </c>
      <c r="B493" s="3" t="s">
        <v>69</v>
      </c>
      <c r="C493" s="1">
        <v>2</v>
      </c>
      <c r="F493" s="3" t="s">
        <v>39</v>
      </c>
      <c r="Q493" s="3" t="s">
        <v>39</v>
      </c>
    </row>
    <row r="494" spans="1:17" ht="12.75">
      <c r="A494" s="18">
        <v>491</v>
      </c>
      <c r="B494" s="3" t="s">
        <v>69</v>
      </c>
      <c r="C494" s="1">
        <v>2</v>
      </c>
      <c r="F494" s="3" t="s">
        <v>39</v>
      </c>
      <c r="Q494" s="3" t="s">
        <v>39</v>
      </c>
    </row>
    <row r="495" spans="1:17" ht="12.75">
      <c r="A495" s="18">
        <v>492</v>
      </c>
      <c r="B495" s="3" t="s">
        <v>47</v>
      </c>
      <c r="C495" s="1">
        <v>4</v>
      </c>
      <c r="F495" s="3" t="s">
        <v>39</v>
      </c>
      <c r="Q495" s="3" t="s">
        <v>39</v>
      </c>
    </row>
    <row r="496" spans="1:25" ht="12.75">
      <c r="A496" s="18">
        <v>493</v>
      </c>
      <c r="B496" s="3" t="s">
        <v>47</v>
      </c>
      <c r="C496" s="1">
        <v>18</v>
      </c>
      <c r="F496" s="3" t="s">
        <v>39</v>
      </c>
      <c r="Q496" s="3" t="s">
        <v>39</v>
      </c>
      <c r="Y496" s="3" t="s">
        <v>39</v>
      </c>
    </row>
    <row r="497" spans="1:26" ht="12.75">
      <c r="A497" s="18">
        <v>494</v>
      </c>
      <c r="B497" s="3" t="s">
        <v>74</v>
      </c>
      <c r="C497" s="1">
        <v>38</v>
      </c>
      <c r="G497" s="3" t="s">
        <v>39</v>
      </c>
      <c r="Q497" s="3" t="s">
        <v>39</v>
      </c>
      <c r="T497" s="3" t="s">
        <v>39</v>
      </c>
      <c r="X497" s="3" t="s">
        <v>39</v>
      </c>
      <c r="Y497" s="3" t="s">
        <v>39</v>
      </c>
      <c r="Z497" s="3" t="s">
        <v>39</v>
      </c>
    </row>
    <row r="498" spans="1:25" ht="12.75">
      <c r="A498" s="18">
        <v>495</v>
      </c>
      <c r="B498" s="3" t="s">
        <v>67</v>
      </c>
      <c r="C498" s="1">
        <v>37</v>
      </c>
      <c r="F498" s="3" t="s">
        <v>39</v>
      </c>
      <c r="Q498" s="3" t="s">
        <v>39</v>
      </c>
      <c r="Y498" s="3" t="s">
        <v>39</v>
      </c>
    </row>
    <row r="499" spans="1:17" ht="12.75">
      <c r="A499" s="18">
        <v>496</v>
      </c>
      <c r="B499" s="3" t="s">
        <v>47</v>
      </c>
      <c r="C499" s="1">
        <v>17</v>
      </c>
      <c r="F499" s="3" t="s">
        <v>39</v>
      </c>
      <c r="Q499" s="3" t="s">
        <v>39</v>
      </c>
    </row>
    <row r="500" spans="1:33" ht="12.75">
      <c r="A500" s="18">
        <v>497</v>
      </c>
      <c r="B500" s="3" t="s">
        <v>106</v>
      </c>
      <c r="C500" s="1">
        <v>40</v>
      </c>
      <c r="G500" s="3" t="s">
        <v>39</v>
      </c>
      <c r="Q500" s="3" t="s">
        <v>39</v>
      </c>
      <c r="T500" s="3" t="s">
        <v>39</v>
      </c>
      <c r="X500" s="3" t="s">
        <v>39</v>
      </c>
      <c r="Z500" s="3" t="s">
        <v>39</v>
      </c>
      <c r="AG500" s="2" t="s">
        <v>45</v>
      </c>
    </row>
    <row r="501" spans="1:33" ht="12.75">
      <c r="A501" s="18">
        <v>498</v>
      </c>
      <c r="B501" s="3" t="s">
        <v>56</v>
      </c>
      <c r="C501" s="1">
        <v>8</v>
      </c>
      <c r="G501" s="3" t="s">
        <v>39</v>
      </c>
      <c r="O501" s="3" t="s">
        <v>39</v>
      </c>
      <c r="AG501" s="2" t="s">
        <v>45</v>
      </c>
    </row>
    <row r="502" spans="1:15" ht="12.75">
      <c r="A502" s="18">
        <v>499</v>
      </c>
      <c r="B502" s="3" t="s">
        <v>55</v>
      </c>
      <c r="C502" s="1">
        <v>18</v>
      </c>
      <c r="F502" s="3" t="s">
        <v>39</v>
      </c>
      <c r="O502" s="3" t="s">
        <v>39</v>
      </c>
    </row>
    <row r="503" spans="1:17" ht="12.75">
      <c r="A503" s="18">
        <v>500</v>
      </c>
      <c r="B503" s="3" t="s">
        <v>55</v>
      </c>
      <c r="C503" s="1">
        <v>12</v>
      </c>
      <c r="F503" s="3" t="s">
        <v>39</v>
      </c>
      <c r="Q503" s="3" t="s">
        <v>39</v>
      </c>
    </row>
    <row r="504" spans="1:19" ht="12.75">
      <c r="A504" s="18">
        <v>501</v>
      </c>
      <c r="B504" s="3" t="s">
        <v>47</v>
      </c>
      <c r="C504" s="1">
        <v>4</v>
      </c>
      <c r="F504" s="3" t="s">
        <v>39</v>
      </c>
      <c r="O504" s="3" t="s">
        <v>39</v>
      </c>
      <c r="S504" s="3" t="s">
        <v>39</v>
      </c>
    </row>
    <row r="505" spans="1:26" ht="12.75">
      <c r="A505" s="18">
        <v>502</v>
      </c>
      <c r="B505" s="3" t="s">
        <v>47</v>
      </c>
      <c r="C505" s="1">
        <v>14</v>
      </c>
      <c r="H505" s="3" t="s">
        <v>39</v>
      </c>
      <c r="O505" s="3" t="s">
        <v>39</v>
      </c>
      <c r="T505" s="3" t="s">
        <v>39</v>
      </c>
      <c r="Y505" s="3" t="s">
        <v>39</v>
      </c>
      <c r="Z505" s="3" t="s">
        <v>39</v>
      </c>
    </row>
    <row r="506" spans="1:26" ht="12.75">
      <c r="A506" s="18">
        <v>503</v>
      </c>
      <c r="B506" s="3" t="s">
        <v>55</v>
      </c>
      <c r="C506" s="1">
        <v>12</v>
      </c>
      <c r="H506" s="3" t="s">
        <v>39</v>
      </c>
      <c r="O506" s="3" t="s">
        <v>39</v>
      </c>
      <c r="T506" s="3" t="s">
        <v>39</v>
      </c>
      <c r="Z506" s="3" t="s">
        <v>39</v>
      </c>
    </row>
    <row r="507" spans="1:25" ht="12.75">
      <c r="A507" s="18">
        <v>504</v>
      </c>
      <c r="B507" s="3" t="s">
        <v>55</v>
      </c>
      <c r="C507" s="1">
        <v>18</v>
      </c>
      <c r="G507" s="3" t="s">
        <v>39</v>
      </c>
      <c r="Q507" s="3" t="s">
        <v>39</v>
      </c>
      <c r="Y507" s="3" t="s">
        <v>39</v>
      </c>
    </row>
    <row r="508" spans="1:17" ht="12.75">
      <c r="A508" s="18">
        <v>505</v>
      </c>
      <c r="B508" s="3" t="s">
        <v>55</v>
      </c>
      <c r="C508" s="1">
        <v>1</v>
      </c>
      <c r="F508" s="3" t="s">
        <v>39</v>
      </c>
      <c r="Q508" s="3" t="s">
        <v>39</v>
      </c>
    </row>
    <row r="509" spans="1:25" ht="12.75">
      <c r="A509" s="18">
        <v>506</v>
      </c>
      <c r="B509" s="3" t="s">
        <v>55</v>
      </c>
      <c r="C509" s="1">
        <v>17</v>
      </c>
      <c r="F509" s="3" t="s">
        <v>39</v>
      </c>
      <c r="Q509" s="3" t="s">
        <v>39</v>
      </c>
      <c r="Y509" s="3" t="s">
        <v>39</v>
      </c>
    </row>
    <row r="510" spans="1:24" ht="12.75">
      <c r="A510" s="18">
        <v>507</v>
      </c>
      <c r="B510" s="3" t="s">
        <v>47</v>
      </c>
      <c r="C510" s="1">
        <v>18</v>
      </c>
      <c r="G510" s="3" t="s">
        <v>39</v>
      </c>
      <c r="Q510" s="3" t="s">
        <v>39</v>
      </c>
      <c r="X510" s="3" t="s">
        <v>39</v>
      </c>
    </row>
    <row r="511" spans="1:19" ht="12.75">
      <c r="A511" s="18">
        <v>508</v>
      </c>
      <c r="B511" s="3" t="s">
        <v>47</v>
      </c>
      <c r="C511" s="1">
        <v>20</v>
      </c>
      <c r="F511" s="3" t="s">
        <v>39</v>
      </c>
      <c r="Q511" s="3" t="s">
        <v>39</v>
      </c>
      <c r="S511" s="3" t="s">
        <v>39</v>
      </c>
    </row>
    <row r="512" spans="1:25" ht="12.75">
      <c r="A512" s="18">
        <v>509</v>
      </c>
      <c r="B512" s="3" t="s">
        <v>47</v>
      </c>
      <c r="C512" s="1">
        <v>10</v>
      </c>
      <c r="G512" s="3" t="s">
        <v>39</v>
      </c>
      <c r="M512" s="3" t="s">
        <v>39</v>
      </c>
      <c r="S512" s="3" t="s">
        <v>39</v>
      </c>
      <c r="U512" s="3" t="s">
        <v>39</v>
      </c>
      <c r="Y512" s="3" t="s">
        <v>39</v>
      </c>
    </row>
    <row r="513" spans="1:24" ht="12.75">
      <c r="A513" s="18">
        <v>510</v>
      </c>
      <c r="B513" s="3" t="s">
        <v>47</v>
      </c>
      <c r="C513" s="1">
        <v>17</v>
      </c>
      <c r="F513" s="3" t="s">
        <v>39</v>
      </c>
      <c r="Q513" s="3" t="s">
        <v>39</v>
      </c>
      <c r="X513" s="3" t="s">
        <v>39</v>
      </c>
    </row>
    <row r="514" spans="1:19" ht="12.75">
      <c r="A514" s="18">
        <v>511</v>
      </c>
      <c r="B514" s="3" t="s">
        <v>47</v>
      </c>
      <c r="C514" s="1">
        <v>14</v>
      </c>
      <c r="F514" s="3" t="s">
        <v>39</v>
      </c>
      <c r="Q514" s="3" t="s">
        <v>39</v>
      </c>
      <c r="S514" s="3" t="s">
        <v>39</v>
      </c>
    </row>
    <row r="515" spans="1:33" ht="12.75">
      <c r="A515" s="18">
        <v>512</v>
      </c>
      <c r="B515" s="3" t="s">
        <v>40</v>
      </c>
      <c r="C515" s="1">
        <v>20</v>
      </c>
      <c r="H515" s="3" t="s">
        <v>39</v>
      </c>
      <c r="Q515" s="3" t="s">
        <v>39</v>
      </c>
      <c r="T515" s="3" t="s">
        <v>39</v>
      </c>
      <c r="Z515" s="3" t="s">
        <v>39</v>
      </c>
      <c r="AG515" s="2" t="s">
        <v>76</v>
      </c>
    </row>
    <row r="516" spans="1:17" ht="12.75">
      <c r="A516" s="18">
        <v>513</v>
      </c>
      <c r="B516" s="3" t="s">
        <v>56</v>
      </c>
      <c r="C516" s="1">
        <v>36</v>
      </c>
      <c r="F516" s="3" t="s">
        <v>39</v>
      </c>
      <c r="Q516" s="3" t="s">
        <v>39</v>
      </c>
    </row>
    <row r="517" spans="1:25" ht="12.75">
      <c r="A517" s="18">
        <v>514</v>
      </c>
      <c r="B517" s="3" t="s">
        <v>66</v>
      </c>
      <c r="C517" s="1">
        <v>27</v>
      </c>
      <c r="F517" s="3" t="s">
        <v>39</v>
      </c>
      <c r="Q517" s="3" t="s">
        <v>39</v>
      </c>
      <c r="U517" s="3" t="s">
        <v>39</v>
      </c>
      <c r="Y517" s="3" t="s">
        <v>39</v>
      </c>
    </row>
    <row r="518" spans="1:17" ht="12.75">
      <c r="A518" s="18">
        <v>515</v>
      </c>
      <c r="B518" s="3" t="s">
        <v>260</v>
      </c>
      <c r="C518" s="1">
        <v>12</v>
      </c>
      <c r="G518" s="3" t="s">
        <v>39</v>
      </c>
      <c r="Q518" s="3" t="s">
        <v>39</v>
      </c>
    </row>
    <row r="519" spans="1:17" ht="12.75">
      <c r="A519" s="18">
        <v>516</v>
      </c>
      <c r="B519" s="3" t="s">
        <v>260</v>
      </c>
      <c r="C519" s="1">
        <v>10</v>
      </c>
      <c r="F519" s="3" t="s">
        <v>39</v>
      </c>
      <c r="Q519" s="3" t="s">
        <v>39</v>
      </c>
    </row>
    <row r="520" spans="1:17" ht="12.75">
      <c r="A520" s="18">
        <v>517</v>
      </c>
      <c r="B520" s="3" t="s">
        <v>260</v>
      </c>
      <c r="C520" s="1">
        <v>5</v>
      </c>
      <c r="G520" s="3" t="s">
        <v>39</v>
      </c>
      <c r="Q520" s="3" t="s">
        <v>39</v>
      </c>
    </row>
    <row r="521" spans="1:17" ht="12.75">
      <c r="A521" s="18">
        <v>518</v>
      </c>
      <c r="B521" s="3" t="s">
        <v>260</v>
      </c>
      <c r="C521" s="1">
        <v>7</v>
      </c>
      <c r="G521" s="3" t="s">
        <v>39</v>
      </c>
      <c r="Q521" s="3" t="s">
        <v>39</v>
      </c>
    </row>
    <row r="522" spans="1:17" ht="12.75">
      <c r="A522" s="18">
        <v>519</v>
      </c>
      <c r="B522" s="3" t="s">
        <v>260</v>
      </c>
      <c r="C522" s="1">
        <v>8</v>
      </c>
      <c r="G522" s="3" t="s">
        <v>39</v>
      </c>
      <c r="Q522" s="3" t="s">
        <v>39</v>
      </c>
    </row>
    <row r="523" spans="1:17" ht="12.75">
      <c r="A523" s="18">
        <v>520</v>
      </c>
      <c r="B523" s="3" t="s">
        <v>67</v>
      </c>
      <c r="C523" s="1">
        <v>19</v>
      </c>
      <c r="F523" s="3" t="s">
        <v>39</v>
      </c>
      <c r="Q523" s="3" t="s">
        <v>39</v>
      </c>
    </row>
    <row r="524" spans="1:26" ht="12.75">
      <c r="A524" s="18">
        <v>521</v>
      </c>
      <c r="B524" s="3" t="s">
        <v>40</v>
      </c>
      <c r="C524" s="1">
        <v>20</v>
      </c>
      <c r="G524" s="3" t="s">
        <v>39</v>
      </c>
      <c r="Q524" s="3" t="s">
        <v>39</v>
      </c>
      <c r="T524" s="3" t="s">
        <v>39</v>
      </c>
      <c r="X524" s="3" t="s">
        <v>39</v>
      </c>
      <c r="Z524" s="3" t="s">
        <v>39</v>
      </c>
    </row>
    <row r="525" spans="1:17" ht="12.75">
      <c r="A525" s="18">
        <v>522</v>
      </c>
      <c r="B525" s="3" t="s">
        <v>66</v>
      </c>
      <c r="C525" s="1">
        <v>16</v>
      </c>
      <c r="F525" s="3" t="s">
        <v>39</v>
      </c>
      <c r="Q525" s="3" t="s">
        <v>39</v>
      </c>
    </row>
    <row r="526" spans="1:33" ht="12.75">
      <c r="A526" s="18">
        <v>523</v>
      </c>
      <c r="B526" s="3" t="s">
        <v>70</v>
      </c>
      <c r="C526" s="1">
        <v>32</v>
      </c>
      <c r="G526" s="3" t="s">
        <v>39</v>
      </c>
      <c r="Q526" s="3" t="s">
        <v>39</v>
      </c>
      <c r="X526" s="3" t="s">
        <v>39</v>
      </c>
      <c r="AG526" s="2" t="s">
        <v>45</v>
      </c>
    </row>
    <row r="527" spans="1:29" ht="12.75">
      <c r="A527" s="18">
        <v>524</v>
      </c>
      <c r="B527" s="3" t="s">
        <v>47</v>
      </c>
      <c r="C527" s="1">
        <v>30</v>
      </c>
      <c r="G527" s="3" t="s">
        <v>39</v>
      </c>
      <c r="N527" s="3" t="s">
        <v>39</v>
      </c>
      <c r="T527" s="3" t="s">
        <v>39</v>
      </c>
      <c r="U527" s="3" t="s">
        <v>39</v>
      </c>
      <c r="Y527" s="3" t="s">
        <v>39</v>
      </c>
      <c r="Z527" s="3" t="s">
        <v>39</v>
      </c>
      <c r="AC527" s="3" t="s">
        <v>39</v>
      </c>
    </row>
    <row r="528" spans="1:33" ht="12.75">
      <c r="A528" s="18">
        <v>525</v>
      </c>
      <c r="B528" s="3" t="s">
        <v>47</v>
      </c>
      <c r="C528" s="1">
        <v>29</v>
      </c>
      <c r="H528" s="3" t="s">
        <v>39</v>
      </c>
      <c r="N528" s="3" t="s">
        <v>39</v>
      </c>
      <c r="T528" s="3" t="s">
        <v>39</v>
      </c>
      <c r="X528" s="3" t="s">
        <v>39</v>
      </c>
      <c r="Y528" s="3" t="s">
        <v>39</v>
      </c>
      <c r="Z528" s="3" t="s">
        <v>39</v>
      </c>
      <c r="AC528" s="3" t="s">
        <v>39</v>
      </c>
      <c r="AG528" s="2" t="s">
        <v>59</v>
      </c>
    </row>
    <row r="529" spans="1:29" ht="12.75">
      <c r="A529" s="18">
        <v>526</v>
      </c>
      <c r="B529" s="3" t="s">
        <v>47</v>
      </c>
      <c r="C529" s="1">
        <v>18</v>
      </c>
      <c r="F529" s="3" t="s">
        <v>39</v>
      </c>
      <c r="N529" s="3" t="s">
        <v>39</v>
      </c>
      <c r="U529" s="3" t="s">
        <v>39</v>
      </c>
      <c r="Y529" s="3" t="s">
        <v>39</v>
      </c>
      <c r="AC529" s="3" t="s">
        <v>39</v>
      </c>
    </row>
    <row r="530" spans="1:25" ht="12.75">
      <c r="A530" s="18">
        <v>527</v>
      </c>
      <c r="B530" s="3" t="s">
        <v>47</v>
      </c>
      <c r="C530" s="1">
        <v>16</v>
      </c>
      <c r="F530" s="3" t="s">
        <v>39</v>
      </c>
      <c r="N530" s="3" t="s">
        <v>39</v>
      </c>
      <c r="U530" s="3" t="s">
        <v>39</v>
      </c>
      <c r="Y530" s="3" t="s">
        <v>39</v>
      </c>
    </row>
    <row r="531" spans="1:14" ht="12.75">
      <c r="A531" s="18">
        <v>528</v>
      </c>
      <c r="B531" s="3" t="s">
        <v>47</v>
      </c>
      <c r="C531" s="1">
        <v>11</v>
      </c>
      <c r="F531" s="3" t="s">
        <v>39</v>
      </c>
      <c r="N531" s="3" t="s">
        <v>39</v>
      </c>
    </row>
    <row r="532" spans="1:26" ht="12.75">
      <c r="A532" s="18">
        <v>529</v>
      </c>
      <c r="B532" s="3" t="s">
        <v>55</v>
      </c>
      <c r="C532" s="1">
        <v>18</v>
      </c>
      <c r="G532" s="3" t="s">
        <v>39</v>
      </c>
      <c r="O532" s="3" t="s">
        <v>39</v>
      </c>
      <c r="T532" s="3" t="s">
        <v>39</v>
      </c>
      <c r="U532" s="3" t="s">
        <v>39</v>
      </c>
      <c r="Y532" s="3" t="s">
        <v>39</v>
      </c>
      <c r="Z532" s="3" t="s">
        <v>39</v>
      </c>
    </row>
    <row r="533" spans="1:33" ht="12.75">
      <c r="A533" s="18">
        <v>530</v>
      </c>
      <c r="B533" s="3" t="s">
        <v>47</v>
      </c>
      <c r="C533" s="1">
        <v>16</v>
      </c>
      <c r="H533" s="3" t="s">
        <v>39</v>
      </c>
      <c r="K533" s="3" t="s">
        <v>39</v>
      </c>
      <c r="N533" s="3" t="s">
        <v>39</v>
      </c>
      <c r="T533" s="3" t="s">
        <v>39</v>
      </c>
      <c r="U533" s="3" t="s">
        <v>39</v>
      </c>
      <c r="Z533" s="3" t="s">
        <v>39</v>
      </c>
      <c r="AG533" s="2" t="s">
        <v>107</v>
      </c>
    </row>
    <row r="534" spans="1:33" ht="12.75">
      <c r="A534" s="18">
        <v>531</v>
      </c>
      <c r="B534" s="3" t="s">
        <v>47</v>
      </c>
      <c r="C534" s="1">
        <v>21</v>
      </c>
      <c r="G534" s="3" t="s">
        <v>39</v>
      </c>
      <c r="K534" s="3" t="s">
        <v>39</v>
      </c>
      <c r="N534" s="3" t="s">
        <v>39</v>
      </c>
      <c r="T534" s="3" t="s">
        <v>39</v>
      </c>
      <c r="U534" s="3" t="s">
        <v>39</v>
      </c>
      <c r="Y534" s="3" t="s">
        <v>39</v>
      </c>
      <c r="Z534" s="3" t="s">
        <v>39</v>
      </c>
      <c r="AG534" s="2" t="s">
        <v>108</v>
      </c>
    </row>
    <row r="535" spans="1:26" ht="12.75">
      <c r="A535" s="18">
        <v>532</v>
      </c>
      <c r="B535" s="3" t="s">
        <v>47</v>
      </c>
      <c r="C535" s="1">
        <v>22</v>
      </c>
      <c r="G535" s="3" t="s">
        <v>39</v>
      </c>
      <c r="N535" s="3" t="s">
        <v>39</v>
      </c>
      <c r="T535" s="3" t="s">
        <v>39</v>
      </c>
      <c r="Z535" s="3" t="s">
        <v>39</v>
      </c>
    </row>
    <row r="536" spans="1:29" ht="12.75">
      <c r="A536" s="18">
        <v>533</v>
      </c>
      <c r="B536" s="3" t="s">
        <v>47</v>
      </c>
      <c r="C536" s="1">
        <v>19</v>
      </c>
      <c r="G536" s="3" t="s">
        <v>39</v>
      </c>
      <c r="N536" s="3" t="s">
        <v>39</v>
      </c>
      <c r="S536" s="3" t="s">
        <v>39</v>
      </c>
      <c r="U536" s="3" t="s">
        <v>39</v>
      </c>
      <c r="Y536" s="3" t="s">
        <v>39</v>
      </c>
      <c r="AC536" s="3" t="s">
        <v>39</v>
      </c>
    </row>
    <row r="537" spans="1:26" ht="12.75">
      <c r="A537" s="18">
        <v>534</v>
      </c>
      <c r="B537" s="3" t="s">
        <v>47</v>
      </c>
      <c r="C537" s="1">
        <v>19</v>
      </c>
      <c r="G537" s="3" t="s">
        <v>39</v>
      </c>
      <c r="N537" s="3" t="s">
        <v>39</v>
      </c>
      <c r="T537" s="3" t="s">
        <v>39</v>
      </c>
      <c r="U537" s="3" t="s">
        <v>39</v>
      </c>
      <c r="Y537" s="3" t="s">
        <v>39</v>
      </c>
      <c r="Z537" s="3" t="s">
        <v>39</v>
      </c>
    </row>
    <row r="538" spans="1:33" ht="12.75">
      <c r="A538" s="18">
        <v>535</v>
      </c>
      <c r="B538" s="3" t="s">
        <v>47</v>
      </c>
      <c r="C538" s="1">
        <v>18</v>
      </c>
      <c r="H538" s="3" t="s">
        <v>39</v>
      </c>
      <c r="J538" s="3" t="s">
        <v>39</v>
      </c>
      <c r="K538" s="3" t="s">
        <v>39</v>
      </c>
      <c r="O538" s="3" t="s">
        <v>39</v>
      </c>
      <c r="X538" s="3" t="s">
        <v>39</v>
      </c>
      <c r="Y538" s="3" t="s">
        <v>39</v>
      </c>
      <c r="Z538" s="3" t="s">
        <v>39</v>
      </c>
      <c r="AA538" s="3" t="s">
        <v>39</v>
      </c>
      <c r="AG538" s="2" t="s">
        <v>109</v>
      </c>
    </row>
    <row r="539" spans="1:33" ht="12.75">
      <c r="A539" s="18">
        <v>536</v>
      </c>
      <c r="B539" s="3" t="s">
        <v>47</v>
      </c>
      <c r="C539" s="1">
        <v>19</v>
      </c>
      <c r="G539" s="3" t="s">
        <v>39</v>
      </c>
      <c r="O539" s="3" t="s">
        <v>39</v>
      </c>
      <c r="U539" s="3" t="s">
        <v>39</v>
      </c>
      <c r="X539" s="3" t="s">
        <v>39</v>
      </c>
      <c r="Y539" s="3" t="s">
        <v>39</v>
      </c>
      <c r="AG539" s="2" t="s">
        <v>110</v>
      </c>
    </row>
    <row r="540" spans="1:25" ht="12.75">
      <c r="A540" s="18">
        <v>537</v>
      </c>
      <c r="B540" s="3" t="s">
        <v>47</v>
      </c>
      <c r="C540" s="1">
        <v>17</v>
      </c>
      <c r="G540" s="3" t="s">
        <v>39</v>
      </c>
      <c r="O540" s="3" t="s">
        <v>39</v>
      </c>
      <c r="U540" s="3" t="s">
        <v>39</v>
      </c>
      <c r="Y540" s="3" t="s">
        <v>39</v>
      </c>
    </row>
    <row r="541" spans="1:26" ht="12.75">
      <c r="A541" s="18">
        <v>538</v>
      </c>
      <c r="B541" s="3" t="s">
        <v>47</v>
      </c>
      <c r="C541" s="1">
        <v>13</v>
      </c>
      <c r="G541" s="3" t="s">
        <v>39</v>
      </c>
      <c r="N541" s="3" t="s">
        <v>39</v>
      </c>
      <c r="T541" s="3" t="s">
        <v>39</v>
      </c>
      <c r="U541" s="3" t="s">
        <v>39</v>
      </c>
      <c r="Y541" s="3" t="s">
        <v>39</v>
      </c>
      <c r="Z541" s="3" t="s">
        <v>39</v>
      </c>
    </row>
    <row r="542" spans="1:29" ht="12.75">
      <c r="A542" s="18">
        <v>539</v>
      </c>
      <c r="B542" s="3" t="s">
        <v>47</v>
      </c>
      <c r="C542" s="1">
        <v>16</v>
      </c>
      <c r="H542" s="3" t="s">
        <v>39</v>
      </c>
      <c r="N542" s="3" t="s">
        <v>39</v>
      </c>
      <c r="T542" s="3" t="s">
        <v>39</v>
      </c>
      <c r="U542" s="3" t="s">
        <v>39</v>
      </c>
      <c r="X542" s="3" t="s">
        <v>39</v>
      </c>
      <c r="Y542" s="3" t="s">
        <v>39</v>
      </c>
      <c r="Z542" s="3" t="s">
        <v>39</v>
      </c>
      <c r="AC542" s="3" t="s">
        <v>39</v>
      </c>
    </row>
    <row r="543" spans="1:26" ht="12.75">
      <c r="A543" s="18">
        <v>540</v>
      </c>
      <c r="B543" s="3" t="s">
        <v>47</v>
      </c>
      <c r="C543" s="1">
        <v>13</v>
      </c>
      <c r="G543" s="3" t="s">
        <v>39</v>
      </c>
      <c r="N543" s="3" t="s">
        <v>39</v>
      </c>
      <c r="S543" s="3" t="s">
        <v>39</v>
      </c>
      <c r="T543" s="3" t="s">
        <v>39</v>
      </c>
      <c r="U543" s="3" t="s">
        <v>39</v>
      </c>
      <c r="Y543" s="3" t="s">
        <v>39</v>
      </c>
      <c r="Z543" s="3" t="s">
        <v>39</v>
      </c>
    </row>
    <row r="544" spans="1:26" ht="12.75">
      <c r="A544" s="18">
        <v>541</v>
      </c>
      <c r="B544" s="3" t="s">
        <v>47</v>
      </c>
      <c r="C544" s="1">
        <v>17</v>
      </c>
      <c r="H544" s="3" t="s">
        <v>39</v>
      </c>
      <c r="N544" s="3" t="s">
        <v>39</v>
      </c>
      <c r="S544" s="3" t="s">
        <v>39</v>
      </c>
      <c r="T544" s="3" t="s">
        <v>39</v>
      </c>
      <c r="U544" s="3" t="s">
        <v>39</v>
      </c>
      <c r="Y544" s="3" t="s">
        <v>39</v>
      </c>
      <c r="Z544" s="3" t="s">
        <v>39</v>
      </c>
    </row>
    <row r="545" spans="1:24" ht="12.75">
      <c r="A545" s="18">
        <v>542</v>
      </c>
      <c r="B545" s="3" t="s">
        <v>55</v>
      </c>
      <c r="C545" s="1">
        <v>13</v>
      </c>
      <c r="F545" s="3" t="s">
        <v>39</v>
      </c>
      <c r="O545" s="3" t="s">
        <v>39</v>
      </c>
      <c r="S545" s="3" t="s">
        <v>39</v>
      </c>
      <c r="X545" s="3" t="s">
        <v>39</v>
      </c>
    </row>
    <row r="546" spans="1:19" ht="12.75">
      <c r="A546" s="18">
        <v>543</v>
      </c>
      <c r="B546" s="3" t="s">
        <v>66</v>
      </c>
      <c r="C546" s="1">
        <v>19</v>
      </c>
      <c r="G546" s="3" t="s">
        <v>39</v>
      </c>
      <c r="O546" s="3" t="s">
        <v>39</v>
      </c>
      <c r="S546" s="3" t="s">
        <v>39</v>
      </c>
    </row>
    <row r="547" spans="1:24" ht="12.75">
      <c r="A547" s="18">
        <v>544</v>
      </c>
      <c r="B547" s="3" t="s">
        <v>55</v>
      </c>
      <c r="C547" s="1">
        <v>12</v>
      </c>
      <c r="F547" s="3" t="s">
        <v>39</v>
      </c>
      <c r="O547" s="3" t="s">
        <v>39</v>
      </c>
      <c r="X547" s="3" t="s">
        <v>39</v>
      </c>
    </row>
    <row r="548" spans="1:17" ht="12.75">
      <c r="A548" s="18">
        <v>545</v>
      </c>
      <c r="B548" s="3" t="s">
        <v>43</v>
      </c>
      <c r="C548" s="1">
        <v>8</v>
      </c>
      <c r="F548" s="3" t="s">
        <v>39</v>
      </c>
      <c r="Q548" s="3" t="s">
        <v>39</v>
      </c>
    </row>
    <row r="549" spans="1:17" ht="12.75">
      <c r="A549" s="18">
        <v>546</v>
      </c>
      <c r="B549" s="3" t="s">
        <v>43</v>
      </c>
      <c r="C549" s="1">
        <v>5</v>
      </c>
      <c r="F549" s="3" t="s">
        <v>39</v>
      </c>
      <c r="Q549" s="3" t="s">
        <v>39</v>
      </c>
    </row>
    <row r="550" spans="1:17" ht="12.75">
      <c r="A550" s="18">
        <v>547</v>
      </c>
      <c r="B550" s="3" t="s">
        <v>43</v>
      </c>
      <c r="C550" s="1">
        <v>2</v>
      </c>
      <c r="H550" s="3" t="s">
        <v>39</v>
      </c>
      <c r="Q550" s="3" t="s">
        <v>39</v>
      </c>
    </row>
    <row r="551" spans="1:17" ht="12.75">
      <c r="A551" s="18">
        <v>548</v>
      </c>
      <c r="B551" s="3" t="s">
        <v>43</v>
      </c>
      <c r="C551" s="1">
        <v>8</v>
      </c>
      <c r="F551" s="3" t="s">
        <v>39</v>
      </c>
      <c r="Q551" s="3" t="s">
        <v>39</v>
      </c>
    </row>
    <row r="552" spans="1:19" ht="12.75">
      <c r="A552" s="18">
        <v>549</v>
      </c>
      <c r="B552" s="3" t="s">
        <v>47</v>
      </c>
      <c r="C552" s="1">
        <v>6</v>
      </c>
      <c r="F552" s="3" t="s">
        <v>39</v>
      </c>
      <c r="N552" s="3" t="s">
        <v>39</v>
      </c>
      <c r="S552" s="3" t="s">
        <v>39</v>
      </c>
    </row>
    <row r="553" spans="1:26" ht="12.75">
      <c r="A553" s="18">
        <v>550</v>
      </c>
      <c r="B553" s="3" t="s">
        <v>55</v>
      </c>
      <c r="C553" s="1">
        <v>12</v>
      </c>
      <c r="H553" s="3" t="s">
        <v>39</v>
      </c>
      <c r="N553" s="3" t="s">
        <v>39</v>
      </c>
      <c r="S553" s="3" t="s">
        <v>39</v>
      </c>
      <c r="T553" s="3" t="s">
        <v>39</v>
      </c>
      <c r="U553" s="3" t="s">
        <v>39</v>
      </c>
      <c r="X553" s="3" t="s">
        <v>39</v>
      </c>
      <c r="Y553" s="3" t="s">
        <v>39</v>
      </c>
      <c r="Z553" s="3" t="s">
        <v>39</v>
      </c>
    </row>
    <row r="554" spans="1:29" ht="12.75">
      <c r="A554" s="18">
        <v>551</v>
      </c>
      <c r="B554" s="3" t="s">
        <v>47</v>
      </c>
      <c r="C554" s="1">
        <v>17</v>
      </c>
      <c r="F554" s="3" t="s">
        <v>39</v>
      </c>
      <c r="N554" s="3" t="s">
        <v>39</v>
      </c>
      <c r="AC554" s="3" t="s">
        <v>39</v>
      </c>
    </row>
    <row r="555" spans="1:29" ht="12.75">
      <c r="A555" s="18">
        <v>552</v>
      </c>
      <c r="B555" s="3" t="s">
        <v>47</v>
      </c>
      <c r="C555" s="1">
        <v>30</v>
      </c>
      <c r="G555" s="3" t="s">
        <v>39</v>
      </c>
      <c r="N555" s="3" t="s">
        <v>39</v>
      </c>
      <c r="T555" s="3" t="s">
        <v>39</v>
      </c>
      <c r="Z555" s="3" t="s">
        <v>39</v>
      </c>
      <c r="AC555" s="3" t="s">
        <v>39</v>
      </c>
    </row>
    <row r="556" spans="1:25" ht="12.75">
      <c r="A556" s="18">
        <v>553</v>
      </c>
      <c r="B556" s="3" t="s">
        <v>47</v>
      </c>
      <c r="C556" s="1">
        <v>10</v>
      </c>
      <c r="G556" s="3" t="s">
        <v>39</v>
      </c>
      <c r="N556" s="3" t="s">
        <v>39</v>
      </c>
      <c r="U556" s="3" t="s">
        <v>39</v>
      </c>
      <c r="Y556" s="3" t="s">
        <v>39</v>
      </c>
    </row>
    <row r="557" spans="1:25" ht="12.75">
      <c r="A557" s="18">
        <v>554</v>
      </c>
      <c r="B557" s="3" t="s">
        <v>47</v>
      </c>
      <c r="C557" s="1">
        <v>17</v>
      </c>
      <c r="G557" s="3" t="s">
        <v>39</v>
      </c>
      <c r="N557" s="3" t="s">
        <v>39</v>
      </c>
      <c r="U557" s="3" t="s">
        <v>39</v>
      </c>
      <c r="Y557" s="3" t="s">
        <v>39</v>
      </c>
    </row>
    <row r="558" spans="1:29" ht="12.75">
      <c r="A558" s="18">
        <v>555</v>
      </c>
      <c r="B558" s="3" t="s">
        <v>47</v>
      </c>
      <c r="C558" s="1">
        <v>16</v>
      </c>
      <c r="G558" s="3" t="s">
        <v>39</v>
      </c>
      <c r="N558" s="3" t="s">
        <v>39</v>
      </c>
      <c r="U558" s="3" t="s">
        <v>39</v>
      </c>
      <c r="X558" s="3" t="s">
        <v>39</v>
      </c>
      <c r="Y558" s="3" t="s">
        <v>39</v>
      </c>
      <c r="AC558" s="3" t="s">
        <v>39</v>
      </c>
    </row>
    <row r="559" spans="1:29" ht="12.75">
      <c r="A559" s="18">
        <v>556</v>
      </c>
      <c r="B559" s="3" t="s">
        <v>47</v>
      </c>
      <c r="C559" s="1">
        <v>15</v>
      </c>
      <c r="G559" s="3" t="s">
        <v>39</v>
      </c>
      <c r="N559" s="3" t="s">
        <v>39</v>
      </c>
      <c r="S559" s="3" t="s">
        <v>39</v>
      </c>
      <c r="T559" s="3" t="s">
        <v>39</v>
      </c>
      <c r="X559" s="3" t="s">
        <v>39</v>
      </c>
      <c r="Z559" s="3" t="s">
        <v>39</v>
      </c>
      <c r="AA559" s="3" t="s">
        <v>39</v>
      </c>
      <c r="AC559" s="3" t="s">
        <v>39</v>
      </c>
    </row>
    <row r="560" spans="1:26" ht="12.75">
      <c r="A560" s="18">
        <v>557</v>
      </c>
      <c r="B560" s="3" t="s">
        <v>47</v>
      </c>
      <c r="C560" s="1">
        <v>16</v>
      </c>
      <c r="H560" s="3" t="s">
        <v>39</v>
      </c>
      <c r="N560" s="3" t="s">
        <v>39</v>
      </c>
      <c r="S560" s="3" t="s">
        <v>39</v>
      </c>
      <c r="T560" s="3" t="s">
        <v>39</v>
      </c>
      <c r="U560" s="3" t="s">
        <v>39</v>
      </c>
      <c r="Y560" s="3" t="s">
        <v>39</v>
      </c>
      <c r="Z560" s="3" t="s">
        <v>39</v>
      </c>
    </row>
    <row r="561" spans="1:25" ht="12.75">
      <c r="A561" s="18">
        <v>558</v>
      </c>
      <c r="B561" s="3" t="s">
        <v>47</v>
      </c>
      <c r="C561" s="1">
        <v>5</v>
      </c>
      <c r="F561" s="3" t="s">
        <v>39</v>
      </c>
      <c r="N561" s="3" t="s">
        <v>39</v>
      </c>
      <c r="U561" s="3" t="s">
        <v>39</v>
      </c>
      <c r="Y561" s="3" t="s">
        <v>39</v>
      </c>
    </row>
    <row r="562" spans="1:33" ht="12.75">
      <c r="A562" s="18">
        <v>559</v>
      </c>
      <c r="B562" s="3" t="s">
        <v>47</v>
      </c>
      <c r="C562" s="1">
        <v>27</v>
      </c>
      <c r="G562" s="3" t="s">
        <v>39</v>
      </c>
      <c r="J562" s="3" t="s">
        <v>39</v>
      </c>
      <c r="K562" s="3" t="s">
        <v>39</v>
      </c>
      <c r="N562" s="3" t="s">
        <v>39</v>
      </c>
      <c r="S562" s="3" t="s">
        <v>39</v>
      </c>
      <c r="T562" s="3" t="s">
        <v>39</v>
      </c>
      <c r="Z562" s="3" t="s">
        <v>39</v>
      </c>
      <c r="AC562" s="3" t="s">
        <v>39</v>
      </c>
      <c r="AG562" s="2" t="s">
        <v>111</v>
      </c>
    </row>
    <row r="563" spans="1:25" ht="12.75">
      <c r="A563" s="18">
        <v>560</v>
      </c>
      <c r="B563" s="3" t="s">
        <v>47</v>
      </c>
      <c r="C563" s="1">
        <v>9</v>
      </c>
      <c r="G563" s="3" t="s">
        <v>39</v>
      </c>
      <c r="N563" s="3" t="s">
        <v>39</v>
      </c>
      <c r="S563" s="3" t="s">
        <v>39</v>
      </c>
      <c r="U563" s="3" t="s">
        <v>39</v>
      </c>
      <c r="X563" s="3" t="s">
        <v>39</v>
      </c>
      <c r="Y563" s="3" t="s">
        <v>39</v>
      </c>
    </row>
    <row r="564" spans="1:33" ht="12.75">
      <c r="A564" s="18">
        <v>561</v>
      </c>
      <c r="B564" s="3" t="s">
        <v>47</v>
      </c>
      <c r="C564" s="1">
        <v>20</v>
      </c>
      <c r="H564" s="3" t="s">
        <v>39</v>
      </c>
      <c r="J564" s="3" t="s">
        <v>39</v>
      </c>
      <c r="K564" s="3" t="s">
        <v>39</v>
      </c>
      <c r="N564" s="3" t="s">
        <v>39</v>
      </c>
      <c r="T564" s="3" t="s">
        <v>39</v>
      </c>
      <c r="X564" s="3" t="s">
        <v>39</v>
      </c>
      <c r="Z564" s="3" t="s">
        <v>39</v>
      </c>
      <c r="AG564" s="2" t="s">
        <v>112</v>
      </c>
    </row>
    <row r="565" spans="1:27" ht="12.75">
      <c r="A565" s="18">
        <v>562</v>
      </c>
      <c r="B565" s="3" t="s">
        <v>47</v>
      </c>
      <c r="C565" s="1">
        <v>19</v>
      </c>
      <c r="H565" s="3" t="s">
        <v>39</v>
      </c>
      <c r="N565" s="3" t="s">
        <v>39</v>
      </c>
      <c r="T565" s="3" t="s">
        <v>39</v>
      </c>
      <c r="X565" s="3" t="s">
        <v>39</v>
      </c>
      <c r="Z565" s="3" t="s">
        <v>39</v>
      </c>
      <c r="AA565" s="3" t="s">
        <v>39</v>
      </c>
    </row>
    <row r="566" spans="1:17" ht="12.75">
      <c r="A566" s="18">
        <v>563</v>
      </c>
      <c r="B566" s="3" t="s">
        <v>67</v>
      </c>
      <c r="C566" s="1">
        <v>30</v>
      </c>
      <c r="F566" s="3" t="s">
        <v>39</v>
      </c>
      <c r="Q566" s="3" t="s">
        <v>39</v>
      </c>
    </row>
    <row r="567" spans="1:17" ht="12.75">
      <c r="A567" s="18">
        <v>564</v>
      </c>
      <c r="B567" s="3" t="s">
        <v>67</v>
      </c>
      <c r="C567" s="1">
        <v>29</v>
      </c>
      <c r="F567" s="3" t="s">
        <v>39</v>
      </c>
      <c r="Q567" s="3" t="s">
        <v>39</v>
      </c>
    </row>
    <row r="568" spans="1:26" ht="12.75">
      <c r="A568" s="18">
        <v>565</v>
      </c>
      <c r="B568" s="3" t="s">
        <v>66</v>
      </c>
      <c r="C568" s="1">
        <v>18</v>
      </c>
      <c r="H568" s="3" t="s">
        <v>39</v>
      </c>
      <c r="O568" s="3" t="s">
        <v>39</v>
      </c>
      <c r="T568" s="3" t="s">
        <v>39</v>
      </c>
      <c r="Z568" s="3" t="s">
        <v>39</v>
      </c>
    </row>
    <row r="569" spans="1:26" ht="12.75">
      <c r="A569" s="18">
        <v>566</v>
      </c>
      <c r="B569" s="3" t="s">
        <v>66</v>
      </c>
      <c r="C569" s="1">
        <v>16</v>
      </c>
      <c r="I569" s="3" t="s">
        <v>39</v>
      </c>
      <c r="O569" s="3" t="s">
        <v>39</v>
      </c>
      <c r="V569" s="3" t="s">
        <v>39</v>
      </c>
      <c r="Z569" s="3" t="s">
        <v>39</v>
      </c>
    </row>
    <row r="570" spans="1:26" ht="12.75">
      <c r="A570" s="18">
        <v>567</v>
      </c>
      <c r="B570" s="3" t="s">
        <v>47</v>
      </c>
      <c r="C570" s="1">
        <v>12</v>
      </c>
      <c r="H570" s="3" t="s">
        <v>39</v>
      </c>
      <c r="O570" s="3" t="s">
        <v>39</v>
      </c>
      <c r="T570" s="3" t="s">
        <v>39</v>
      </c>
      <c r="U570" s="3" t="s">
        <v>39</v>
      </c>
      <c r="Y570" s="3" t="s">
        <v>39</v>
      </c>
      <c r="Z570" s="3" t="s">
        <v>39</v>
      </c>
    </row>
    <row r="571" spans="1:29" ht="12.75">
      <c r="A571" s="18">
        <v>568</v>
      </c>
      <c r="B571" s="3" t="s">
        <v>47</v>
      </c>
      <c r="C571" s="1">
        <v>14</v>
      </c>
      <c r="H571" s="3" t="s">
        <v>39</v>
      </c>
      <c r="O571" s="3" t="s">
        <v>39</v>
      </c>
      <c r="T571" s="3" t="s">
        <v>39</v>
      </c>
      <c r="U571" s="3" t="s">
        <v>39</v>
      </c>
      <c r="Y571" s="3" t="s">
        <v>39</v>
      </c>
      <c r="Z571" s="3" t="s">
        <v>39</v>
      </c>
      <c r="AC571" s="3" t="s">
        <v>39</v>
      </c>
    </row>
    <row r="572" spans="1:29" ht="12.75">
      <c r="A572" s="18">
        <v>569</v>
      </c>
      <c r="B572" s="3" t="s">
        <v>47</v>
      </c>
      <c r="C572" s="1">
        <v>20</v>
      </c>
      <c r="H572" s="3" t="s">
        <v>39</v>
      </c>
      <c r="O572" s="3" t="s">
        <v>39</v>
      </c>
      <c r="T572" s="3" t="s">
        <v>39</v>
      </c>
      <c r="X572" s="3" t="s">
        <v>39</v>
      </c>
      <c r="Z572" s="3" t="s">
        <v>39</v>
      </c>
      <c r="AC572" s="3" t="s">
        <v>39</v>
      </c>
    </row>
    <row r="573" spans="1:26" ht="12.75">
      <c r="A573" s="18">
        <v>570</v>
      </c>
      <c r="B573" s="3" t="s">
        <v>47</v>
      </c>
      <c r="C573" s="1">
        <v>20</v>
      </c>
      <c r="G573" s="3" t="s">
        <v>39</v>
      </c>
      <c r="O573" s="3" t="s">
        <v>39</v>
      </c>
      <c r="T573" s="3" t="s">
        <v>39</v>
      </c>
      <c r="Z573" s="3" t="s">
        <v>39</v>
      </c>
    </row>
    <row r="574" spans="1:25" ht="12.75">
      <c r="A574" s="18">
        <v>571</v>
      </c>
      <c r="B574" s="3" t="s">
        <v>47</v>
      </c>
      <c r="C574" s="1">
        <v>2</v>
      </c>
      <c r="F574" s="3" t="s">
        <v>39</v>
      </c>
      <c r="M574" s="3" t="s">
        <v>39</v>
      </c>
      <c r="U574" s="3" t="s">
        <v>39</v>
      </c>
      <c r="Y574" s="3" t="s">
        <v>39</v>
      </c>
    </row>
    <row r="575" spans="1:25" ht="12.75">
      <c r="A575" s="18">
        <v>572</v>
      </c>
      <c r="B575" s="3" t="s">
        <v>55</v>
      </c>
      <c r="C575" s="1">
        <v>16</v>
      </c>
      <c r="F575" s="3" t="s">
        <v>39</v>
      </c>
      <c r="Q575" s="3" t="s">
        <v>39</v>
      </c>
      <c r="U575" s="3" t="s">
        <v>39</v>
      </c>
      <c r="X575" s="3" t="s">
        <v>39</v>
      </c>
      <c r="Y575" s="3" t="s">
        <v>39</v>
      </c>
    </row>
    <row r="576" spans="1:25" ht="12.75">
      <c r="A576" s="18">
        <v>573</v>
      </c>
      <c r="B576" s="3" t="s">
        <v>47</v>
      </c>
      <c r="C576" s="1">
        <v>13</v>
      </c>
      <c r="F576" s="3" t="s">
        <v>39</v>
      </c>
      <c r="Q576" s="3" t="s">
        <v>39</v>
      </c>
      <c r="S576" s="3" t="s">
        <v>39</v>
      </c>
      <c r="U576" s="3" t="s">
        <v>39</v>
      </c>
      <c r="Y576" s="3" t="s">
        <v>39</v>
      </c>
    </row>
    <row r="577" spans="1:25" ht="12.75">
      <c r="A577" s="18">
        <v>574</v>
      </c>
      <c r="B577" s="3" t="s">
        <v>47</v>
      </c>
      <c r="C577" s="1">
        <v>16</v>
      </c>
      <c r="F577" s="3" t="s">
        <v>39</v>
      </c>
      <c r="Q577" s="3" t="s">
        <v>39</v>
      </c>
      <c r="S577" s="3" t="s">
        <v>39</v>
      </c>
      <c r="U577" s="3" t="s">
        <v>39</v>
      </c>
      <c r="Y577" s="3" t="s">
        <v>39</v>
      </c>
    </row>
    <row r="578" spans="1:17" ht="12.75">
      <c r="A578" s="18">
        <v>575</v>
      </c>
      <c r="B578" s="3" t="s">
        <v>55</v>
      </c>
      <c r="C578" s="1">
        <v>17</v>
      </c>
      <c r="G578" s="3" t="s">
        <v>39</v>
      </c>
      <c r="Q578" s="3" t="s">
        <v>39</v>
      </c>
    </row>
    <row r="579" spans="1:17" ht="12.75">
      <c r="A579" s="18">
        <v>576</v>
      </c>
      <c r="B579" s="3" t="s">
        <v>67</v>
      </c>
      <c r="C579" s="1">
        <v>18</v>
      </c>
      <c r="F579" s="3" t="s">
        <v>39</v>
      </c>
      <c r="Q579" s="3" t="s">
        <v>39</v>
      </c>
    </row>
    <row r="580" spans="1:33" ht="12.75">
      <c r="A580" s="18">
        <v>577</v>
      </c>
      <c r="B580" s="3" t="s">
        <v>55</v>
      </c>
      <c r="C580" s="1">
        <v>29</v>
      </c>
      <c r="F580" s="3" t="s">
        <v>39</v>
      </c>
      <c r="N580" s="3" t="s">
        <v>39</v>
      </c>
      <c r="U580" s="3" t="s">
        <v>39</v>
      </c>
      <c r="Y580" s="3" t="s">
        <v>39</v>
      </c>
      <c r="AG580" s="2" t="s">
        <v>76</v>
      </c>
    </row>
    <row r="581" spans="1:25" ht="12.75">
      <c r="A581" s="18">
        <v>578</v>
      </c>
      <c r="B581" s="3" t="s">
        <v>42</v>
      </c>
      <c r="C581" s="1">
        <v>5</v>
      </c>
      <c r="F581" s="3" t="s">
        <v>39</v>
      </c>
      <c r="Q581" s="3" t="s">
        <v>39</v>
      </c>
      <c r="U581" s="3" t="s">
        <v>39</v>
      </c>
      <c r="Y581" s="3" t="s">
        <v>39</v>
      </c>
    </row>
    <row r="582" spans="1:25" ht="12.75">
      <c r="A582" s="18">
        <v>579</v>
      </c>
      <c r="B582" s="3" t="s">
        <v>47</v>
      </c>
      <c r="C582" s="1">
        <v>4</v>
      </c>
      <c r="F582" s="3" t="s">
        <v>39</v>
      </c>
      <c r="N582" s="3" t="s">
        <v>39</v>
      </c>
      <c r="U582" s="3" t="s">
        <v>39</v>
      </c>
      <c r="Y582" s="3" t="s">
        <v>39</v>
      </c>
    </row>
    <row r="583" spans="1:25" ht="12.75">
      <c r="A583" s="18">
        <v>580</v>
      </c>
      <c r="B583" s="3" t="s">
        <v>64</v>
      </c>
      <c r="C583" s="1">
        <v>18</v>
      </c>
      <c r="G583" s="3" t="s">
        <v>39</v>
      </c>
      <c r="O583" s="3" t="s">
        <v>39</v>
      </c>
      <c r="S583" s="3" t="s">
        <v>39</v>
      </c>
      <c r="Y583" s="3" t="s">
        <v>39</v>
      </c>
    </row>
    <row r="584" spans="1:26" ht="12.75">
      <c r="A584" s="18">
        <v>581</v>
      </c>
      <c r="B584" s="3" t="s">
        <v>47</v>
      </c>
      <c r="C584" s="1">
        <v>20</v>
      </c>
      <c r="G584" s="3" t="s">
        <v>39</v>
      </c>
      <c r="N584" s="3" t="s">
        <v>39</v>
      </c>
      <c r="T584" s="3" t="s">
        <v>39</v>
      </c>
      <c r="U584" s="3" t="s">
        <v>39</v>
      </c>
      <c r="Y584" s="3" t="s">
        <v>39</v>
      </c>
      <c r="Z584" s="3" t="s">
        <v>39</v>
      </c>
    </row>
    <row r="585" spans="1:25" ht="12.75">
      <c r="A585" s="18">
        <v>582</v>
      </c>
      <c r="B585" s="3" t="s">
        <v>47</v>
      </c>
      <c r="C585" s="1">
        <v>13</v>
      </c>
      <c r="G585" s="3" t="s">
        <v>39</v>
      </c>
      <c r="Q585" s="3" t="s">
        <v>39</v>
      </c>
      <c r="U585" s="3" t="s">
        <v>39</v>
      </c>
      <c r="Y585" s="3" t="s">
        <v>39</v>
      </c>
    </row>
    <row r="586" spans="1:25" ht="12.75">
      <c r="A586" s="18">
        <v>583</v>
      </c>
      <c r="B586" s="3" t="s">
        <v>47</v>
      </c>
      <c r="C586" s="1">
        <v>16</v>
      </c>
      <c r="G586" s="3" t="s">
        <v>39</v>
      </c>
      <c r="N586" s="3" t="s">
        <v>39</v>
      </c>
      <c r="U586" s="3" t="s">
        <v>39</v>
      </c>
      <c r="Y586" s="3" t="s">
        <v>39</v>
      </c>
    </row>
    <row r="587" spans="1:25" ht="12.75">
      <c r="A587" s="18">
        <v>584</v>
      </c>
      <c r="B587" s="3" t="s">
        <v>47</v>
      </c>
      <c r="C587" s="1">
        <v>24</v>
      </c>
      <c r="F587" s="3" t="s">
        <v>39</v>
      </c>
      <c r="N587" s="3" t="s">
        <v>39</v>
      </c>
      <c r="S587" s="3" t="s">
        <v>39</v>
      </c>
      <c r="U587" s="3" t="s">
        <v>39</v>
      </c>
      <c r="Y587" s="3" t="s">
        <v>39</v>
      </c>
    </row>
    <row r="588" spans="1:25" ht="12.75">
      <c r="A588" s="18">
        <v>585</v>
      </c>
      <c r="B588" s="3" t="s">
        <v>64</v>
      </c>
      <c r="C588" s="1">
        <v>23</v>
      </c>
      <c r="F588" s="3" t="s">
        <v>39</v>
      </c>
      <c r="Q588" s="3" t="s">
        <v>39</v>
      </c>
      <c r="S588" s="3" t="s">
        <v>39</v>
      </c>
      <c r="U588" s="3" t="s">
        <v>39</v>
      </c>
      <c r="Y588" s="3" t="s">
        <v>39</v>
      </c>
    </row>
    <row r="589" spans="1:25" ht="12.75">
      <c r="A589" s="18">
        <v>586</v>
      </c>
      <c r="B589" s="3" t="s">
        <v>40</v>
      </c>
      <c r="C589" s="1">
        <v>24</v>
      </c>
      <c r="F589" s="3" t="s">
        <v>39</v>
      </c>
      <c r="Q589" s="3" t="s">
        <v>39</v>
      </c>
      <c r="U589" s="3" t="s">
        <v>39</v>
      </c>
      <c r="Y589" s="3" t="s">
        <v>39</v>
      </c>
    </row>
    <row r="590" spans="1:17" ht="12.75">
      <c r="A590" s="18">
        <v>587</v>
      </c>
      <c r="B590" s="3" t="s">
        <v>47</v>
      </c>
      <c r="C590" s="1">
        <v>13</v>
      </c>
      <c r="G590" s="3" t="s">
        <v>39</v>
      </c>
      <c r="Q590" s="3" t="s">
        <v>39</v>
      </c>
    </row>
    <row r="591" spans="1:17" ht="12.75">
      <c r="A591" s="18">
        <v>588</v>
      </c>
      <c r="B591" s="3" t="s">
        <v>47</v>
      </c>
      <c r="C591" s="1">
        <v>14</v>
      </c>
      <c r="F591" s="3" t="s">
        <v>39</v>
      </c>
      <c r="Q591" s="3" t="s">
        <v>39</v>
      </c>
    </row>
    <row r="592" spans="1:17" ht="12.75">
      <c r="A592" s="18">
        <v>589</v>
      </c>
      <c r="B592" s="3" t="s">
        <v>47</v>
      </c>
      <c r="C592" s="1">
        <v>12</v>
      </c>
      <c r="F592" s="3" t="s">
        <v>39</v>
      </c>
      <c r="Q592" s="3" t="s">
        <v>39</v>
      </c>
    </row>
    <row r="593" spans="1:25" ht="12.75">
      <c r="A593" s="18">
        <v>590</v>
      </c>
      <c r="B593" s="3" t="s">
        <v>55</v>
      </c>
      <c r="C593" s="1">
        <v>7</v>
      </c>
      <c r="F593" s="3" t="s">
        <v>39</v>
      </c>
      <c r="Q593" s="3" t="s">
        <v>39</v>
      </c>
      <c r="U593" s="3" t="s">
        <v>39</v>
      </c>
      <c r="Y593" s="3" t="s">
        <v>39</v>
      </c>
    </row>
    <row r="594" spans="1:25" ht="12.75">
      <c r="A594" s="18">
        <v>591</v>
      </c>
      <c r="B594" s="3" t="s">
        <v>47</v>
      </c>
      <c r="C594" s="1">
        <v>18</v>
      </c>
      <c r="F594" s="3" t="s">
        <v>39</v>
      </c>
      <c r="Q594" s="3" t="s">
        <v>39</v>
      </c>
      <c r="U594" s="3" t="s">
        <v>39</v>
      </c>
      <c r="Y594" s="3" t="s">
        <v>39</v>
      </c>
    </row>
    <row r="595" spans="1:26" ht="12.75">
      <c r="A595" s="18">
        <v>592</v>
      </c>
      <c r="B595" s="3" t="s">
        <v>40</v>
      </c>
      <c r="C595" s="1">
        <v>13</v>
      </c>
      <c r="G595" s="3" t="s">
        <v>39</v>
      </c>
      <c r="Q595" s="3" t="s">
        <v>39</v>
      </c>
      <c r="T595" s="3" t="s">
        <v>39</v>
      </c>
      <c r="Y595" s="3" t="s">
        <v>39</v>
      </c>
      <c r="Z595" s="3" t="s">
        <v>39</v>
      </c>
    </row>
    <row r="596" spans="1:26" ht="12.75">
      <c r="A596" s="18">
        <v>593</v>
      </c>
      <c r="B596" s="3" t="s">
        <v>55</v>
      </c>
      <c r="C596" s="1">
        <v>14</v>
      </c>
      <c r="G596" s="3" t="s">
        <v>39</v>
      </c>
      <c r="Q596" s="3" t="s">
        <v>39</v>
      </c>
      <c r="T596" s="3" t="s">
        <v>39</v>
      </c>
      <c r="Z596" s="3" t="s">
        <v>39</v>
      </c>
    </row>
    <row r="597" spans="1:26" ht="12.75">
      <c r="A597" s="18">
        <v>594</v>
      </c>
      <c r="B597" s="3" t="s">
        <v>47</v>
      </c>
      <c r="C597" s="1">
        <v>16</v>
      </c>
      <c r="G597" s="3" t="s">
        <v>39</v>
      </c>
      <c r="Q597" s="3" t="s">
        <v>39</v>
      </c>
      <c r="T597" s="3" t="s">
        <v>39</v>
      </c>
      <c r="Z597" s="3" t="s">
        <v>39</v>
      </c>
    </row>
    <row r="598" spans="1:24" ht="12.75">
      <c r="A598" s="18">
        <v>595</v>
      </c>
      <c r="B598" s="3" t="s">
        <v>47</v>
      </c>
      <c r="C598" s="1">
        <v>14</v>
      </c>
      <c r="G598" s="3" t="s">
        <v>39</v>
      </c>
      <c r="Q598" s="3" t="s">
        <v>39</v>
      </c>
      <c r="X598" s="3" t="s">
        <v>39</v>
      </c>
    </row>
    <row r="599" spans="1:29" ht="12.75">
      <c r="A599" s="18">
        <v>596</v>
      </c>
      <c r="B599" s="3" t="s">
        <v>67</v>
      </c>
      <c r="C599" s="1">
        <v>39</v>
      </c>
      <c r="G599" s="3" t="s">
        <v>39</v>
      </c>
      <c r="O599" s="3" t="s">
        <v>39</v>
      </c>
      <c r="T599" s="3" t="s">
        <v>39</v>
      </c>
      <c r="U599" s="3" t="s">
        <v>39</v>
      </c>
      <c r="Y599" s="3" t="s">
        <v>39</v>
      </c>
      <c r="Z599" s="3" t="s">
        <v>39</v>
      </c>
      <c r="AC599" s="3" t="s">
        <v>39</v>
      </c>
    </row>
    <row r="600" spans="1:25" ht="12.75">
      <c r="A600" s="18">
        <v>597</v>
      </c>
      <c r="B600" s="3" t="s">
        <v>47</v>
      </c>
      <c r="C600" s="1">
        <v>12</v>
      </c>
      <c r="G600" s="3" t="s">
        <v>39</v>
      </c>
      <c r="N600" s="3" t="s">
        <v>39</v>
      </c>
      <c r="U600" s="3" t="s">
        <v>39</v>
      </c>
      <c r="X600" s="3" t="s">
        <v>39</v>
      </c>
      <c r="Y600" s="3" t="s">
        <v>39</v>
      </c>
    </row>
    <row r="601" spans="1:25" ht="12.75">
      <c r="A601" s="18">
        <v>598</v>
      </c>
      <c r="B601" s="3" t="s">
        <v>47</v>
      </c>
      <c r="C601" s="1">
        <v>10</v>
      </c>
      <c r="G601" s="3" t="s">
        <v>39</v>
      </c>
      <c r="N601" s="3" t="s">
        <v>39</v>
      </c>
      <c r="U601" s="3" t="s">
        <v>39</v>
      </c>
      <c r="Y601" s="3" t="s">
        <v>39</v>
      </c>
    </row>
    <row r="602" spans="1:19" ht="12.75">
      <c r="A602" s="18">
        <v>599</v>
      </c>
      <c r="B602" s="3" t="s">
        <v>66</v>
      </c>
      <c r="C602" s="1">
        <v>8</v>
      </c>
      <c r="F602" s="3" t="s">
        <v>39</v>
      </c>
      <c r="Q602" s="3" t="s">
        <v>39</v>
      </c>
      <c r="S602" s="3" t="s">
        <v>39</v>
      </c>
    </row>
    <row r="603" spans="1:17" ht="12.75">
      <c r="A603" s="18">
        <v>600</v>
      </c>
      <c r="B603" s="3" t="s">
        <v>42</v>
      </c>
      <c r="C603" s="1">
        <v>6</v>
      </c>
      <c r="G603" s="3" t="s">
        <v>39</v>
      </c>
      <c r="Q603" s="3" t="s">
        <v>39</v>
      </c>
    </row>
    <row r="604" spans="1:19" ht="12.75">
      <c r="A604" s="18">
        <v>601</v>
      </c>
      <c r="B604" s="3" t="s">
        <v>42</v>
      </c>
      <c r="C604" s="1">
        <v>6</v>
      </c>
      <c r="G604" s="3" t="s">
        <v>39</v>
      </c>
      <c r="Q604" s="3" t="s">
        <v>39</v>
      </c>
      <c r="S604" s="3" t="s">
        <v>39</v>
      </c>
    </row>
    <row r="605" spans="1:25" ht="12.75">
      <c r="A605" s="18">
        <v>602</v>
      </c>
      <c r="B605" s="3" t="s">
        <v>47</v>
      </c>
      <c r="C605" s="1">
        <v>8</v>
      </c>
      <c r="F605" s="3" t="s">
        <v>39</v>
      </c>
      <c r="Q605" s="3" t="s">
        <v>39</v>
      </c>
      <c r="Y605" s="3" t="s">
        <v>39</v>
      </c>
    </row>
    <row r="606" spans="1:17" ht="12.75">
      <c r="A606" s="18">
        <v>603</v>
      </c>
      <c r="B606" s="3" t="s">
        <v>47</v>
      </c>
      <c r="C606" s="1">
        <v>8</v>
      </c>
      <c r="F606" s="3" t="s">
        <v>39</v>
      </c>
      <c r="Q606" s="3" t="s">
        <v>39</v>
      </c>
    </row>
    <row r="607" spans="1:24" ht="12.75">
      <c r="A607" s="18">
        <v>604</v>
      </c>
      <c r="B607" s="3" t="s">
        <v>55</v>
      </c>
      <c r="C607" s="1">
        <v>10</v>
      </c>
      <c r="G607" s="3" t="s">
        <v>39</v>
      </c>
      <c r="Q607" s="3" t="s">
        <v>39</v>
      </c>
      <c r="X607" s="3" t="s">
        <v>39</v>
      </c>
    </row>
    <row r="608" spans="1:25" ht="12.75">
      <c r="A608" s="18">
        <v>605</v>
      </c>
      <c r="B608" s="3" t="s">
        <v>47</v>
      </c>
      <c r="C608" s="1">
        <v>9</v>
      </c>
      <c r="F608" s="3" t="s">
        <v>39</v>
      </c>
      <c r="Q608" s="3" t="s">
        <v>39</v>
      </c>
      <c r="Y608" s="3" t="s">
        <v>39</v>
      </c>
    </row>
    <row r="609" spans="1:17" ht="12.75">
      <c r="A609" s="18">
        <v>606</v>
      </c>
      <c r="B609" s="3" t="s">
        <v>99</v>
      </c>
      <c r="C609" s="1">
        <v>5</v>
      </c>
      <c r="H609" s="3" t="s">
        <v>39</v>
      </c>
      <c r="Q609" s="3" t="s">
        <v>39</v>
      </c>
    </row>
    <row r="610" spans="1:17" ht="12.75">
      <c r="A610" s="18">
        <v>607</v>
      </c>
      <c r="B610" s="3" t="s">
        <v>99</v>
      </c>
      <c r="C610" s="1">
        <v>2</v>
      </c>
      <c r="G610" s="3" t="s">
        <v>39</v>
      </c>
      <c r="Q610" s="3" t="s">
        <v>39</v>
      </c>
    </row>
    <row r="611" spans="1:25" ht="12.75">
      <c r="A611" s="18">
        <v>608</v>
      </c>
      <c r="B611" s="3" t="s">
        <v>55</v>
      </c>
      <c r="C611" s="1">
        <v>8</v>
      </c>
      <c r="G611" s="3" t="s">
        <v>39</v>
      </c>
      <c r="Q611" s="3" t="s">
        <v>39</v>
      </c>
      <c r="U611" s="3" t="s">
        <v>39</v>
      </c>
      <c r="X611" s="3" t="s">
        <v>39</v>
      </c>
      <c r="Y611" s="3" t="s">
        <v>39</v>
      </c>
    </row>
    <row r="612" spans="1:24" ht="12.75">
      <c r="A612" s="18">
        <v>609</v>
      </c>
      <c r="B612" s="3" t="s">
        <v>42</v>
      </c>
      <c r="C612" s="1">
        <v>7</v>
      </c>
      <c r="G612" s="3" t="s">
        <v>39</v>
      </c>
      <c r="Q612" s="3" t="s">
        <v>39</v>
      </c>
      <c r="U612" s="3" t="s">
        <v>39</v>
      </c>
      <c r="X612" s="3" t="s">
        <v>39</v>
      </c>
    </row>
    <row r="613" spans="1:25" ht="12.75">
      <c r="A613" s="18">
        <v>610</v>
      </c>
      <c r="B613" s="3" t="s">
        <v>74</v>
      </c>
      <c r="C613" s="1">
        <v>8</v>
      </c>
      <c r="G613" s="3" t="s">
        <v>39</v>
      </c>
      <c r="Q613" s="3" t="s">
        <v>39</v>
      </c>
      <c r="U613" s="3" t="s">
        <v>39</v>
      </c>
      <c r="Y613" s="3" t="s">
        <v>39</v>
      </c>
    </row>
    <row r="614" spans="1:25" ht="12.75">
      <c r="A614" s="18">
        <v>611</v>
      </c>
      <c r="B614" s="3" t="s">
        <v>47</v>
      </c>
      <c r="C614" s="1">
        <v>14</v>
      </c>
      <c r="G614" s="3" t="s">
        <v>39</v>
      </c>
      <c r="Q614" s="3" t="s">
        <v>39</v>
      </c>
      <c r="U614" s="3" t="s">
        <v>39</v>
      </c>
      <c r="Y614" s="3" t="s">
        <v>39</v>
      </c>
    </row>
    <row r="615" spans="1:24" ht="12.75">
      <c r="A615" s="18">
        <v>612</v>
      </c>
      <c r="B615" s="3" t="s">
        <v>55</v>
      </c>
      <c r="C615" s="1">
        <v>15</v>
      </c>
      <c r="F615" s="3" t="s">
        <v>39</v>
      </c>
      <c r="Q615" s="3" t="s">
        <v>39</v>
      </c>
      <c r="X615" s="3" t="s">
        <v>39</v>
      </c>
    </row>
    <row r="616" spans="1:33" ht="12.75">
      <c r="A616" s="18">
        <v>613</v>
      </c>
      <c r="B616" s="3" t="s">
        <v>55</v>
      </c>
      <c r="C616" s="1">
        <v>30</v>
      </c>
      <c r="G616" s="3" t="s">
        <v>39</v>
      </c>
      <c r="Q616" s="3" t="s">
        <v>39</v>
      </c>
      <c r="U616" s="3" t="s">
        <v>39</v>
      </c>
      <c r="X616" s="3" t="s">
        <v>39</v>
      </c>
      <c r="Y616" s="3" t="s">
        <v>39</v>
      </c>
      <c r="AG616" s="2" t="s">
        <v>45</v>
      </c>
    </row>
    <row r="617" spans="1:17" ht="12.75">
      <c r="A617" s="18">
        <v>614</v>
      </c>
      <c r="B617" s="3" t="s">
        <v>47</v>
      </c>
      <c r="C617" s="1">
        <v>4</v>
      </c>
      <c r="F617" s="3" t="s">
        <v>39</v>
      </c>
      <c r="Q617" s="3" t="s">
        <v>39</v>
      </c>
    </row>
    <row r="618" spans="1:17" ht="12.75">
      <c r="A618" s="18">
        <v>615</v>
      </c>
      <c r="B618" s="3" t="s">
        <v>69</v>
      </c>
      <c r="C618" s="1">
        <v>10</v>
      </c>
      <c r="F618" s="3" t="s">
        <v>39</v>
      </c>
      <c r="Q618" s="3" t="s">
        <v>39</v>
      </c>
    </row>
    <row r="619" spans="1:17" ht="12.75">
      <c r="A619" s="18">
        <v>616</v>
      </c>
      <c r="B619" s="3" t="s">
        <v>69</v>
      </c>
      <c r="C619" s="1">
        <v>10</v>
      </c>
      <c r="F619" s="3" t="s">
        <v>39</v>
      </c>
      <c r="Q619" s="3" t="s">
        <v>39</v>
      </c>
    </row>
    <row r="620" spans="1:25" ht="12.75">
      <c r="A620" s="18">
        <v>617</v>
      </c>
      <c r="B620" s="3" t="s">
        <v>47</v>
      </c>
      <c r="C620" s="1">
        <v>10</v>
      </c>
      <c r="F620" s="3" t="s">
        <v>39</v>
      </c>
      <c r="Q620" s="3" t="s">
        <v>39</v>
      </c>
      <c r="U620" s="3" t="s">
        <v>39</v>
      </c>
      <c r="X620" s="3" t="s">
        <v>39</v>
      </c>
      <c r="Y620" s="3" t="s">
        <v>39</v>
      </c>
    </row>
    <row r="621" spans="1:17" ht="12.75">
      <c r="A621" s="18">
        <v>618</v>
      </c>
      <c r="B621" s="3" t="s">
        <v>47</v>
      </c>
      <c r="C621" s="1">
        <v>9</v>
      </c>
      <c r="F621" s="3" t="s">
        <v>39</v>
      </c>
      <c r="Q621" s="3" t="s">
        <v>39</v>
      </c>
    </row>
    <row r="622" spans="1:24" ht="12.75">
      <c r="A622" s="18">
        <v>619</v>
      </c>
      <c r="B622" s="3" t="s">
        <v>56</v>
      </c>
      <c r="C622" s="1">
        <v>26</v>
      </c>
      <c r="F622" s="3" t="s">
        <v>39</v>
      </c>
      <c r="Q622" s="3" t="s">
        <v>39</v>
      </c>
      <c r="X622" s="3" t="s">
        <v>39</v>
      </c>
    </row>
    <row r="623" spans="1:33" ht="12.75">
      <c r="A623" s="18">
        <v>620</v>
      </c>
      <c r="B623" s="3" t="s">
        <v>55</v>
      </c>
      <c r="C623" s="1">
        <v>36</v>
      </c>
      <c r="F623" s="3" t="s">
        <v>39</v>
      </c>
      <c r="Q623" s="3" t="s">
        <v>39</v>
      </c>
      <c r="X623" s="3" t="s">
        <v>39</v>
      </c>
      <c r="AG623" s="2" t="s">
        <v>113</v>
      </c>
    </row>
    <row r="624" spans="1:25" ht="12.75">
      <c r="A624" s="18">
        <v>621</v>
      </c>
      <c r="B624" s="3" t="s">
        <v>47</v>
      </c>
      <c r="C624" s="1">
        <v>12</v>
      </c>
      <c r="F624" s="3" t="s">
        <v>39</v>
      </c>
      <c r="Q624" s="3" t="s">
        <v>39</v>
      </c>
      <c r="U624" s="3" t="s">
        <v>39</v>
      </c>
      <c r="Y624" s="3" t="s">
        <v>39</v>
      </c>
    </row>
    <row r="625" spans="1:25" ht="12.75">
      <c r="A625" s="18">
        <v>622</v>
      </c>
      <c r="B625" s="3" t="s">
        <v>47</v>
      </c>
      <c r="C625" s="1">
        <v>16</v>
      </c>
      <c r="F625" s="3" t="s">
        <v>39</v>
      </c>
      <c r="Q625" s="3" t="s">
        <v>39</v>
      </c>
      <c r="U625" s="3" t="s">
        <v>39</v>
      </c>
      <c r="Y625" s="3" t="s">
        <v>39</v>
      </c>
    </row>
    <row r="626" spans="1:26" ht="12.75">
      <c r="A626" s="18">
        <v>623</v>
      </c>
      <c r="B626" s="3" t="s">
        <v>106</v>
      </c>
      <c r="C626" s="1">
        <v>24</v>
      </c>
      <c r="F626" s="3" t="s">
        <v>39</v>
      </c>
      <c r="Q626" s="3" t="s">
        <v>39</v>
      </c>
      <c r="T626" s="3" t="s">
        <v>39</v>
      </c>
      <c r="U626" s="3" t="s">
        <v>39</v>
      </c>
      <c r="Y626" s="3" t="s">
        <v>39</v>
      </c>
      <c r="Z626" s="3" t="s">
        <v>39</v>
      </c>
    </row>
    <row r="627" spans="1:25" ht="12.75">
      <c r="A627" s="18">
        <v>624</v>
      </c>
      <c r="B627" s="3" t="s">
        <v>47</v>
      </c>
      <c r="C627" s="1">
        <v>12</v>
      </c>
      <c r="F627" s="3" t="s">
        <v>39</v>
      </c>
      <c r="Q627" s="3" t="s">
        <v>39</v>
      </c>
      <c r="U627" s="3" t="s">
        <v>39</v>
      </c>
      <c r="Y627" s="3" t="s">
        <v>39</v>
      </c>
    </row>
    <row r="628" spans="1:26" ht="12.75">
      <c r="A628" s="18">
        <v>625</v>
      </c>
      <c r="B628" s="3" t="s">
        <v>47</v>
      </c>
      <c r="C628" s="1">
        <v>9</v>
      </c>
      <c r="G628" s="3" t="s">
        <v>39</v>
      </c>
      <c r="Q628" s="3" t="s">
        <v>39</v>
      </c>
      <c r="T628" s="3" t="s">
        <v>39</v>
      </c>
      <c r="U628" s="3" t="s">
        <v>39</v>
      </c>
      <c r="Y628" s="3" t="s">
        <v>39</v>
      </c>
      <c r="Z628" s="3" t="s">
        <v>39</v>
      </c>
    </row>
    <row r="629" spans="1:17" ht="12.75">
      <c r="A629" s="18">
        <v>626</v>
      </c>
      <c r="B629" s="3" t="s">
        <v>47</v>
      </c>
      <c r="C629" s="1">
        <v>12</v>
      </c>
      <c r="F629" s="3" t="s">
        <v>39</v>
      </c>
      <c r="Q629" s="3" t="s">
        <v>39</v>
      </c>
    </row>
    <row r="630" spans="1:25" ht="12.75">
      <c r="A630" s="18">
        <v>627</v>
      </c>
      <c r="B630" s="3" t="s">
        <v>47</v>
      </c>
      <c r="C630" s="1">
        <v>13</v>
      </c>
      <c r="G630" s="3" t="s">
        <v>39</v>
      </c>
      <c r="Q630" s="3" t="s">
        <v>39</v>
      </c>
      <c r="U630" s="3" t="s">
        <v>39</v>
      </c>
      <c r="Y630" s="3" t="s">
        <v>39</v>
      </c>
    </row>
    <row r="631" spans="1:19" ht="12.75">
      <c r="A631" s="18">
        <v>628</v>
      </c>
      <c r="B631" s="3" t="s">
        <v>47</v>
      </c>
      <c r="C631" s="1">
        <v>17</v>
      </c>
      <c r="F631" s="3" t="s">
        <v>39</v>
      </c>
      <c r="Q631" s="3" t="s">
        <v>39</v>
      </c>
      <c r="S631" s="3" t="s">
        <v>39</v>
      </c>
    </row>
    <row r="632" spans="1:26" ht="12.75">
      <c r="A632" s="18">
        <v>629</v>
      </c>
      <c r="B632" s="3" t="s">
        <v>47</v>
      </c>
      <c r="C632" s="1">
        <v>11</v>
      </c>
      <c r="G632" s="3" t="s">
        <v>39</v>
      </c>
      <c r="Q632" s="3" t="s">
        <v>39</v>
      </c>
      <c r="S632" s="3" t="s">
        <v>39</v>
      </c>
      <c r="T632" s="3" t="s">
        <v>39</v>
      </c>
      <c r="Z632" s="3" t="s">
        <v>39</v>
      </c>
    </row>
    <row r="633" spans="1:26" ht="12.75">
      <c r="A633" s="18">
        <v>630</v>
      </c>
      <c r="B633" s="3" t="s">
        <v>47</v>
      </c>
      <c r="C633" s="1">
        <v>12</v>
      </c>
      <c r="F633" s="3" t="s">
        <v>39</v>
      </c>
      <c r="Q633" s="3" t="s">
        <v>39</v>
      </c>
      <c r="S633" s="3" t="s">
        <v>39</v>
      </c>
      <c r="T633" s="3" t="s">
        <v>39</v>
      </c>
      <c r="U633" s="3" t="s">
        <v>39</v>
      </c>
      <c r="Y633" s="3" t="s">
        <v>39</v>
      </c>
      <c r="Z633" s="3" t="s">
        <v>39</v>
      </c>
    </row>
    <row r="634" spans="1:17" ht="12.75">
      <c r="A634" s="18">
        <v>631</v>
      </c>
      <c r="B634" s="3" t="s">
        <v>47</v>
      </c>
      <c r="C634" s="1">
        <v>7</v>
      </c>
      <c r="G634" s="3" t="s">
        <v>39</v>
      </c>
      <c r="Q634" s="3" t="s">
        <v>39</v>
      </c>
    </row>
    <row r="635" spans="1:26" ht="12.75">
      <c r="A635" s="18">
        <v>632</v>
      </c>
      <c r="B635" s="3" t="s">
        <v>47</v>
      </c>
      <c r="C635" s="1">
        <v>7</v>
      </c>
      <c r="G635" s="3" t="s">
        <v>39</v>
      </c>
      <c r="Q635" s="3" t="s">
        <v>39</v>
      </c>
      <c r="T635" s="3" t="s">
        <v>39</v>
      </c>
      <c r="Z635" s="3" t="s">
        <v>39</v>
      </c>
    </row>
    <row r="636" spans="1:24" ht="12.75">
      <c r="A636" s="18">
        <v>633</v>
      </c>
      <c r="B636" s="3" t="s">
        <v>47</v>
      </c>
      <c r="C636" s="1">
        <v>15</v>
      </c>
      <c r="F636" s="3" t="s">
        <v>39</v>
      </c>
      <c r="Q636" s="3" t="s">
        <v>39</v>
      </c>
      <c r="S636" s="3" t="s">
        <v>39</v>
      </c>
      <c r="X636" s="3" t="s">
        <v>39</v>
      </c>
    </row>
    <row r="637" spans="1:26" ht="12.75">
      <c r="A637" s="18">
        <v>634</v>
      </c>
      <c r="B637" s="3" t="s">
        <v>47</v>
      </c>
      <c r="C637" s="1">
        <v>8</v>
      </c>
      <c r="H637" s="3" t="s">
        <v>39</v>
      </c>
      <c r="Q637" s="3" t="s">
        <v>39</v>
      </c>
      <c r="T637" s="3" t="s">
        <v>39</v>
      </c>
      <c r="Z637" s="3" t="s">
        <v>39</v>
      </c>
    </row>
    <row r="638" spans="1:25" ht="12.75">
      <c r="A638" s="18">
        <v>635</v>
      </c>
      <c r="B638" s="3" t="s">
        <v>47</v>
      </c>
      <c r="C638" s="1">
        <v>4</v>
      </c>
      <c r="F638" s="3" t="s">
        <v>39</v>
      </c>
      <c r="Q638" s="3" t="s">
        <v>39</v>
      </c>
      <c r="U638" s="3" t="s">
        <v>39</v>
      </c>
      <c r="Y638" s="3" t="s">
        <v>39</v>
      </c>
    </row>
    <row r="639" spans="1:19" ht="12.75">
      <c r="A639" s="18">
        <v>636</v>
      </c>
      <c r="B639" s="3" t="s">
        <v>47</v>
      </c>
      <c r="C639" s="1">
        <v>6</v>
      </c>
      <c r="F639" s="3" t="s">
        <v>39</v>
      </c>
      <c r="Q639" s="3" t="s">
        <v>39</v>
      </c>
      <c r="S639" s="3" t="s">
        <v>39</v>
      </c>
    </row>
    <row r="640" spans="1:26" ht="12.75">
      <c r="A640" s="18">
        <v>637</v>
      </c>
      <c r="B640" s="3" t="s">
        <v>47</v>
      </c>
      <c r="C640" s="1">
        <v>7</v>
      </c>
      <c r="G640" s="3" t="s">
        <v>39</v>
      </c>
      <c r="Q640" s="3" t="s">
        <v>39</v>
      </c>
      <c r="S640" s="3" t="s">
        <v>39</v>
      </c>
      <c r="T640" s="3" t="s">
        <v>39</v>
      </c>
      <c r="Z640" s="3" t="s">
        <v>39</v>
      </c>
    </row>
    <row r="641" spans="1:26" ht="12.75">
      <c r="A641" s="18">
        <v>638</v>
      </c>
      <c r="B641" s="3" t="s">
        <v>66</v>
      </c>
      <c r="C641" s="1">
        <v>18</v>
      </c>
      <c r="F641" s="3" t="s">
        <v>39</v>
      </c>
      <c r="Q641" s="3" t="s">
        <v>39</v>
      </c>
      <c r="T641" s="3" t="s">
        <v>39</v>
      </c>
      <c r="Z641" s="3" t="s">
        <v>39</v>
      </c>
    </row>
    <row r="642" spans="1:24" ht="12.75">
      <c r="A642" s="18">
        <v>639</v>
      </c>
      <c r="B642" s="3" t="s">
        <v>66</v>
      </c>
      <c r="C642" s="1">
        <v>16</v>
      </c>
      <c r="F642" s="3" t="s">
        <v>39</v>
      </c>
      <c r="Q642" s="3" t="s">
        <v>39</v>
      </c>
      <c r="S642" s="3" t="s">
        <v>39</v>
      </c>
      <c r="X642" s="3" t="s">
        <v>39</v>
      </c>
    </row>
    <row r="643" spans="1:26" ht="12.75">
      <c r="A643" s="18">
        <v>640</v>
      </c>
      <c r="B643" s="3" t="s">
        <v>66</v>
      </c>
      <c r="C643" s="1">
        <v>13</v>
      </c>
      <c r="F643" s="3" t="s">
        <v>39</v>
      </c>
      <c r="Q643" s="3" t="s">
        <v>39</v>
      </c>
      <c r="S643" s="3" t="s">
        <v>39</v>
      </c>
      <c r="T643" s="3" t="s">
        <v>39</v>
      </c>
      <c r="Z643" s="3" t="s">
        <v>39</v>
      </c>
    </row>
    <row r="644" spans="1:25" ht="12.75">
      <c r="A644" s="18">
        <v>641</v>
      </c>
      <c r="B644" s="3" t="s">
        <v>47</v>
      </c>
      <c r="C644" s="1">
        <v>8</v>
      </c>
      <c r="F644" s="3" t="s">
        <v>39</v>
      </c>
      <c r="Q644" s="3" t="s">
        <v>39</v>
      </c>
      <c r="U644" s="3" t="s">
        <v>39</v>
      </c>
      <c r="Y644" s="3" t="s">
        <v>39</v>
      </c>
    </row>
    <row r="645" spans="1:24" ht="12.75">
      <c r="A645" s="18">
        <v>642</v>
      </c>
      <c r="B645" s="3" t="s">
        <v>47</v>
      </c>
      <c r="C645" s="1">
        <v>13</v>
      </c>
      <c r="G645" s="3" t="s">
        <v>39</v>
      </c>
      <c r="Q645" s="3" t="s">
        <v>39</v>
      </c>
      <c r="X645" s="3" t="s">
        <v>39</v>
      </c>
    </row>
    <row r="646" spans="1:25" ht="12.75">
      <c r="A646" s="18">
        <v>643</v>
      </c>
      <c r="B646" s="3" t="s">
        <v>47</v>
      </c>
      <c r="C646" s="1">
        <v>9</v>
      </c>
      <c r="G646" s="3" t="s">
        <v>39</v>
      </c>
      <c r="Q646" s="3" t="s">
        <v>39</v>
      </c>
      <c r="U646" s="3" t="s">
        <v>39</v>
      </c>
      <c r="Y646" s="3" t="s">
        <v>39</v>
      </c>
    </row>
    <row r="647" spans="1:17" ht="12.75">
      <c r="A647" s="18">
        <v>644</v>
      </c>
      <c r="B647" s="3" t="s">
        <v>47</v>
      </c>
      <c r="C647" s="1">
        <v>10</v>
      </c>
      <c r="F647" s="3" t="s">
        <v>39</v>
      </c>
      <c r="Q647" s="3" t="s">
        <v>39</v>
      </c>
    </row>
    <row r="648" spans="1:27" ht="12.75">
      <c r="A648" s="18">
        <v>645</v>
      </c>
      <c r="B648" s="3" t="s">
        <v>47</v>
      </c>
      <c r="C648" s="1">
        <v>18</v>
      </c>
      <c r="G648" s="3" t="s">
        <v>39</v>
      </c>
      <c r="Q648" s="3" t="s">
        <v>39</v>
      </c>
      <c r="AA648" s="3" t="s">
        <v>39</v>
      </c>
    </row>
    <row r="649" spans="1:17" ht="12.75">
      <c r="A649" s="18">
        <v>646</v>
      </c>
      <c r="B649" s="3" t="s">
        <v>47</v>
      </c>
      <c r="C649" s="1">
        <v>14</v>
      </c>
      <c r="F649" s="3" t="s">
        <v>39</v>
      </c>
      <c r="Q649" s="3" t="s">
        <v>39</v>
      </c>
    </row>
    <row r="650" spans="1:20" ht="12.75">
      <c r="A650" s="18">
        <v>647</v>
      </c>
      <c r="B650" s="3" t="s">
        <v>47</v>
      </c>
      <c r="C650" s="1">
        <v>15</v>
      </c>
      <c r="F650" s="3" t="s">
        <v>39</v>
      </c>
      <c r="Q650" s="3" t="s">
        <v>39</v>
      </c>
      <c r="T650" s="3" t="s">
        <v>39</v>
      </c>
    </row>
    <row r="651" spans="1:20" ht="12.75">
      <c r="A651" s="18">
        <v>648</v>
      </c>
      <c r="B651" s="3" t="s">
        <v>47</v>
      </c>
      <c r="C651" s="1">
        <v>16</v>
      </c>
      <c r="F651" s="3" t="s">
        <v>39</v>
      </c>
      <c r="Q651" s="3" t="s">
        <v>39</v>
      </c>
      <c r="S651" s="3" t="s">
        <v>39</v>
      </c>
      <c r="T651" s="3" t="s">
        <v>39</v>
      </c>
    </row>
    <row r="652" spans="1:19" ht="12.75">
      <c r="A652" s="18">
        <v>649</v>
      </c>
      <c r="B652" s="3" t="s">
        <v>47</v>
      </c>
      <c r="C652" s="1">
        <v>8</v>
      </c>
      <c r="F652" s="3" t="s">
        <v>39</v>
      </c>
      <c r="Q652" s="3" t="s">
        <v>39</v>
      </c>
      <c r="S652" s="3" t="s">
        <v>39</v>
      </c>
    </row>
    <row r="653" spans="1:24" ht="12.75">
      <c r="A653" s="18">
        <v>650</v>
      </c>
      <c r="B653" s="3" t="s">
        <v>47</v>
      </c>
      <c r="C653" s="1">
        <v>12</v>
      </c>
      <c r="G653" s="3" t="s">
        <v>39</v>
      </c>
      <c r="Q653" s="3" t="s">
        <v>39</v>
      </c>
      <c r="S653" s="3" t="s">
        <v>39</v>
      </c>
      <c r="X653" s="3" t="s">
        <v>39</v>
      </c>
    </row>
    <row r="654" spans="1:17" ht="12.75">
      <c r="A654" s="18">
        <v>651</v>
      </c>
      <c r="B654" s="3" t="s">
        <v>47</v>
      </c>
      <c r="C654" s="1">
        <v>13</v>
      </c>
      <c r="F654" s="3" t="s">
        <v>39</v>
      </c>
      <c r="Q654" s="3" t="s">
        <v>39</v>
      </c>
    </row>
    <row r="655" spans="1:19" ht="12.75">
      <c r="A655" s="18">
        <v>652</v>
      </c>
      <c r="B655" s="3" t="s">
        <v>47</v>
      </c>
      <c r="C655" s="1">
        <v>13</v>
      </c>
      <c r="G655" s="3" t="s">
        <v>39</v>
      </c>
      <c r="Q655" s="3" t="s">
        <v>39</v>
      </c>
      <c r="S655" s="3" t="s">
        <v>39</v>
      </c>
    </row>
    <row r="656" spans="1:24" ht="12.75">
      <c r="A656" s="18">
        <v>653</v>
      </c>
      <c r="B656" s="3" t="s">
        <v>47</v>
      </c>
      <c r="C656" s="1">
        <v>12</v>
      </c>
      <c r="G656" s="3" t="s">
        <v>39</v>
      </c>
      <c r="Q656" s="3" t="s">
        <v>39</v>
      </c>
      <c r="S656" s="3" t="s">
        <v>39</v>
      </c>
      <c r="X656" s="3" t="s">
        <v>39</v>
      </c>
    </row>
    <row r="657" spans="1:25" ht="12.75">
      <c r="A657" s="18">
        <v>654</v>
      </c>
      <c r="B657" s="3" t="s">
        <v>47</v>
      </c>
      <c r="C657" s="1">
        <v>14</v>
      </c>
      <c r="F657" s="3" t="s">
        <v>39</v>
      </c>
      <c r="Q657" s="3" t="s">
        <v>39</v>
      </c>
      <c r="U657" s="3" t="s">
        <v>39</v>
      </c>
      <c r="Y657" s="3" t="s">
        <v>39</v>
      </c>
    </row>
    <row r="658" spans="1:25" ht="12.75">
      <c r="A658" s="18">
        <v>655</v>
      </c>
      <c r="B658" s="3" t="s">
        <v>47</v>
      </c>
      <c r="C658" s="1">
        <v>16</v>
      </c>
      <c r="G658" s="3" t="s">
        <v>39</v>
      </c>
      <c r="Q658" s="3" t="s">
        <v>39</v>
      </c>
      <c r="U658" s="3" t="s">
        <v>39</v>
      </c>
      <c r="X658" s="3" t="s">
        <v>39</v>
      </c>
      <c r="Y658" s="3" t="s">
        <v>39</v>
      </c>
    </row>
    <row r="659" spans="1:25" ht="12.75">
      <c r="A659" s="18">
        <v>656</v>
      </c>
      <c r="B659" s="3" t="s">
        <v>47</v>
      </c>
      <c r="C659" s="1">
        <v>16</v>
      </c>
      <c r="G659" s="3" t="s">
        <v>39</v>
      </c>
      <c r="Q659" s="3" t="s">
        <v>39</v>
      </c>
      <c r="U659" s="3" t="s">
        <v>39</v>
      </c>
      <c r="X659" s="3" t="s">
        <v>39</v>
      </c>
      <c r="Y659" s="3" t="s">
        <v>39</v>
      </c>
    </row>
    <row r="660" spans="1:26" ht="12.75">
      <c r="A660" s="18">
        <v>657</v>
      </c>
      <c r="B660" s="3" t="s">
        <v>47</v>
      </c>
      <c r="C660" s="1">
        <v>10</v>
      </c>
      <c r="H660" s="3" t="s">
        <v>39</v>
      </c>
      <c r="Q660" s="3" t="s">
        <v>39</v>
      </c>
      <c r="T660" s="3" t="s">
        <v>39</v>
      </c>
      <c r="U660" s="3" t="s">
        <v>39</v>
      </c>
      <c r="Y660" s="3" t="s">
        <v>39</v>
      </c>
      <c r="Z660" s="3" t="s">
        <v>39</v>
      </c>
    </row>
    <row r="661" spans="1:24" ht="12.75">
      <c r="A661" s="18">
        <v>658</v>
      </c>
      <c r="B661" s="3" t="s">
        <v>56</v>
      </c>
      <c r="C661" s="1">
        <v>30</v>
      </c>
      <c r="G661" s="3" t="s">
        <v>39</v>
      </c>
      <c r="Q661" s="3" t="s">
        <v>39</v>
      </c>
      <c r="S661" s="3" t="s">
        <v>39</v>
      </c>
      <c r="T661" s="3" t="s">
        <v>39</v>
      </c>
      <c r="X661" s="3" t="s">
        <v>39</v>
      </c>
    </row>
    <row r="662" spans="1:25" ht="12.75">
      <c r="A662" s="18">
        <v>659</v>
      </c>
      <c r="B662" s="3" t="s">
        <v>55</v>
      </c>
      <c r="C662" s="1">
        <v>13</v>
      </c>
      <c r="G662" s="3" t="s">
        <v>39</v>
      </c>
      <c r="Q662" s="3" t="s">
        <v>39</v>
      </c>
      <c r="U662" s="3" t="s">
        <v>39</v>
      </c>
      <c r="X662" s="3" t="s">
        <v>39</v>
      </c>
      <c r="Y662" s="3" t="s">
        <v>39</v>
      </c>
    </row>
    <row r="663" spans="1:25" ht="12.75">
      <c r="A663" s="18">
        <v>660</v>
      </c>
      <c r="B663" s="3" t="s">
        <v>55</v>
      </c>
      <c r="C663" s="1">
        <v>20</v>
      </c>
      <c r="G663" s="3" t="s">
        <v>39</v>
      </c>
      <c r="Q663" s="3" t="s">
        <v>39</v>
      </c>
      <c r="S663" s="3" t="s">
        <v>39</v>
      </c>
      <c r="U663" s="3" t="s">
        <v>39</v>
      </c>
      <c r="X663" s="3" t="s">
        <v>39</v>
      </c>
      <c r="Y663" s="3" t="s">
        <v>39</v>
      </c>
    </row>
    <row r="664" spans="1:17" ht="12.75">
      <c r="A664" s="18">
        <v>661</v>
      </c>
      <c r="B664" s="3" t="s">
        <v>47</v>
      </c>
      <c r="C664" s="1">
        <v>13</v>
      </c>
      <c r="F664" s="3" t="s">
        <v>39</v>
      </c>
      <c r="Q664" s="3" t="s">
        <v>39</v>
      </c>
    </row>
    <row r="665" spans="1:24" ht="12.75">
      <c r="A665" s="18">
        <v>662</v>
      </c>
      <c r="B665" s="3" t="s">
        <v>55</v>
      </c>
      <c r="C665" s="1">
        <v>13</v>
      </c>
      <c r="G665" s="3" t="s">
        <v>39</v>
      </c>
      <c r="Q665" s="3" t="s">
        <v>39</v>
      </c>
      <c r="S665" s="3" t="s">
        <v>39</v>
      </c>
      <c r="X665" s="3" t="s">
        <v>39</v>
      </c>
    </row>
    <row r="666" spans="1:24" ht="12.75">
      <c r="A666" s="18">
        <v>663</v>
      </c>
      <c r="B666" s="3" t="s">
        <v>38</v>
      </c>
      <c r="C666" s="1">
        <v>20</v>
      </c>
      <c r="G666" s="3" t="s">
        <v>39</v>
      </c>
      <c r="Q666" s="3" t="s">
        <v>39</v>
      </c>
      <c r="S666" s="3" t="s">
        <v>39</v>
      </c>
      <c r="X666" s="3" t="s">
        <v>39</v>
      </c>
    </row>
    <row r="667" spans="1:26" ht="12.75">
      <c r="A667" s="18">
        <v>664</v>
      </c>
      <c r="B667" s="3" t="s">
        <v>55</v>
      </c>
      <c r="C667" s="1">
        <v>5</v>
      </c>
      <c r="H667" s="3" t="s">
        <v>39</v>
      </c>
      <c r="Q667" s="3" t="s">
        <v>39</v>
      </c>
      <c r="T667" s="3" t="s">
        <v>39</v>
      </c>
      <c r="Z667" s="3" t="s">
        <v>39</v>
      </c>
    </row>
    <row r="668" spans="1:33" ht="12.75">
      <c r="A668" s="18">
        <v>665</v>
      </c>
      <c r="B668" s="3" t="s">
        <v>55</v>
      </c>
      <c r="C668" s="1">
        <v>15</v>
      </c>
      <c r="G668" s="3" t="s">
        <v>39</v>
      </c>
      <c r="Q668" s="3" t="s">
        <v>39</v>
      </c>
      <c r="S668" s="3" t="s">
        <v>39</v>
      </c>
      <c r="X668" s="3" t="s">
        <v>39</v>
      </c>
      <c r="AG668" s="2" t="s">
        <v>45</v>
      </c>
    </row>
    <row r="669" spans="1:17" ht="12.75">
      <c r="A669" s="18">
        <v>666</v>
      </c>
      <c r="B669" s="3" t="s">
        <v>47</v>
      </c>
      <c r="C669" s="1">
        <v>4</v>
      </c>
      <c r="F669" s="3" t="s">
        <v>39</v>
      </c>
      <c r="Q669" s="3" t="s">
        <v>39</v>
      </c>
    </row>
    <row r="670" spans="1:25" ht="12.75">
      <c r="A670" s="18">
        <v>667</v>
      </c>
      <c r="B670" s="3" t="s">
        <v>47</v>
      </c>
      <c r="C670" s="1">
        <v>12</v>
      </c>
      <c r="G670" s="3" t="s">
        <v>39</v>
      </c>
      <c r="Q670" s="3" t="s">
        <v>39</v>
      </c>
      <c r="U670" s="3" t="s">
        <v>39</v>
      </c>
      <c r="X670" s="3" t="s">
        <v>39</v>
      </c>
      <c r="Y670" s="3" t="s">
        <v>39</v>
      </c>
    </row>
    <row r="671" spans="1:25" ht="12.75">
      <c r="A671" s="18">
        <v>668</v>
      </c>
      <c r="B671" s="3" t="s">
        <v>43</v>
      </c>
      <c r="C671" s="1">
        <v>6</v>
      </c>
      <c r="G671" s="3" t="s">
        <v>39</v>
      </c>
      <c r="Q671" s="3" t="s">
        <v>39</v>
      </c>
      <c r="U671" s="3" t="s">
        <v>39</v>
      </c>
      <c r="Y671" s="3" t="s">
        <v>39</v>
      </c>
    </row>
    <row r="672" spans="1:19" ht="12.75">
      <c r="A672" s="18">
        <v>669</v>
      </c>
      <c r="B672" s="3" t="s">
        <v>64</v>
      </c>
      <c r="C672" s="1">
        <v>18</v>
      </c>
      <c r="F672" s="3" t="s">
        <v>39</v>
      </c>
      <c r="Q672" s="3" t="s">
        <v>39</v>
      </c>
      <c r="S672" s="3" t="s">
        <v>39</v>
      </c>
    </row>
    <row r="673" spans="1:24" ht="12.75">
      <c r="A673" s="18">
        <v>670</v>
      </c>
      <c r="B673" s="3" t="s">
        <v>64</v>
      </c>
      <c r="C673" s="1">
        <v>25</v>
      </c>
      <c r="F673" s="3" t="s">
        <v>39</v>
      </c>
      <c r="Q673" s="3" t="s">
        <v>39</v>
      </c>
      <c r="X673" s="3" t="s">
        <v>39</v>
      </c>
    </row>
    <row r="674" spans="1:24" ht="12.75">
      <c r="A674" s="18">
        <v>671</v>
      </c>
      <c r="B674" s="3" t="s">
        <v>55</v>
      </c>
      <c r="C674" s="1">
        <v>19</v>
      </c>
      <c r="G674" s="3" t="s">
        <v>39</v>
      </c>
      <c r="Q674" s="3" t="s">
        <v>39</v>
      </c>
      <c r="S674" s="3" t="s">
        <v>39</v>
      </c>
      <c r="X674" s="3" t="s">
        <v>39</v>
      </c>
    </row>
    <row r="675" spans="1:25" ht="12.75">
      <c r="A675" s="18">
        <v>672</v>
      </c>
      <c r="B675" s="3" t="s">
        <v>47</v>
      </c>
      <c r="C675" s="1">
        <v>16</v>
      </c>
      <c r="F675" s="3" t="s">
        <v>39</v>
      </c>
      <c r="Q675" s="3" t="s">
        <v>39</v>
      </c>
      <c r="S675" s="3" t="s">
        <v>39</v>
      </c>
      <c r="Y675" s="3" t="s">
        <v>39</v>
      </c>
    </row>
    <row r="676" spans="1:24" ht="12.75">
      <c r="A676" s="18">
        <v>673</v>
      </c>
      <c r="B676" s="3" t="s">
        <v>64</v>
      </c>
      <c r="C676" s="1">
        <v>22</v>
      </c>
      <c r="G676" s="3" t="s">
        <v>39</v>
      </c>
      <c r="Q676" s="3" t="s">
        <v>39</v>
      </c>
      <c r="S676" s="3" t="s">
        <v>39</v>
      </c>
      <c r="X676" s="3" t="s">
        <v>39</v>
      </c>
    </row>
    <row r="677" spans="1:24" ht="12.75">
      <c r="A677" s="18">
        <v>674</v>
      </c>
      <c r="B677" s="3" t="s">
        <v>55</v>
      </c>
      <c r="C677" s="1">
        <v>16</v>
      </c>
      <c r="G677" s="3" t="s">
        <v>39</v>
      </c>
      <c r="Q677" s="3" t="s">
        <v>39</v>
      </c>
      <c r="X677" s="3" t="s">
        <v>39</v>
      </c>
    </row>
    <row r="678" spans="1:17" ht="12.75">
      <c r="A678" s="18">
        <v>675</v>
      </c>
      <c r="B678" s="3" t="s">
        <v>47</v>
      </c>
      <c r="C678" s="1">
        <v>1</v>
      </c>
      <c r="F678" s="3" t="s">
        <v>39</v>
      </c>
      <c r="Q678" s="3" t="s">
        <v>39</v>
      </c>
    </row>
    <row r="679" spans="1:24" ht="12.75">
      <c r="A679" s="18">
        <v>676</v>
      </c>
      <c r="B679" s="3" t="s">
        <v>47</v>
      </c>
      <c r="C679" s="1">
        <v>13</v>
      </c>
      <c r="G679" s="3" t="s">
        <v>39</v>
      </c>
      <c r="Q679" s="3" t="s">
        <v>39</v>
      </c>
      <c r="X679" s="3" t="s">
        <v>39</v>
      </c>
    </row>
    <row r="680" spans="1:24" ht="12.75">
      <c r="A680" s="18">
        <v>677</v>
      </c>
      <c r="B680" s="3" t="s">
        <v>47</v>
      </c>
      <c r="C680" s="1">
        <v>8</v>
      </c>
      <c r="G680" s="3" t="s">
        <v>39</v>
      </c>
      <c r="Q680" s="3" t="s">
        <v>39</v>
      </c>
      <c r="X680" s="3" t="s">
        <v>39</v>
      </c>
    </row>
    <row r="681" spans="1:33" ht="12.75">
      <c r="A681" s="18">
        <v>678</v>
      </c>
      <c r="B681" s="3" t="s">
        <v>66</v>
      </c>
      <c r="C681" s="1">
        <v>31</v>
      </c>
      <c r="G681" s="3" t="s">
        <v>39</v>
      </c>
      <c r="Q681" s="3" t="s">
        <v>39</v>
      </c>
      <c r="X681" s="3" t="s">
        <v>39</v>
      </c>
      <c r="AG681" s="2" t="s">
        <v>114</v>
      </c>
    </row>
    <row r="682" spans="1:17" ht="12.75">
      <c r="A682" s="18">
        <v>679</v>
      </c>
      <c r="B682" s="3" t="s">
        <v>66</v>
      </c>
      <c r="C682" s="1">
        <v>18</v>
      </c>
      <c r="F682" s="3" t="s">
        <v>39</v>
      </c>
      <c r="Q682" s="3" t="s">
        <v>39</v>
      </c>
    </row>
    <row r="683" spans="1:25" ht="12.75">
      <c r="A683" s="18">
        <v>680</v>
      </c>
      <c r="B683" s="3" t="s">
        <v>47</v>
      </c>
      <c r="C683" s="1">
        <v>16</v>
      </c>
      <c r="F683" s="3" t="s">
        <v>39</v>
      </c>
      <c r="Q683" s="3" t="s">
        <v>39</v>
      </c>
      <c r="U683" s="3" t="s">
        <v>39</v>
      </c>
      <c r="Y683" s="3" t="s">
        <v>39</v>
      </c>
    </row>
    <row r="684" spans="1:20" ht="12.75">
      <c r="A684" s="18">
        <v>681</v>
      </c>
      <c r="B684" s="3" t="s">
        <v>47</v>
      </c>
      <c r="C684" s="1">
        <v>12</v>
      </c>
      <c r="G684" s="3" t="s">
        <v>39</v>
      </c>
      <c r="Q684" s="3" t="s">
        <v>39</v>
      </c>
      <c r="T684" s="3" t="s">
        <v>39</v>
      </c>
    </row>
    <row r="685" spans="1:24" ht="12.75">
      <c r="A685" s="18">
        <v>682</v>
      </c>
      <c r="B685" s="3" t="s">
        <v>47</v>
      </c>
      <c r="C685" s="1">
        <v>9</v>
      </c>
      <c r="G685" s="3" t="s">
        <v>39</v>
      </c>
      <c r="Q685" s="3" t="s">
        <v>39</v>
      </c>
      <c r="T685" s="3" t="s">
        <v>39</v>
      </c>
      <c r="X685" s="3" t="s">
        <v>39</v>
      </c>
    </row>
    <row r="686" spans="1:25" ht="12.75">
      <c r="A686" s="18">
        <v>683</v>
      </c>
      <c r="B686" s="3" t="s">
        <v>47</v>
      </c>
      <c r="C686" s="1">
        <v>10</v>
      </c>
      <c r="F686" s="3" t="s">
        <v>39</v>
      </c>
      <c r="Q686" s="3" t="s">
        <v>39</v>
      </c>
      <c r="S686" s="3" t="s">
        <v>39</v>
      </c>
      <c r="U686" s="3" t="s">
        <v>39</v>
      </c>
      <c r="Y686" s="3" t="s">
        <v>39</v>
      </c>
    </row>
    <row r="687" spans="1:25" ht="12.75">
      <c r="A687" s="18">
        <v>684</v>
      </c>
      <c r="B687" s="3" t="s">
        <v>47</v>
      </c>
      <c r="C687" s="1">
        <v>8</v>
      </c>
      <c r="F687" s="3" t="s">
        <v>39</v>
      </c>
      <c r="Q687" s="3" t="s">
        <v>39</v>
      </c>
      <c r="U687" s="3" t="s">
        <v>39</v>
      </c>
      <c r="Y687" s="3" t="s">
        <v>39</v>
      </c>
    </row>
    <row r="688" spans="1:24" ht="12.75">
      <c r="A688" s="18">
        <v>685</v>
      </c>
      <c r="B688" s="3" t="s">
        <v>47</v>
      </c>
      <c r="C688" s="1">
        <v>16</v>
      </c>
      <c r="G688" s="3" t="s">
        <v>39</v>
      </c>
      <c r="Q688" s="3" t="s">
        <v>39</v>
      </c>
      <c r="X688" s="3" t="s">
        <v>39</v>
      </c>
    </row>
    <row r="689" spans="1:24" ht="12.75">
      <c r="A689" s="18">
        <v>686</v>
      </c>
      <c r="B689" s="3" t="s">
        <v>47</v>
      </c>
      <c r="C689" s="1">
        <v>15</v>
      </c>
      <c r="F689" s="3" t="s">
        <v>39</v>
      </c>
      <c r="Q689" s="3" t="s">
        <v>39</v>
      </c>
      <c r="U689" s="3" t="s">
        <v>39</v>
      </c>
      <c r="X689" s="3" t="s">
        <v>39</v>
      </c>
    </row>
    <row r="690" spans="1:25" ht="12.75">
      <c r="A690" s="18">
        <v>687</v>
      </c>
      <c r="B690" s="3" t="s">
        <v>47</v>
      </c>
      <c r="C690" s="1">
        <v>12</v>
      </c>
      <c r="F690" s="3" t="s">
        <v>39</v>
      </c>
      <c r="Q690" s="3" t="s">
        <v>39</v>
      </c>
      <c r="U690" s="3" t="s">
        <v>39</v>
      </c>
      <c r="Y690" s="3" t="s">
        <v>39</v>
      </c>
    </row>
    <row r="691" spans="1:17" ht="12.75">
      <c r="A691" s="18">
        <v>688</v>
      </c>
      <c r="B691" s="3" t="s">
        <v>47</v>
      </c>
      <c r="C691" s="1">
        <v>15</v>
      </c>
      <c r="F691" s="3" t="s">
        <v>39</v>
      </c>
      <c r="Q691" s="3" t="s">
        <v>39</v>
      </c>
    </row>
    <row r="692" spans="1:17" ht="12.75">
      <c r="A692" s="18">
        <v>689</v>
      </c>
      <c r="B692" s="3" t="s">
        <v>47</v>
      </c>
      <c r="C692" s="1">
        <v>14</v>
      </c>
      <c r="G692" s="3" t="s">
        <v>39</v>
      </c>
      <c r="Q692" s="3" t="s">
        <v>39</v>
      </c>
    </row>
    <row r="693" spans="1:33" ht="12.75">
      <c r="A693" s="18">
        <v>690</v>
      </c>
      <c r="B693" s="3" t="s">
        <v>106</v>
      </c>
      <c r="C693" s="1">
        <v>16</v>
      </c>
      <c r="G693" s="3" t="s">
        <v>39</v>
      </c>
      <c r="Q693" s="3" t="s">
        <v>39</v>
      </c>
      <c r="AG693" s="2" t="s">
        <v>45</v>
      </c>
    </row>
    <row r="694" spans="1:26" ht="12.75">
      <c r="A694" s="18">
        <v>691</v>
      </c>
      <c r="B694" s="3" t="s">
        <v>106</v>
      </c>
      <c r="C694" s="1">
        <v>26</v>
      </c>
      <c r="F694" s="3" t="s">
        <v>39</v>
      </c>
      <c r="Q694" s="3" t="s">
        <v>39</v>
      </c>
      <c r="T694" s="3" t="s">
        <v>39</v>
      </c>
      <c r="Z694" s="3" t="s">
        <v>39</v>
      </c>
    </row>
    <row r="695" spans="1:17" ht="12.75">
      <c r="A695" s="18">
        <v>692</v>
      </c>
      <c r="B695" s="3" t="s">
        <v>106</v>
      </c>
      <c r="C695" s="1">
        <v>22</v>
      </c>
      <c r="F695" s="3" t="s">
        <v>39</v>
      </c>
      <c r="Q695" s="3" t="s">
        <v>39</v>
      </c>
    </row>
    <row r="696" spans="1:26" ht="12.75">
      <c r="A696" s="18">
        <v>693</v>
      </c>
      <c r="B696" s="3" t="s">
        <v>47</v>
      </c>
      <c r="C696" s="1">
        <v>14</v>
      </c>
      <c r="G696" s="3" t="s">
        <v>39</v>
      </c>
      <c r="Q696" s="3" t="s">
        <v>39</v>
      </c>
      <c r="T696" s="3" t="s">
        <v>39</v>
      </c>
      <c r="Z696" s="3" t="s">
        <v>39</v>
      </c>
    </row>
    <row r="697" spans="1:24" ht="12.75">
      <c r="A697" s="18">
        <v>694</v>
      </c>
      <c r="B697" s="3" t="s">
        <v>47</v>
      </c>
      <c r="C697" s="1">
        <v>16</v>
      </c>
      <c r="G697" s="3" t="s">
        <v>39</v>
      </c>
      <c r="Q697" s="3" t="s">
        <v>39</v>
      </c>
      <c r="X697" s="3" t="s">
        <v>39</v>
      </c>
    </row>
    <row r="698" spans="1:24" ht="12.75">
      <c r="A698" s="18">
        <v>695</v>
      </c>
      <c r="B698" s="3" t="s">
        <v>47</v>
      </c>
      <c r="C698" s="1">
        <v>16</v>
      </c>
      <c r="G698" s="3" t="s">
        <v>39</v>
      </c>
      <c r="Q698" s="3" t="s">
        <v>39</v>
      </c>
      <c r="S698" s="3" t="s">
        <v>39</v>
      </c>
      <c r="X698" s="3" t="s">
        <v>39</v>
      </c>
    </row>
    <row r="699" spans="1:19" ht="12.75">
      <c r="A699" s="18">
        <v>696</v>
      </c>
      <c r="B699" s="3" t="s">
        <v>47</v>
      </c>
      <c r="C699" s="1">
        <v>14</v>
      </c>
      <c r="G699" s="3" t="s">
        <v>39</v>
      </c>
      <c r="Q699" s="3" t="s">
        <v>39</v>
      </c>
      <c r="S699" s="3" t="s">
        <v>39</v>
      </c>
    </row>
    <row r="700" spans="1:17" ht="12.75">
      <c r="A700" s="18">
        <v>697</v>
      </c>
      <c r="B700" s="3" t="s">
        <v>47</v>
      </c>
      <c r="C700" s="1">
        <v>12</v>
      </c>
      <c r="G700" s="3" t="s">
        <v>39</v>
      </c>
      <c r="Q700" s="3" t="s">
        <v>39</v>
      </c>
    </row>
    <row r="701" spans="1:33" ht="12.75">
      <c r="A701" s="18">
        <v>698</v>
      </c>
      <c r="B701" s="3" t="s">
        <v>47</v>
      </c>
      <c r="C701" s="1">
        <v>24</v>
      </c>
      <c r="G701" s="3" t="s">
        <v>39</v>
      </c>
      <c r="Q701" s="3" t="s">
        <v>39</v>
      </c>
      <c r="X701" s="3" t="s">
        <v>39</v>
      </c>
      <c r="AG701" s="2" t="s">
        <v>45</v>
      </c>
    </row>
    <row r="702" spans="1:17" ht="12.75">
      <c r="A702" s="18">
        <v>699</v>
      </c>
      <c r="B702" s="3" t="s">
        <v>47</v>
      </c>
      <c r="C702" s="1">
        <v>5</v>
      </c>
      <c r="F702" s="3" t="s">
        <v>39</v>
      </c>
      <c r="Q702" s="3" t="s">
        <v>39</v>
      </c>
    </row>
    <row r="703" spans="1:25" ht="12.75">
      <c r="A703" s="18">
        <v>700</v>
      </c>
      <c r="B703" s="3" t="s">
        <v>64</v>
      </c>
      <c r="C703" s="1">
        <v>25</v>
      </c>
      <c r="F703" s="3" t="s">
        <v>39</v>
      </c>
      <c r="Q703" s="3" t="s">
        <v>39</v>
      </c>
      <c r="X703" s="3" t="s">
        <v>39</v>
      </c>
      <c r="Y703" s="3" t="s">
        <v>39</v>
      </c>
    </row>
    <row r="704" spans="1:25" ht="12.75">
      <c r="A704" s="18">
        <v>701</v>
      </c>
      <c r="B704" s="3" t="s">
        <v>55</v>
      </c>
      <c r="C704" s="1">
        <v>8</v>
      </c>
      <c r="G704" s="3" t="s">
        <v>39</v>
      </c>
      <c r="Q704" s="3" t="s">
        <v>39</v>
      </c>
      <c r="Y704" s="3" t="s">
        <v>39</v>
      </c>
    </row>
    <row r="705" spans="1:25" ht="12.75">
      <c r="A705" s="18">
        <v>702</v>
      </c>
      <c r="B705" s="3" t="s">
        <v>55</v>
      </c>
      <c r="C705" s="1">
        <v>12</v>
      </c>
      <c r="F705" s="3" t="s">
        <v>39</v>
      </c>
      <c r="Q705" s="3" t="s">
        <v>39</v>
      </c>
      <c r="U705" s="3" t="s">
        <v>39</v>
      </c>
      <c r="Y705" s="3" t="s">
        <v>39</v>
      </c>
    </row>
    <row r="706" spans="1:25" ht="12.75">
      <c r="A706" s="18">
        <v>703</v>
      </c>
      <c r="B706" s="3" t="s">
        <v>47</v>
      </c>
      <c r="C706" s="1">
        <v>10</v>
      </c>
      <c r="G706" s="3" t="s">
        <v>39</v>
      </c>
      <c r="Q706" s="3" t="s">
        <v>39</v>
      </c>
      <c r="U706" s="3" t="s">
        <v>39</v>
      </c>
      <c r="Y706" s="3" t="s">
        <v>39</v>
      </c>
    </row>
    <row r="707" spans="1:25" ht="12.75">
      <c r="A707" s="18">
        <v>704</v>
      </c>
      <c r="B707" s="3" t="s">
        <v>47</v>
      </c>
      <c r="C707" s="1">
        <v>12</v>
      </c>
      <c r="F707" s="3" t="s">
        <v>39</v>
      </c>
      <c r="Q707" s="3" t="s">
        <v>39</v>
      </c>
      <c r="U707" s="3" t="s">
        <v>39</v>
      </c>
      <c r="Y707" s="3" t="s">
        <v>39</v>
      </c>
    </row>
    <row r="708" spans="1:21" ht="12.75">
      <c r="A708" s="18">
        <v>705</v>
      </c>
      <c r="B708" s="3" t="s">
        <v>42</v>
      </c>
      <c r="C708" s="1">
        <v>9</v>
      </c>
      <c r="F708" s="3" t="s">
        <v>39</v>
      </c>
      <c r="Q708" s="3" t="s">
        <v>39</v>
      </c>
      <c r="U708" s="3" t="s">
        <v>39</v>
      </c>
    </row>
    <row r="709" spans="1:25" ht="12.75">
      <c r="A709" s="18">
        <v>706</v>
      </c>
      <c r="B709" s="3" t="s">
        <v>67</v>
      </c>
      <c r="C709" s="1">
        <v>19</v>
      </c>
      <c r="F709" s="3" t="s">
        <v>39</v>
      </c>
      <c r="Q709" s="3" t="s">
        <v>39</v>
      </c>
      <c r="U709" s="3" t="s">
        <v>39</v>
      </c>
      <c r="Y709" s="3" t="s">
        <v>39</v>
      </c>
    </row>
    <row r="710" spans="1:25" ht="12.75">
      <c r="A710" s="18">
        <v>707</v>
      </c>
      <c r="B710" s="3" t="s">
        <v>67</v>
      </c>
      <c r="C710" s="1">
        <v>18</v>
      </c>
      <c r="F710" s="3" t="s">
        <v>39</v>
      </c>
      <c r="Q710" s="3" t="s">
        <v>39</v>
      </c>
      <c r="U710" s="3" t="s">
        <v>39</v>
      </c>
      <c r="Y710" s="3" t="s">
        <v>39</v>
      </c>
    </row>
    <row r="711" spans="1:17" ht="12.75">
      <c r="A711" s="18">
        <v>708</v>
      </c>
      <c r="B711" s="3" t="s">
        <v>47</v>
      </c>
      <c r="C711" s="1">
        <v>4</v>
      </c>
      <c r="F711" s="3" t="s">
        <v>39</v>
      </c>
      <c r="Q711" s="3" t="s">
        <v>39</v>
      </c>
    </row>
    <row r="712" spans="1:17" ht="12.75">
      <c r="A712" s="18">
        <v>709</v>
      </c>
      <c r="B712" s="3" t="s">
        <v>47</v>
      </c>
      <c r="C712" s="1">
        <v>5</v>
      </c>
      <c r="F712" s="3" t="s">
        <v>39</v>
      </c>
      <c r="Q712" s="3" t="s">
        <v>39</v>
      </c>
    </row>
    <row r="713" spans="1:17" ht="12.75">
      <c r="A713" s="18">
        <v>710</v>
      </c>
      <c r="B713" s="3" t="s">
        <v>47</v>
      </c>
      <c r="C713" s="1">
        <v>4</v>
      </c>
      <c r="F713" s="3" t="s">
        <v>39</v>
      </c>
      <c r="Q713" s="3" t="s">
        <v>39</v>
      </c>
    </row>
    <row r="714" spans="1:24" ht="12.75">
      <c r="A714" s="18">
        <v>711</v>
      </c>
      <c r="B714" s="3" t="s">
        <v>47</v>
      </c>
      <c r="C714" s="1">
        <v>17</v>
      </c>
      <c r="G714" s="3" t="s">
        <v>39</v>
      </c>
      <c r="Q714" s="3" t="s">
        <v>39</v>
      </c>
      <c r="S714" s="3" t="s">
        <v>39</v>
      </c>
      <c r="X714" s="3" t="s">
        <v>39</v>
      </c>
    </row>
    <row r="715" spans="1:27" ht="12.75">
      <c r="A715" s="18">
        <v>712</v>
      </c>
      <c r="B715" s="3" t="s">
        <v>47</v>
      </c>
      <c r="C715" s="1">
        <v>16</v>
      </c>
      <c r="H715" s="3" t="s">
        <v>39</v>
      </c>
      <c r="Q715" s="3" t="s">
        <v>39</v>
      </c>
      <c r="X715" s="3" t="s">
        <v>39</v>
      </c>
      <c r="Y715" s="3" t="s">
        <v>39</v>
      </c>
      <c r="AA715" s="3" t="s">
        <v>39</v>
      </c>
    </row>
    <row r="716" spans="1:24" ht="12.75">
      <c r="A716" s="18">
        <v>713</v>
      </c>
      <c r="B716" s="3" t="s">
        <v>55</v>
      </c>
      <c r="C716" s="1">
        <v>15</v>
      </c>
      <c r="G716" s="3" t="s">
        <v>39</v>
      </c>
      <c r="Q716" s="3" t="s">
        <v>39</v>
      </c>
      <c r="X716" s="3" t="s">
        <v>39</v>
      </c>
    </row>
    <row r="717" spans="1:17" ht="12.75">
      <c r="A717" s="18">
        <v>714</v>
      </c>
      <c r="B717" s="3" t="s">
        <v>55</v>
      </c>
      <c r="C717" s="1">
        <v>18</v>
      </c>
      <c r="F717" s="3" t="s">
        <v>39</v>
      </c>
      <c r="Q717" s="3" t="s">
        <v>39</v>
      </c>
    </row>
    <row r="718" spans="1:25" ht="12.75">
      <c r="A718" s="18">
        <v>715</v>
      </c>
      <c r="B718" s="3" t="s">
        <v>47</v>
      </c>
      <c r="C718" s="1">
        <v>16</v>
      </c>
      <c r="G718" s="3" t="s">
        <v>39</v>
      </c>
      <c r="Q718" s="3" t="s">
        <v>39</v>
      </c>
      <c r="T718" s="3" t="s">
        <v>39</v>
      </c>
      <c r="U718" s="3" t="s">
        <v>39</v>
      </c>
      <c r="Y718" s="3" t="s">
        <v>39</v>
      </c>
    </row>
    <row r="719" spans="1:17" ht="12.75">
      <c r="A719" s="18">
        <v>716</v>
      </c>
      <c r="B719" s="3" t="s">
        <v>47</v>
      </c>
      <c r="C719" s="1">
        <v>3</v>
      </c>
      <c r="F719" s="3" t="s">
        <v>39</v>
      </c>
      <c r="Q719" s="3" t="s">
        <v>39</v>
      </c>
    </row>
    <row r="720" spans="1:17" ht="12.75">
      <c r="A720" s="18">
        <v>717</v>
      </c>
      <c r="B720" s="3" t="s">
        <v>47</v>
      </c>
      <c r="C720" s="1">
        <v>3</v>
      </c>
      <c r="F720" s="3" t="s">
        <v>39</v>
      </c>
      <c r="Q720" s="3" t="s">
        <v>39</v>
      </c>
    </row>
    <row r="721" spans="1:25" ht="12.75">
      <c r="A721" s="18">
        <v>718</v>
      </c>
      <c r="B721" s="3" t="s">
        <v>47</v>
      </c>
      <c r="C721" s="1">
        <v>14</v>
      </c>
      <c r="G721" s="3" t="s">
        <v>39</v>
      </c>
      <c r="Q721" s="3" t="s">
        <v>39</v>
      </c>
      <c r="T721" s="3" t="s">
        <v>39</v>
      </c>
      <c r="U721" s="3" t="s">
        <v>39</v>
      </c>
      <c r="Y721" s="3" t="s">
        <v>39</v>
      </c>
    </row>
    <row r="722" spans="1:17" ht="12.75">
      <c r="A722" s="18">
        <v>719</v>
      </c>
      <c r="B722" s="3" t="s">
        <v>47</v>
      </c>
      <c r="C722" s="1">
        <v>13</v>
      </c>
      <c r="G722" s="3" t="s">
        <v>39</v>
      </c>
      <c r="Q722" s="3" t="s">
        <v>39</v>
      </c>
    </row>
    <row r="723" spans="1:17" ht="12.75">
      <c r="A723" s="18">
        <v>720</v>
      </c>
      <c r="B723" s="3" t="s">
        <v>47</v>
      </c>
      <c r="C723" s="1">
        <v>7</v>
      </c>
      <c r="G723" s="3" t="s">
        <v>39</v>
      </c>
      <c r="Q723" s="3" t="s">
        <v>39</v>
      </c>
    </row>
    <row r="724" spans="1:17" ht="12.75">
      <c r="A724" s="18">
        <v>721</v>
      </c>
      <c r="B724" s="3" t="s">
        <v>47</v>
      </c>
      <c r="C724" s="1">
        <v>12</v>
      </c>
      <c r="G724" s="3" t="s">
        <v>39</v>
      </c>
      <c r="Q724" s="3" t="s">
        <v>39</v>
      </c>
    </row>
    <row r="725" spans="1:25" ht="12.75">
      <c r="A725" s="18">
        <v>722</v>
      </c>
      <c r="B725" s="3" t="s">
        <v>47</v>
      </c>
      <c r="C725" s="1">
        <v>12</v>
      </c>
      <c r="G725" s="3" t="s">
        <v>39</v>
      </c>
      <c r="Q725" s="3" t="s">
        <v>39</v>
      </c>
      <c r="U725" s="3" t="s">
        <v>39</v>
      </c>
      <c r="Y725" s="3" t="s">
        <v>39</v>
      </c>
    </row>
    <row r="726" spans="1:17" ht="12.75">
      <c r="A726" s="18">
        <v>723</v>
      </c>
      <c r="B726" s="3" t="s">
        <v>47</v>
      </c>
      <c r="C726" s="1">
        <v>8</v>
      </c>
      <c r="F726" s="3" t="s">
        <v>39</v>
      </c>
      <c r="Q726" s="3" t="s">
        <v>39</v>
      </c>
    </row>
    <row r="727" spans="1:19" ht="12.75">
      <c r="A727" s="18">
        <v>724</v>
      </c>
      <c r="B727" s="3" t="s">
        <v>55</v>
      </c>
      <c r="C727" s="1">
        <v>16</v>
      </c>
      <c r="F727" s="3" t="s">
        <v>39</v>
      </c>
      <c r="Q727" s="3" t="s">
        <v>39</v>
      </c>
      <c r="S727" s="3" t="s">
        <v>39</v>
      </c>
    </row>
    <row r="728" spans="1:19" ht="12.75">
      <c r="A728" s="18">
        <v>725</v>
      </c>
      <c r="B728" s="3" t="s">
        <v>55</v>
      </c>
      <c r="C728" s="1">
        <v>24</v>
      </c>
      <c r="F728" s="3" t="s">
        <v>39</v>
      </c>
      <c r="Q728" s="3" t="s">
        <v>39</v>
      </c>
      <c r="S728" s="3" t="s">
        <v>39</v>
      </c>
    </row>
    <row r="729" spans="1:27" ht="12.75">
      <c r="A729" s="18">
        <v>726</v>
      </c>
      <c r="B729" s="3" t="s">
        <v>55</v>
      </c>
      <c r="C729" s="1">
        <v>16</v>
      </c>
      <c r="G729" s="3" t="s">
        <v>39</v>
      </c>
      <c r="Q729" s="3" t="s">
        <v>39</v>
      </c>
      <c r="AA729" s="3" t="s">
        <v>39</v>
      </c>
    </row>
    <row r="730" spans="1:17" ht="12.75">
      <c r="A730" s="18">
        <v>727</v>
      </c>
      <c r="B730" s="3" t="s">
        <v>55</v>
      </c>
      <c r="C730" s="1">
        <v>16</v>
      </c>
      <c r="G730" s="3" t="s">
        <v>39</v>
      </c>
      <c r="Q730" s="3" t="s">
        <v>39</v>
      </c>
    </row>
    <row r="731" spans="1:25" ht="12.75">
      <c r="A731" s="18">
        <v>728</v>
      </c>
      <c r="B731" s="3" t="s">
        <v>47</v>
      </c>
      <c r="C731" s="1">
        <v>11</v>
      </c>
      <c r="G731" s="3" t="s">
        <v>39</v>
      </c>
      <c r="Q731" s="3" t="s">
        <v>39</v>
      </c>
      <c r="U731" s="3" t="s">
        <v>39</v>
      </c>
      <c r="Y731" s="3" t="s">
        <v>39</v>
      </c>
    </row>
    <row r="732" spans="1:20" ht="12.75">
      <c r="A732" s="18">
        <v>729</v>
      </c>
      <c r="B732" s="3" t="s">
        <v>106</v>
      </c>
      <c r="C732" s="1">
        <v>22</v>
      </c>
      <c r="F732" s="3" t="s">
        <v>39</v>
      </c>
      <c r="Q732" s="3" t="s">
        <v>39</v>
      </c>
      <c r="S732" s="3" t="s">
        <v>39</v>
      </c>
      <c r="T732" s="3" t="s">
        <v>39</v>
      </c>
    </row>
    <row r="733" spans="1:33" ht="12.75">
      <c r="A733" s="18">
        <v>730</v>
      </c>
      <c r="B733" s="3" t="s">
        <v>115</v>
      </c>
      <c r="C733" s="1">
        <v>9</v>
      </c>
      <c r="F733" s="3" t="s">
        <v>39</v>
      </c>
      <c r="Q733" s="3" t="s">
        <v>39</v>
      </c>
      <c r="U733" s="3" t="s">
        <v>39</v>
      </c>
      <c r="Y733" s="3" t="s">
        <v>39</v>
      </c>
      <c r="AG733" s="2" t="s">
        <v>45</v>
      </c>
    </row>
    <row r="734" spans="1:19" ht="12.75">
      <c r="A734" s="18">
        <v>731</v>
      </c>
      <c r="B734" s="3" t="s">
        <v>47</v>
      </c>
      <c r="C734" s="1">
        <v>7</v>
      </c>
      <c r="F734" s="3" t="s">
        <v>39</v>
      </c>
      <c r="Q734" s="3" t="s">
        <v>39</v>
      </c>
      <c r="S734" s="3" t="s">
        <v>39</v>
      </c>
    </row>
    <row r="735" spans="1:24" ht="12.75">
      <c r="A735" s="18">
        <v>732</v>
      </c>
      <c r="B735" s="3" t="s">
        <v>64</v>
      </c>
      <c r="C735" s="1">
        <v>6</v>
      </c>
      <c r="G735" s="3" t="s">
        <v>39</v>
      </c>
      <c r="Q735" s="3" t="s">
        <v>39</v>
      </c>
      <c r="S735" s="3" t="s">
        <v>39</v>
      </c>
      <c r="X735" s="3" t="s">
        <v>39</v>
      </c>
    </row>
    <row r="736" spans="1:19" ht="12.75">
      <c r="A736" s="18">
        <v>733</v>
      </c>
      <c r="B736" s="3" t="s">
        <v>47</v>
      </c>
      <c r="C736" s="1">
        <v>6</v>
      </c>
      <c r="G736" s="3" t="s">
        <v>39</v>
      </c>
      <c r="Q736" s="3" t="s">
        <v>39</v>
      </c>
      <c r="S736" s="3" t="s">
        <v>39</v>
      </c>
    </row>
    <row r="737" spans="1:17" ht="12.75">
      <c r="A737" s="18">
        <v>734</v>
      </c>
      <c r="B737" s="3" t="s">
        <v>47</v>
      </c>
      <c r="C737" s="1">
        <v>8</v>
      </c>
      <c r="F737" s="3" t="s">
        <v>39</v>
      </c>
      <c r="Q737" s="3" t="s">
        <v>39</v>
      </c>
    </row>
    <row r="738" spans="1:25" ht="12.75">
      <c r="A738" s="18">
        <v>735</v>
      </c>
      <c r="B738" s="3" t="s">
        <v>47</v>
      </c>
      <c r="C738" s="1">
        <v>7</v>
      </c>
      <c r="F738" s="3" t="s">
        <v>39</v>
      </c>
      <c r="Q738" s="3" t="s">
        <v>39</v>
      </c>
      <c r="Y738" s="3" t="s">
        <v>39</v>
      </c>
    </row>
    <row r="739" spans="1:17" ht="12.75">
      <c r="A739" s="18">
        <v>736</v>
      </c>
      <c r="B739" s="3" t="s">
        <v>47</v>
      </c>
      <c r="C739" s="1">
        <v>8</v>
      </c>
      <c r="F739" s="3" t="s">
        <v>39</v>
      </c>
      <c r="Q739" s="3" t="s">
        <v>39</v>
      </c>
    </row>
    <row r="740" spans="1:25" ht="12.75">
      <c r="A740" s="18">
        <v>737</v>
      </c>
      <c r="B740" s="3" t="s">
        <v>47</v>
      </c>
      <c r="C740" s="1">
        <v>8</v>
      </c>
      <c r="F740" s="3" t="s">
        <v>39</v>
      </c>
      <c r="Q740" s="3" t="s">
        <v>39</v>
      </c>
      <c r="Y740" s="3" t="s">
        <v>39</v>
      </c>
    </row>
    <row r="741" spans="1:29" ht="12.75">
      <c r="A741" s="18">
        <v>738</v>
      </c>
      <c r="B741" s="3" t="s">
        <v>47</v>
      </c>
      <c r="C741" s="1">
        <v>24</v>
      </c>
      <c r="G741" s="3" t="s">
        <v>39</v>
      </c>
      <c r="N741" s="3" t="s">
        <v>39</v>
      </c>
      <c r="T741" s="3" t="s">
        <v>39</v>
      </c>
      <c r="U741" s="3" t="s">
        <v>39</v>
      </c>
      <c r="X741" s="3" t="s">
        <v>39</v>
      </c>
      <c r="Y741" s="3" t="s">
        <v>39</v>
      </c>
      <c r="Z741" s="3" t="s">
        <v>39</v>
      </c>
      <c r="AA741" s="3" t="s">
        <v>39</v>
      </c>
      <c r="AC741" s="3" t="s">
        <v>39</v>
      </c>
    </row>
    <row r="742" spans="1:26" ht="12.75">
      <c r="A742" s="18">
        <v>739</v>
      </c>
      <c r="B742" s="3" t="s">
        <v>47</v>
      </c>
      <c r="C742" s="1">
        <v>23</v>
      </c>
      <c r="G742" s="3" t="s">
        <v>39</v>
      </c>
      <c r="N742" s="3" t="s">
        <v>39</v>
      </c>
      <c r="T742" s="3" t="s">
        <v>39</v>
      </c>
      <c r="Z742" s="3" t="s">
        <v>39</v>
      </c>
    </row>
    <row r="743" spans="1:26" ht="12.75">
      <c r="A743" s="18">
        <v>740</v>
      </c>
      <c r="B743" s="3" t="s">
        <v>47</v>
      </c>
      <c r="C743" s="1">
        <v>18</v>
      </c>
      <c r="H743" s="3" t="s">
        <v>39</v>
      </c>
      <c r="N743" s="3" t="s">
        <v>39</v>
      </c>
      <c r="T743" s="3" t="s">
        <v>39</v>
      </c>
      <c r="U743" s="3" t="s">
        <v>39</v>
      </c>
      <c r="Y743" s="3" t="s">
        <v>39</v>
      </c>
      <c r="Z743" s="3" t="s">
        <v>39</v>
      </c>
    </row>
    <row r="744" spans="1:29" ht="12.75">
      <c r="A744" s="18">
        <v>741</v>
      </c>
      <c r="B744" s="3" t="s">
        <v>47</v>
      </c>
      <c r="C744" s="1">
        <v>16</v>
      </c>
      <c r="F744" s="3" t="s">
        <v>39</v>
      </c>
      <c r="N744" s="3" t="s">
        <v>39</v>
      </c>
      <c r="U744" s="3" t="s">
        <v>39</v>
      </c>
      <c r="Y744" s="3" t="s">
        <v>39</v>
      </c>
      <c r="AC744" s="3" t="s">
        <v>39</v>
      </c>
    </row>
    <row r="745" spans="1:29" ht="12.75">
      <c r="A745" s="18">
        <v>742</v>
      </c>
      <c r="B745" s="3" t="s">
        <v>47</v>
      </c>
      <c r="C745" s="1">
        <v>20</v>
      </c>
      <c r="G745" s="3" t="s">
        <v>39</v>
      </c>
      <c r="N745" s="3" t="s">
        <v>39</v>
      </c>
      <c r="T745" s="3" t="s">
        <v>39</v>
      </c>
      <c r="Z745" s="3" t="s">
        <v>39</v>
      </c>
      <c r="AC745" s="3" t="s">
        <v>39</v>
      </c>
    </row>
    <row r="746" spans="1:33" ht="12.75">
      <c r="A746" s="18">
        <v>743</v>
      </c>
      <c r="B746" s="3" t="s">
        <v>47</v>
      </c>
      <c r="C746" s="1">
        <v>16</v>
      </c>
      <c r="H746" s="3" t="s">
        <v>39</v>
      </c>
      <c r="J746" s="3" t="s">
        <v>39</v>
      </c>
      <c r="K746" s="3" t="s">
        <v>39</v>
      </c>
      <c r="N746" s="3" t="s">
        <v>39</v>
      </c>
      <c r="T746" s="3" t="s">
        <v>39</v>
      </c>
      <c r="Z746" s="3" t="s">
        <v>39</v>
      </c>
      <c r="AG746" s="2" t="s">
        <v>71</v>
      </c>
    </row>
    <row r="747" spans="1:19" ht="12.75">
      <c r="A747" s="18">
        <v>744</v>
      </c>
      <c r="B747" s="3" t="s">
        <v>64</v>
      </c>
      <c r="C747" s="1">
        <v>2</v>
      </c>
      <c r="F747" s="3" t="s">
        <v>39</v>
      </c>
      <c r="N747" s="3" t="s">
        <v>39</v>
      </c>
      <c r="S747" s="3" t="s">
        <v>39</v>
      </c>
    </row>
    <row r="748" spans="1:26" ht="12.75">
      <c r="A748" s="18">
        <v>745</v>
      </c>
      <c r="B748" s="3" t="s">
        <v>47</v>
      </c>
      <c r="C748" s="1">
        <v>18</v>
      </c>
      <c r="G748" s="3" t="s">
        <v>39</v>
      </c>
      <c r="O748" s="3" t="s">
        <v>39</v>
      </c>
      <c r="T748" s="3" t="s">
        <v>39</v>
      </c>
      <c r="Z748" s="3" t="s">
        <v>39</v>
      </c>
    </row>
    <row r="749" spans="1:29" ht="12.75">
      <c r="A749" s="18">
        <v>746</v>
      </c>
      <c r="B749" s="3" t="s">
        <v>47</v>
      </c>
      <c r="C749" s="1">
        <v>30</v>
      </c>
      <c r="G749" s="3" t="s">
        <v>39</v>
      </c>
      <c r="M749" s="3" t="s">
        <v>39</v>
      </c>
      <c r="U749" s="3" t="s">
        <v>39</v>
      </c>
      <c r="Y749" s="3" t="s">
        <v>39</v>
      </c>
      <c r="AC749" s="3" t="s">
        <v>39</v>
      </c>
    </row>
    <row r="750" spans="1:14" ht="12.75">
      <c r="A750" s="18">
        <v>747</v>
      </c>
      <c r="B750" s="3" t="s">
        <v>47</v>
      </c>
      <c r="C750" s="1">
        <v>9</v>
      </c>
      <c r="F750" s="3" t="s">
        <v>39</v>
      </c>
      <c r="N750" s="3" t="s">
        <v>39</v>
      </c>
    </row>
    <row r="751" spans="1:26" ht="12.75">
      <c r="A751" s="18">
        <v>748</v>
      </c>
      <c r="B751" s="3" t="s">
        <v>64</v>
      </c>
      <c r="C751" s="1">
        <v>40</v>
      </c>
      <c r="G751" s="3" t="s">
        <v>39</v>
      </c>
      <c r="O751" s="3" t="s">
        <v>39</v>
      </c>
      <c r="T751" s="3" t="s">
        <v>39</v>
      </c>
      <c r="X751" s="3" t="s">
        <v>39</v>
      </c>
      <c r="Z751" s="3" t="s">
        <v>39</v>
      </c>
    </row>
    <row r="752" spans="1:14" ht="12.75">
      <c r="A752" s="18">
        <v>749</v>
      </c>
      <c r="B752" s="3" t="s">
        <v>47</v>
      </c>
      <c r="C752" s="1">
        <v>0.5</v>
      </c>
      <c r="G752" s="3" t="s">
        <v>39</v>
      </c>
      <c r="N752" s="3" t="s">
        <v>39</v>
      </c>
    </row>
    <row r="753" spans="1:14" ht="12.75">
      <c r="A753" s="18">
        <v>750</v>
      </c>
      <c r="B753" s="3" t="s">
        <v>47</v>
      </c>
      <c r="C753" s="1">
        <v>0.5</v>
      </c>
      <c r="G753" s="3" t="s">
        <v>39</v>
      </c>
      <c r="N753" s="3" t="s">
        <v>39</v>
      </c>
    </row>
    <row r="754" spans="1:25" ht="12.75">
      <c r="A754" s="18">
        <v>751</v>
      </c>
      <c r="B754" s="3" t="s">
        <v>116</v>
      </c>
      <c r="C754" s="1">
        <v>17</v>
      </c>
      <c r="G754" s="3" t="s">
        <v>39</v>
      </c>
      <c r="N754" s="3" t="s">
        <v>39</v>
      </c>
      <c r="U754" s="3" t="s">
        <v>39</v>
      </c>
      <c r="Y754" s="3" t="s">
        <v>39</v>
      </c>
    </row>
    <row r="755" spans="1:15" ht="12.75">
      <c r="A755" s="18">
        <v>752</v>
      </c>
      <c r="B755" s="3" t="s">
        <v>55</v>
      </c>
      <c r="C755" s="1">
        <v>18</v>
      </c>
      <c r="G755" s="3" t="s">
        <v>39</v>
      </c>
      <c r="O755" s="3" t="s">
        <v>39</v>
      </c>
    </row>
    <row r="756" spans="1:26" ht="12.75">
      <c r="A756" s="18">
        <v>753</v>
      </c>
      <c r="B756" s="3" t="s">
        <v>55</v>
      </c>
      <c r="C756" s="1">
        <v>20</v>
      </c>
      <c r="G756" s="3" t="s">
        <v>39</v>
      </c>
      <c r="O756" s="3" t="s">
        <v>39</v>
      </c>
      <c r="T756" s="3" t="s">
        <v>39</v>
      </c>
      <c r="Z756" s="3" t="s">
        <v>39</v>
      </c>
    </row>
    <row r="757" spans="1:24" ht="12.75">
      <c r="A757" s="18">
        <v>754</v>
      </c>
      <c r="B757" s="3" t="s">
        <v>47</v>
      </c>
      <c r="C757" s="1">
        <v>26</v>
      </c>
      <c r="G757" s="3" t="s">
        <v>39</v>
      </c>
      <c r="O757" s="3" t="s">
        <v>39</v>
      </c>
      <c r="X757" s="3" t="s">
        <v>39</v>
      </c>
    </row>
    <row r="758" spans="1:26" ht="12.75">
      <c r="A758" s="18">
        <v>755</v>
      </c>
      <c r="B758" s="3" t="s">
        <v>47</v>
      </c>
      <c r="C758" s="1">
        <v>17</v>
      </c>
      <c r="G758" s="3" t="s">
        <v>39</v>
      </c>
      <c r="O758" s="3" t="s">
        <v>39</v>
      </c>
      <c r="T758" s="3" t="s">
        <v>39</v>
      </c>
      <c r="Z758" s="3" t="s">
        <v>39</v>
      </c>
    </row>
    <row r="759" spans="1:24" ht="12.75">
      <c r="A759" s="18">
        <v>756</v>
      </c>
      <c r="B759" s="3" t="s">
        <v>47</v>
      </c>
      <c r="C759" s="1">
        <v>17</v>
      </c>
      <c r="G759" s="3" t="s">
        <v>39</v>
      </c>
      <c r="N759" s="3" t="s">
        <v>39</v>
      </c>
      <c r="S759" s="3" t="s">
        <v>39</v>
      </c>
      <c r="X759" s="3" t="s">
        <v>39</v>
      </c>
    </row>
    <row r="760" spans="1:26" ht="12.75">
      <c r="A760" s="18">
        <v>757</v>
      </c>
      <c r="B760" s="3" t="s">
        <v>47</v>
      </c>
      <c r="C760" s="1">
        <v>16</v>
      </c>
      <c r="H760" s="3" t="s">
        <v>39</v>
      </c>
      <c r="N760" s="3" t="s">
        <v>39</v>
      </c>
      <c r="T760" s="3" t="s">
        <v>39</v>
      </c>
      <c r="Z760" s="3" t="s">
        <v>39</v>
      </c>
    </row>
    <row r="761" spans="1:24" ht="12.75">
      <c r="A761" s="18">
        <v>758</v>
      </c>
      <c r="B761" s="3" t="s">
        <v>47</v>
      </c>
      <c r="C761" s="1">
        <v>10</v>
      </c>
      <c r="G761" s="3" t="s">
        <v>39</v>
      </c>
      <c r="N761" s="3" t="s">
        <v>39</v>
      </c>
      <c r="X761" s="3" t="s">
        <v>39</v>
      </c>
    </row>
    <row r="762" spans="1:26" ht="12.75">
      <c r="A762" s="18">
        <v>759</v>
      </c>
      <c r="B762" s="3" t="s">
        <v>47</v>
      </c>
      <c r="C762" s="1">
        <v>19</v>
      </c>
      <c r="G762" s="3" t="s">
        <v>39</v>
      </c>
      <c r="N762" s="3" t="s">
        <v>39</v>
      </c>
      <c r="T762" s="3" t="s">
        <v>39</v>
      </c>
      <c r="Z762" s="3" t="s">
        <v>39</v>
      </c>
    </row>
    <row r="763" spans="1:29" ht="12.75">
      <c r="A763" s="18">
        <v>760</v>
      </c>
      <c r="B763" s="3" t="s">
        <v>47</v>
      </c>
      <c r="C763" s="1">
        <v>30</v>
      </c>
      <c r="F763" s="3" t="s">
        <v>39</v>
      </c>
      <c r="N763" s="3" t="s">
        <v>39</v>
      </c>
      <c r="AC763" s="3" t="s">
        <v>39</v>
      </c>
    </row>
    <row r="764" spans="1:29" ht="12.75">
      <c r="A764" s="18">
        <v>761</v>
      </c>
      <c r="B764" s="3" t="s">
        <v>47</v>
      </c>
      <c r="C764" s="1">
        <v>10</v>
      </c>
      <c r="F764" s="3" t="s">
        <v>39</v>
      </c>
      <c r="N764" s="3" t="s">
        <v>39</v>
      </c>
      <c r="U764" s="3" t="s">
        <v>39</v>
      </c>
      <c r="Y764" s="3" t="s">
        <v>39</v>
      </c>
      <c r="AC764" s="3" t="s">
        <v>39</v>
      </c>
    </row>
    <row r="765" spans="1:26" ht="12.75">
      <c r="A765" s="18">
        <v>762</v>
      </c>
      <c r="B765" s="3" t="s">
        <v>55</v>
      </c>
      <c r="C765" s="1">
        <v>26</v>
      </c>
      <c r="G765" s="3" t="s">
        <v>39</v>
      </c>
      <c r="N765" s="3" t="s">
        <v>39</v>
      </c>
      <c r="T765" s="3" t="s">
        <v>39</v>
      </c>
      <c r="Z765" s="3" t="s">
        <v>39</v>
      </c>
    </row>
    <row r="766" spans="1:26" ht="12.75">
      <c r="A766" s="18">
        <v>763</v>
      </c>
      <c r="B766" s="3" t="s">
        <v>55</v>
      </c>
      <c r="C766" s="1">
        <v>25</v>
      </c>
      <c r="G766" s="3" t="s">
        <v>39</v>
      </c>
      <c r="N766" s="3" t="s">
        <v>39</v>
      </c>
      <c r="T766" s="3" t="s">
        <v>39</v>
      </c>
      <c r="U766" s="3" t="s">
        <v>39</v>
      </c>
      <c r="Y766" s="3" t="s">
        <v>39</v>
      </c>
      <c r="Z766" s="3" t="s">
        <v>39</v>
      </c>
    </row>
    <row r="767" spans="1:14" ht="12.75">
      <c r="A767" s="18">
        <v>764</v>
      </c>
      <c r="B767" s="3" t="s">
        <v>47</v>
      </c>
      <c r="C767" s="1">
        <v>7</v>
      </c>
      <c r="F767" s="3" t="s">
        <v>39</v>
      </c>
      <c r="N767" s="3" t="s">
        <v>39</v>
      </c>
    </row>
    <row r="768" spans="1:25" ht="12.75">
      <c r="A768" s="18">
        <v>765</v>
      </c>
      <c r="B768" s="3" t="s">
        <v>55</v>
      </c>
      <c r="C768" s="1">
        <v>24</v>
      </c>
      <c r="G768" s="3" t="s">
        <v>39</v>
      </c>
      <c r="N768" s="3" t="s">
        <v>39</v>
      </c>
      <c r="X768" s="3" t="s">
        <v>39</v>
      </c>
      <c r="Y768" s="3" t="s">
        <v>39</v>
      </c>
    </row>
    <row r="769" spans="1:33" ht="12.75">
      <c r="A769" s="18">
        <v>766</v>
      </c>
      <c r="B769" s="3" t="s">
        <v>64</v>
      </c>
      <c r="C769" s="1">
        <v>12</v>
      </c>
      <c r="F769" s="3" t="s">
        <v>39</v>
      </c>
      <c r="N769" s="3" t="s">
        <v>39</v>
      </c>
      <c r="S769" s="3" t="s">
        <v>39</v>
      </c>
      <c r="X769" s="3" t="s">
        <v>39</v>
      </c>
      <c r="AG769" s="2" t="s">
        <v>45</v>
      </c>
    </row>
    <row r="770" spans="1:14" ht="12.75">
      <c r="A770" s="18">
        <v>767</v>
      </c>
      <c r="B770" s="3" t="s">
        <v>64</v>
      </c>
      <c r="C770" s="1">
        <v>0.5</v>
      </c>
      <c r="G770" s="3" t="s">
        <v>39</v>
      </c>
      <c r="N770" s="3" t="s">
        <v>39</v>
      </c>
    </row>
    <row r="771" spans="1:29" ht="12.75">
      <c r="A771" s="18">
        <v>768</v>
      </c>
      <c r="B771" s="3" t="s">
        <v>64</v>
      </c>
      <c r="C771" s="1">
        <v>7</v>
      </c>
      <c r="G771" s="3" t="s">
        <v>39</v>
      </c>
      <c r="N771" s="3" t="s">
        <v>39</v>
      </c>
      <c r="S771" s="3" t="s">
        <v>39</v>
      </c>
      <c r="U771" s="3" t="s">
        <v>39</v>
      </c>
      <c r="Y771" s="3" t="s">
        <v>39</v>
      </c>
      <c r="AC771" s="3" t="s">
        <v>39</v>
      </c>
    </row>
    <row r="772" spans="1:25" ht="12.75">
      <c r="A772" s="18">
        <v>769</v>
      </c>
      <c r="B772" s="3" t="s">
        <v>64</v>
      </c>
      <c r="C772" s="1">
        <v>8</v>
      </c>
      <c r="G772" s="3" t="s">
        <v>39</v>
      </c>
      <c r="N772" s="3" t="s">
        <v>39</v>
      </c>
      <c r="U772" s="3" t="s">
        <v>39</v>
      </c>
      <c r="X772" s="3" t="s">
        <v>39</v>
      </c>
      <c r="Y772" s="3" t="s">
        <v>39</v>
      </c>
    </row>
    <row r="773" spans="1:25" ht="12.75">
      <c r="A773" s="18">
        <v>770</v>
      </c>
      <c r="B773" s="3" t="s">
        <v>64</v>
      </c>
      <c r="C773" s="1">
        <v>4</v>
      </c>
      <c r="H773" s="3" t="s">
        <v>39</v>
      </c>
      <c r="N773" s="3" t="s">
        <v>39</v>
      </c>
      <c r="S773" s="3" t="s">
        <v>39</v>
      </c>
      <c r="Y773" s="3" t="s">
        <v>39</v>
      </c>
    </row>
    <row r="774" spans="1:25" ht="12.75">
      <c r="A774" s="18">
        <v>771</v>
      </c>
      <c r="B774" s="3" t="s">
        <v>64</v>
      </c>
      <c r="C774" s="1">
        <v>9</v>
      </c>
      <c r="G774" s="3" t="s">
        <v>39</v>
      </c>
      <c r="N774" s="3" t="s">
        <v>39</v>
      </c>
      <c r="S774" s="3" t="s">
        <v>39</v>
      </c>
      <c r="U774" s="3" t="s">
        <v>39</v>
      </c>
      <c r="Y774" s="3" t="s">
        <v>39</v>
      </c>
    </row>
    <row r="775" spans="1:25" ht="12.75">
      <c r="A775" s="18">
        <v>772</v>
      </c>
      <c r="B775" s="3" t="s">
        <v>55</v>
      </c>
      <c r="C775" s="1">
        <v>19</v>
      </c>
      <c r="G775" s="3" t="s">
        <v>39</v>
      </c>
      <c r="O775" s="3" t="s">
        <v>39</v>
      </c>
      <c r="X775" s="3" t="s">
        <v>39</v>
      </c>
      <c r="Y775" s="3" t="s">
        <v>39</v>
      </c>
    </row>
    <row r="776" spans="1:25" ht="12.75">
      <c r="A776" s="18">
        <v>773</v>
      </c>
      <c r="B776" s="3" t="s">
        <v>47</v>
      </c>
      <c r="C776" s="1">
        <v>11</v>
      </c>
      <c r="G776" s="3" t="s">
        <v>39</v>
      </c>
      <c r="O776" s="3" t="s">
        <v>39</v>
      </c>
      <c r="U776" s="3" t="s">
        <v>39</v>
      </c>
      <c r="X776" s="3" t="s">
        <v>39</v>
      </c>
      <c r="Y776" s="3" t="s">
        <v>39</v>
      </c>
    </row>
    <row r="777" spans="1:25" ht="12.75">
      <c r="A777" s="18">
        <v>774</v>
      </c>
      <c r="B777" s="3" t="s">
        <v>47</v>
      </c>
      <c r="C777" s="1">
        <v>7</v>
      </c>
      <c r="G777" s="3" t="s">
        <v>39</v>
      </c>
      <c r="N777" s="3" t="s">
        <v>39</v>
      </c>
      <c r="U777" s="3" t="s">
        <v>39</v>
      </c>
      <c r="X777" s="3" t="s">
        <v>39</v>
      </c>
      <c r="Y777" s="3" t="s">
        <v>39</v>
      </c>
    </row>
    <row r="778" spans="1:26" ht="12.75">
      <c r="A778" s="18">
        <v>775</v>
      </c>
      <c r="B778" s="3" t="s">
        <v>47</v>
      </c>
      <c r="C778" s="1">
        <v>19</v>
      </c>
      <c r="H778" s="3" t="s">
        <v>39</v>
      </c>
      <c r="O778" s="3" t="s">
        <v>39</v>
      </c>
      <c r="T778" s="3" t="s">
        <v>39</v>
      </c>
      <c r="Z778" s="3" t="s">
        <v>39</v>
      </c>
    </row>
    <row r="779" spans="1:26" ht="12.75">
      <c r="A779" s="18">
        <v>776</v>
      </c>
      <c r="B779" s="3" t="s">
        <v>47</v>
      </c>
      <c r="C779" s="1">
        <v>22</v>
      </c>
      <c r="H779" s="3" t="s">
        <v>39</v>
      </c>
      <c r="O779" s="3" t="s">
        <v>39</v>
      </c>
      <c r="T779" s="3" t="s">
        <v>39</v>
      </c>
      <c r="Z779" s="3" t="s">
        <v>39</v>
      </c>
    </row>
    <row r="780" spans="1:26" ht="12.75">
      <c r="A780" s="18">
        <v>777</v>
      </c>
      <c r="B780" s="3" t="s">
        <v>47</v>
      </c>
      <c r="C780" s="1">
        <v>13</v>
      </c>
      <c r="G780" s="3" t="s">
        <v>39</v>
      </c>
      <c r="O780" s="3" t="s">
        <v>39</v>
      </c>
      <c r="T780" s="3" t="s">
        <v>39</v>
      </c>
      <c r="U780" s="3" t="s">
        <v>39</v>
      </c>
      <c r="Z780" s="3" t="s">
        <v>39</v>
      </c>
    </row>
    <row r="781" spans="1:14" ht="12.75">
      <c r="A781" s="18">
        <v>778</v>
      </c>
      <c r="B781" s="3" t="s">
        <v>47</v>
      </c>
      <c r="C781" s="1">
        <v>8</v>
      </c>
      <c r="F781" s="3" t="s">
        <v>39</v>
      </c>
      <c r="N781" s="3" t="s">
        <v>39</v>
      </c>
    </row>
    <row r="782" spans="1:25" ht="12.75">
      <c r="A782" s="18">
        <v>779</v>
      </c>
      <c r="B782" s="3" t="s">
        <v>47</v>
      </c>
      <c r="C782" s="1">
        <v>12</v>
      </c>
      <c r="G782" s="3" t="s">
        <v>39</v>
      </c>
      <c r="N782" s="3" t="s">
        <v>39</v>
      </c>
      <c r="U782" s="3" t="s">
        <v>39</v>
      </c>
      <c r="X782" s="3" t="s">
        <v>39</v>
      </c>
      <c r="Y782" s="3" t="s">
        <v>39</v>
      </c>
    </row>
    <row r="783" spans="1:25" ht="12.75">
      <c r="A783" s="18">
        <v>780</v>
      </c>
      <c r="B783" s="3" t="s">
        <v>47</v>
      </c>
      <c r="C783" s="1">
        <v>9</v>
      </c>
      <c r="G783" s="3" t="s">
        <v>39</v>
      </c>
      <c r="N783" s="3" t="s">
        <v>39</v>
      </c>
      <c r="U783" s="3" t="s">
        <v>39</v>
      </c>
      <c r="Y783" s="3" t="s">
        <v>39</v>
      </c>
    </row>
    <row r="784" spans="1:14" ht="12.75">
      <c r="A784" s="18">
        <v>781</v>
      </c>
      <c r="B784" s="3" t="s">
        <v>47</v>
      </c>
      <c r="C784" s="1">
        <v>3</v>
      </c>
      <c r="F784" s="3" t="s">
        <v>39</v>
      </c>
      <c r="N784" s="3" t="s">
        <v>39</v>
      </c>
    </row>
    <row r="785" spans="1:27" ht="12.75">
      <c r="A785" s="18">
        <v>782</v>
      </c>
      <c r="B785" s="3" t="s">
        <v>47</v>
      </c>
      <c r="C785" s="1">
        <v>12</v>
      </c>
      <c r="H785" s="3" t="s">
        <v>39</v>
      </c>
      <c r="Q785" s="3" t="s">
        <v>39</v>
      </c>
      <c r="T785" s="3" t="s">
        <v>39</v>
      </c>
      <c r="Z785" s="3" t="s">
        <v>39</v>
      </c>
      <c r="AA785" s="3" t="s">
        <v>39</v>
      </c>
    </row>
    <row r="786" spans="1:25" ht="12.75">
      <c r="A786" s="18">
        <v>783</v>
      </c>
      <c r="B786" s="3" t="s">
        <v>47</v>
      </c>
      <c r="C786" s="1">
        <v>18</v>
      </c>
      <c r="G786" s="3" t="s">
        <v>39</v>
      </c>
      <c r="O786" s="3" t="s">
        <v>39</v>
      </c>
      <c r="U786" s="3" t="s">
        <v>39</v>
      </c>
      <c r="Y786" s="3" t="s">
        <v>39</v>
      </c>
    </row>
    <row r="787" spans="1:25" ht="12.75">
      <c r="A787" s="18">
        <v>784</v>
      </c>
      <c r="B787" s="3" t="s">
        <v>47</v>
      </c>
      <c r="C787" s="1">
        <v>18</v>
      </c>
      <c r="G787" s="3" t="s">
        <v>39</v>
      </c>
      <c r="O787" s="3" t="s">
        <v>39</v>
      </c>
      <c r="U787" s="3" t="s">
        <v>39</v>
      </c>
      <c r="Y787" s="3" t="s">
        <v>39</v>
      </c>
    </row>
    <row r="788" spans="1:27" ht="12.75">
      <c r="A788" s="18">
        <v>785</v>
      </c>
      <c r="B788" s="3" t="s">
        <v>47</v>
      </c>
      <c r="C788" s="1">
        <v>16</v>
      </c>
      <c r="G788" s="3" t="s">
        <v>39</v>
      </c>
      <c r="O788" s="3" t="s">
        <v>39</v>
      </c>
      <c r="AA788" s="3" t="s">
        <v>39</v>
      </c>
    </row>
    <row r="789" spans="1:15" ht="12.75">
      <c r="A789" s="18">
        <v>786</v>
      </c>
      <c r="B789" s="3" t="s">
        <v>47</v>
      </c>
      <c r="C789" s="1">
        <v>16</v>
      </c>
      <c r="F789" s="3" t="s">
        <v>39</v>
      </c>
      <c r="O789" s="3" t="s">
        <v>39</v>
      </c>
    </row>
    <row r="790" spans="1:24" ht="12.75">
      <c r="A790" s="18">
        <v>787</v>
      </c>
      <c r="B790" s="3" t="s">
        <v>117</v>
      </c>
      <c r="C790" s="1">
        <v>30</v>
      </c>
      <c r="F790" s="3" t="s">
        <v>39</v>
      </c>
      <c r="O790" s="3" t="s">
        <v>39</v>
      </c>
      <c r="X790" s="3" t="s">
        <v>39</v>
      </c>
    </row>
    <row r="791" spans="1:25" ht="12.75">
      <c r="A791" s="18">
        <v>788</v>
      </c>
      <c r="B791" s="3" t="s">
        <v>55</v>
      </c>
      <c r="C791" s="1">
        <v>18</v>
      </c>
      <c r="G791" s="3" t="s">
        <v>39</v>
      </c>
      <c r="O791" s="3" t="s">
        <v>39</v>
      </c>
      <c r="Y791" s="3" t="s">
        <v>39</v>
      </c>
    </row>
    <row r="792" spans="1:27" ht="12.75">
      <c r="A792" s="18">
        <v>789</v>
      </c>
      <c r="B792" s="3" t="s">
        <v>55</v>
      </c>
      <c r="C792" s="1">
        <v>5</v>
      </c>
      <c r="G792" s="3" t="s">
        <v>39</v>
      </c>
      <c r="O792" s="3" t="s">
        <v>39</v>
      </c>
      <c r="Y792" s="3" t="s">
        <v>39</v>
      </c>
      <c r="AA792" s="3" t="s">
        <v>39</v>
      </c>
    </row>
    <row r="793" spans="1:24" ht="12.75">
      <c r="A793" s="18">
        <v>790</v>
      </c>
      <c r="B793" s="3" t="s">
        <v>55</v>
      </c>
      <c r="C793" s="1">
        <v>19</v>
      </c>
      <c r="F793" s="3" t="s">
        <v>39</v>
      </c>
      <c r="Q793" s="3" t="s">
        <v>39</v>
      </c>
      <c r="X793" s="3" t="s">
        <v>39</v>
      </c>
    </row>
    <row r="794" spans="1:26" ht="12.75">
      <c r="A794" s="18">
        <v>791</v>
      </c>
      <c r="B794" s="3" t="s">
        <v>55</v>
      </c>
      <c r="C794" s="1">
        <v>16</v>
      </c>
      <c r="G794" s="3" t="s">
        <v>39</v>
      </c>
      <c r="Q794" s="3" t="s">
        <v>39</v>
      </c>
      <c r="T794" s="3" t="s">
        <v>39</v>
      </c>
      <c r="Z794" s="3" t="s">
        <v>39</v>
      </c>
    </row>
    <row r="795" spans="1:24" ht="12.75">
      <c r="A795" s="18">
        <v>792</v>
      </c>
      <c r="B795" s="3" t="s">
        <v>47</v>
      </c>
      <c r="C795" s="1">
        <v>12</v>
      </c>
      <c r="F795" s="3" t="s">
        <v>39</v>
      </c>
      <c r="N795" s="3" t="s">
        <v>39</v>
      </c>
      <c r="X795" s="3" t="s">
        <v>39</v>
      </c>
    </row>
    <row r="796" spans="1:25" ht="12.75">
      <c r="A796" s="18">
        <v>793</v>
      </c>
      <c r="B796" s="3" t="s">
        <v>47</v>
      </c>
      <c r="C796" s="1">
        <v>13</v>
      </c>
      <c r="G796" s="3" t="s">
        <v>39</v>
      </c>
      <c r="N796" s="3" t="s">
        <v>39</v>
      </c>
      <c r="U796" s="3" t="s">
        <v>39</v>
      </c>
      <c r="Y796" s="3" t="s">
        <v>39</v>
      </c>
    </row>
    <row r="797" spans="1:25" ht="12.75">
      <c r="A797" s="18">
        <v>794</v>
      </c>
      <c r="B797" s="3" t="s">
        <v>40</v>
      </c>
      <c r="C797" s="1">
        <v>18</v>
      </c>
      <c r="G797" s="3" t="s">
        <v>39</v>
      </c>
      <c r="N797" s="3" t="s">
        <v>39</v>
      </c>
      <c r="X797" s="3" t="s">
        <v>39</v>
      </c>
      <c r="Y797" s="3" t="s">
        <v>39</v>
      </c>
    </row>
    <row r="798" spans="1:25" ht="12.75">
      <c r="A798" s="18">
        <v>795</v>
      </c>
      <c r="B798" s="3" t="s">
        <v>55</v>
      </c>
      <c r="C798" s="1">
        <v>20</v>
      </c>
      <c r="G798" s="3" t="s">
        <v>39</v>
      </c>
      <c r="N798" s="3" t="s">
        <v>39</v>
      </c>
      <c r="U798" s="3" t="s">
        <v>39</v>
      </c>
      <c r="X798" s="3" t="s">
        <v>39</v>
      </c>
      <c r="Y798" s="3" t="s">
        <v>39</v>
      </c>
    </row>
    <row r="799" spans="1:25" ht="12.75">
      <c r="A799" s="18">
        <v>796</v>
      </c>
      <c r="B799" s="3" t="s">
        <v>47</v>
      </c>
      <c r="C799" s="1">
        <v>19</v>
      </c>
      <c r="G799" s="3" t="s">
        <v>39</v>
      </c>
      <c r="N799" s="3" t="s">
        <v>39</v>
      </c>
      <c r="U799" s="3" t="s">
        <v>39</v>
      </c>
      <c r="Y799" s="3" t="s">
        <v>39</v>
      </c>
    </row>
    <row r="800" spans="1:15" ht="12.75">
      <c r="A800" s="18">
        <v>797</v>
      </c>
      <c r="B800" s="3" t="s">
        <v>55</v>
      </c>
      <c r="C800" s="1">
        <v>16</v>
      </c>
      <c r="F800" s="3" t="s">
        <v>39</v>
      </c>
      <c r="O800" s="3" t="s">
        <v>39</v>
      </c>
    </row>
    <row r="801" spans="1:27" ht="12.75">
      <c r="A801" s="18">
        <v>798</v>
      </c>
      <c r="B801" s="3" t="s">
        <v>55</v>
      </c>
      <c r="C801" s="1">
        <v>12</v>
      </c>
      <c r="G801" s="3" t="s">
        <v>39</v>
      </c>
      <c r="O801" s="3" t="s">
        <v>39</v>
      </c>
      <c r="Y801" s="3" t="s">
        <v>39</v>
      </c>
      <c r="AA801" s="3" t="s">
        <v>39</v>
      </c>
    </row>
    <row r="802" spans="1:19" ht="12.75">
      <c r="A802" s="18">
        <v>799</v>
      </c>
      <c r="B802" s="3" t="s">
        <v>55</v>
      </c>
      <c r="C802" s="1">
        <v>9</v>
      </c>
      <c r="G802" s="3" t="s">
        <v>39</v>
      </c>
      <c r="O802" s="3" t="s">
        <v>39</v>
      </c>
      <c r="S802" s="3" t="s">
        <v>39</v>
      </c>
    </row>
    <row r="803" spans="1:25" ht="12.75">
      <c r="A803" s="18">
        <v>800</v>
      </c>
      <c r="B803" s="3" t="s">
        <v>55</v>
      </c>
      <c r="C803" s="1">
        <v>19</v>
      </c>
      <c r="G803" s="3" t="s">
        <v>39</v>
      </c>
      <c r="Q803" s="3" t="s">
        <v>39</v>
      </c>
      <c r="U803" s="3" t="s">
        <v>39</v>
      </c>
      <c r="Y803" s="3" t="s">
        <v>39</v>
      </c>
    </row>
    <row r="804" spans="1:25" ht="12.75">
      <c r="A804" s="18">
        <v>801</v>
      </c>
      <c r="B804" s="3" t="s">
        <v>55</v>
      </c>
      <c r="C804" s="1">
        <v>13</v>
      </c>
      <c r="G804" s="3" t="s">
        <v>39</v>
      </c>
      <c r="Q804" s="3" t="s">
        <v>39</v>
      </c>
      <c r="U804" s="3" t="s">
        <v>39</v>
      </c>
      <c r="Y804" s="3" t="s">
        <v>39</v>
      </c>
    </row>
    <row r="805" spans="1:15" ht="12.75">
      <c r="A805" s="18">
        <v>802</v>
      </c>
      <c r="B805" s="3" t="s">
        <v>118</v>
      </c>
      <c r="C805" s="1">
        <v>12</v>
      </c>
      <c r="F805" s="3" t="s">
        <v>39</v>
      </c>
      <c r="O805" s="3" t="s">
        <v>39</v>
      </c>
    </row>
    <row r="806" spans="1:15" ht="12.75">
      <c r="A806" s="18">
        <v>803</v>
      </c>
      <c r="B806" s="3" t="s">
        <v>118</v>
      </c>
      <c r="C806" s="1">
        <v>8</v>
      </c>
      <c r="F806" s="3" t="s">
        <v>39</v>
      </c>
      <c r="O806" s="3" t="s">
        <v>39</v>
      </c>
    </row>
    <row r="807" spans="1:15" ht="12.75">
      <c r="A807" s="18">
        <v>804</v>
      </c>
      <c r="B807" s="3" t="s">
        <v>118</v>
      </c>
      <c r="C807" s="1">
        <v>12</v>
      </c>
      <c r="F807" s="3" t="s">
        <v>39</v>
      </c>
      <c r="O807" s="3" t="s">
        <v>39</v>
      </c>
    </row>
    <row r="808" spans="1:25" ht="12.75">
      <c r="A808" s="18">
        <v>805</v>
      </c>
      <c r="B808" s="3" t="s">
        <v>55</v>
      </c>
      <c r="C808" s="1">
        <v>16</v>
      </c>
      <c r="G808" s="3" t="s">
        <v>39</v>
      </c>
      <c r="Q808" s="3" t="s">
        <v>39</v>
      </c>
      <c r="U808" s="3" t="s">
        <v>39</v>
      </c>
      <c r="Y808" s="3" t="s">
        <v>39</v>
      </c>
    </row>
    <row r="809" spans="1:25" ht="12.75">
      <c r="A809" s="18">
        <v>806</v>
      </c>
      <c r="B809" s="3" t="s">
        <v>47</v>
      </c>
      <c r="C809" s="1">
        <v>6</v>
      </c>
      <c r="G809" s="3" t="s">
        <v>39</v>
      </c>
      <c r="Q809" s="3" t="s">
        <v>39</v>
      </c>
      <c r="U809" s="3" t="s">
        <v>39</v>
      </c>
      <c r="Y809" s="3" t="s">
        <v>39</v>
      </c>
    </row>
    <row r="810" spans="1:29" ht="12.75">
      <c r="A810" s="18">
        <v>807</v>
      </c>
      <c r="B810" s="3" t="s">
        <v>47</v>
      </c>
      <c r="C810" s="1">
        <v>12</v>
      </c>
      <c r="F810" s="3" t="s">
        <v>39</v>
      </c>
      <c r="O810" s="3" t="s">
        <v>39</v>
      </c>
      <c r="AC810" s="3" t="s">
        <v>39</v>
      </c>
    </row>
    <row r="811" spans="1:25" ht="12.75">
      <c r="A811" s="18">
        <v>808</v>
      </c>
      <c r="B811" s="3" t="s">
        <v>55</v>
      </c>
      <c r="C811" s="1">
        <v>12</v>
      </c>
      <c r="G811" s="3" t="s">
        <v>39</v>
      </c>
      <c r="Q811" s="3" t="s">
        <v>39</v>
      </c>
      <c r="Y811" s="3" t="s">
        <v>39</v>
      </c>
    </row>
    <row r="812" spans="1:33" ht="12.75">
      <c r="A812" s="18">
        <v>809</v>
      </c>
      <c r="B812" s="3" t="s">
        <v>64</v>
      </c>
      <c r="C812" s="1">
        <v>39</v>
      </c>
      <c r="H812" s="3" t="s">
        <v>39</v>
      </c>
      <c r="J812" s="3" t="s">
        <v>39</v>
      </c>
      <c r="K812" s="3" t="s">
        <v>39</v>
      </c>
      <c r="O812" s="3" t="s">
        <v>39</v>
      </c>
      <c r="T812" s="3" t="s">
        <v>39</v>
      </c>
      <c r="X812" s="3" t="s">
        <v>39</v>
      </c>
      <c r="Y812" s="3" t="s">
        <v>39</v>
      </c>
      <c r="Z812" s="3" t="s">
        <v>39</v>
      </c>
      <c r="AA812" s="3" t="s">
        <v>39</v>
      </c>
      <c r="AG812" s="2" t="s">
        <v>121</v>
      </c>
    </row>
    <row r="813" spans="1:29" ht="12.75">
      <c r="A813" s="18">
        <v>810</v>
      </c>
      <c r="B813" s="3" t="s">
        <v>55</v>
      </c>
      <c r="C813" s="1">
        <v>25</v>
      </c>
      <c r="G813" s="3" t="s">
        <v>39</v>
      </c>
      <c r="N813" s="3" t="s">
        <v>39</v>
      </c>
      <c r="T813" s="3" t="s">
        <v>39</v>
      </c>
      <c r="U813" s="3" t="s">
        <v>39</v>
      </c>
      <c r="Y813" s="3" t="s">
        <v>39</v>
      </c>
      <c r="Z813" s="3" t="s">
        <v>39</v>
      </c>
      <c r="AC813" s="3" t="s">
        <v>39</v>
      </c>
    </row>
    <row r="814" spans="1:29" ht="12.75">
      <c r="A814" s="18">
        <v>811</v>
      </c>
      <c r="B814" s="3" t="s">
        <v>64</v>
      </c>
      <c r="C814" s="1">
        <v>19</v>
      </c>
      <c r="H814" s="3" t="s">
        <v>39</v>
      </c>
      <c r="O814" s="3" t="s">
        <v>39</v>
      </c>
      <c r="T814" s="3" t="s">
        <v>39</v>
      </c>
      <c r="Z814" s="3" t="s">
        <v>39</v>
      </c>
      <c r="AC814" s="3" t="s">
        <v>39</v>
      </c>
    </row>
    <row r="815" spans="1:26" ht="12.75">
      <c r="A815" s="18">
        <v>812</v>
      </c>
      <c r="B815" s="3" t="s">
        <v>47</v>
      </c>
      <c r="C815" s="1">
        <v>18</v>
      </c>
      <c r="G815" s="3" t="s">
        <v>39</v>
      </c>
      <c r="N815" s="3" t="s">
        <v>39</v>
      </c>
      <c r="T815" s="3" t="s">
        <v>39</v>
      </c>
      <c r="X815" s="3" t="s">
        <v>39</v>
      </c>
      <c r="Y815" s="3" t="s">
        <v>39</v>
      </c>
      <c r="Z815" s="3" t="s">
        <v>39</v>
      </c>
    </row>
    <row r="816" spans="1:24" ht="12.75">
      <c r="A816" s="18">
        <v>813</v>
      </c>
      <c r="B816" s="3" t="s">
        <v>47</v>
      </c>
      <c r="C816" s="1">
        <v>17</v>
      </c>
      <c r="G816" s="3" t="s">
        <v>39</v>
      </c>
      <c r="N816" s="3" t="s">
        <v>39</v>
      </c>
      <c r="X816" s="3" t="s">
        <v>39</v>
      </c>
    </row>
    <row r="817" spans="1:29" ht="12.75">
      <c r="A817" s="18">
        <v>814</v>
      </c>
      <c r="B817" s="3" t="s">
        <v>47</v>
      </c>
      <c r="C817" s="1">
        <v>12</v>
      </c>
      <c r="G817" s="3" t="s">
        <v>39</v>
      </c>
      <c r="N817" s="3" t="s">
        <v>39</v>
      </c>
      <c r="U817" s="3" t="s">
        <v>39</v>
      </c>
      <c r="Y817" s="3" t="s">
        <v>39</v>
      </c>
      <c r="AC817" s="3" t="s">
        <v>39</v>
      </c>
    </row>
    <row r="818" spans="1:25" ht="12.75">
      <c r="A818" s="18">
        <v>815</v>
      </c>
      <c r="B818" s="3" t="s">
        <v>38</v>
      </c>
      <c r="C818" s="1">
        <v>16</v>
      </c>
      <c r="G818" s="3" t="s">
        <v>39</v>
      </c>
      <c r="N818" s="3" t="s">
        <v>39</v>
      </c>
      <c r="U818" s="3" t="s">
        <v>39</v>
      </c>
      <c r="Y818" s="3" t="s">
        <v>39</v>
      </c>
    </row>
    <row r="819" spans="1:33" ht="12.75">
      <c r="A819" s="18">
        <v>816</v>
      </c>
      <c r="B819" s="3" t="s">
        <v>55</v>
      </c>
      <c r="C819" s="1">
        <v>19</v>
      </c>
      <c r="G819" s="3" t="s">
        <v>39</v>
      </c>
      <c r="N819" s="3" t="s">
        <v>39</v>
      </c>
      <c r="T819" s="3" t="s">
        <v>39</v>
      </c>
      <c r="Y819" s="3" t="s">
        <v>39</v>
      </c>
      <c r="Z819" s="3" t="s">
        <v>39</v>
      </c>
      <c r="AG819" s="2" t="s">
        <v>120</v>
      </c>
    </row>
    <row r="820" spans="1:29" ht="12.75">
      <c r="A820" s="18">
        <v>817</v>
      </c>
      <c r="B820" s="3" t="s">
        <v>64</v>
      </c>
      <c r="C820" s="1">
        <v>36</v>
      </c>
      <c r="G820" s="3" t="s">
        <v>39</v>
      </c>
      <c r="N820" s="3" t="s">
        <v>39</v>
      </c>
      <c r="X820" s="3" t="s">
        <v>39</v>
      </c>
      <c r="Y820" s="3" t="s">
        <v>39</v>
      </c>
      <c r="AC820" s="3" t="s">
        <v>39</v>
      </c>
    </row>
    <row r="821" spans="1:14" ht="12.75">
      <c r="A821" s="18">
        <v>818</v>
      </c>
      <c r="B821" s="3" t="s">
        <v>47</v>
      </c>
      <c r="C821" s="1">
        <v>6</v>
      </c>
      <c r="F821" s="3" t="s">
        <v>39</v>
      </c>
      <c r="N821" s="3" t="s">
        <v>39</v>
      </c>
    </row>
    <row r="822" spans="1:26" ht="12.75">
      <c r="A822" s="18">
        <v>819</v>
      </c>
      <c r="B822" s="3" t="s">
        <v>55</v>
      </c>
      <c r="C822" s="1">
        <v>16</v>
      </c>
      <c r="G822" s="3" t="s">
        <v>39</v>
      </c>
      <c r="N822" s="3" t="s">
        <v>39</v>
      </c>
      <c r="T822" s="3" t="s">
        <v>39</v>
      </c>
      <c r="U822" s="3" t="s">
        <v>39</v>
      </c>
      <c r="Y822" s="3" t="s">
        <v>39</v>
      </c>
      <c r="Z822" s="3" t="s">
        <v>39</v>
      </c>
    </row>
    <row r="823" spans="1:29" ht="12.75">
      <c r="A823" s="18">
        <v>820</v>
      </c>
      <c r="B823" s="3" t="s">
        <v>40</v>
      </c>
      <c r="C823" s="1">
        <v>19</v>
      </c>
      <c r="G823" s="3" t="s">
        <v>39</v>
      </c>
      <c r="N823" s="3" t="s">
        <v>39</v>
      </c>
      <c r="Y823" s="3" t="s">
        <v>39</v>
      </c>
      <c r="AC823" s="3" t="s">
        <v>39</v>
      </c>
    </row>
    <row r="824" spans="1:29" ht="12.75">
      <c r="A824" s="18">
        <v>821</v>
      </c>
      <c r="B824" s="3" t="s">
        <v>47</v>
      </c>
      <c r="C824" s="1">
        <v>18</v>
      </c>
      <c r="G824" s="3" t="s">
        <v>39</v>
      </c>
      <c r="N824" s="3" t="s">
        <v>39</v>
      </c>
      <c r="U824" s="3" t="s">
        <v>39</v>
      </c>
      <c r="Y824" s="3" t="s">
        <v>39</v>
      </c>
      <c r="AC824" s="3" t="s">
        <v>39</v>
      </c>
    </row>
    <row r="825" spans="1:14" ht="12.75">
      <c r="A825" s="18">
        <v>822</v>
      </c>
      <c r="B825" s="3" t="s">
        <v>47</v>
      </c>
      <c r="C825" s="1">
        <v>16</v>
      </c>
      <c r="F825" s="3" t="s">
        <v>39</v>
      </c>
      <c r="N825" s="3" t="s">
        <v>39</v>
      </c>
    </row>
    <row r="826" spans="1:25" ht="12.75">
      <c r="A826" s="18">
        <v>823</v>
      </c>
      <c r="B826" s="3" t="s">
        <v>47</v>
      </c>
      <c r="C826" s="1">
        <v>16</v>
      </c>
      <c r="G826" s="3" t="s">
        <v>39</v>
      </c>
      <c r="N826" s="3" t="s">
        <v>39</v>
      </c>
      <c r="Y826" s="3" t="s">
        <v>39</v>
      </c>
    </row>
    <row r="827" spans="1:24" ht="12.75">
      <c r="A827" s="18">
        <v>824</v>
      </c>
      <c r="B827" s="3" t="s">
        <v>47</v>
      </c>
      <c r="C827" s="1">
        <v>17</v>
      </c>
      <c r="G827" s="3" t="s">
        <v>39</v>
      </c>
      <c r="N827" s="3" t="s">
        <v>39</v>
      </c>
      <c r="X827" s="3" t="s">
        <v>39</v>
      </c>
    </row>
    <row r="828" spans="1:24" ht="12.75">
      <c r="A828" s="18">
        <v>825</v>
      </c>
      <c r="B828" s="3" t="s">
        <v>47</v>
      </c>
      <c r="C828" s="1">
        <v>16</v>
      </c>
      <c r="G828" s="3" t="s">
        <v>39</v>
      </c>
      <c r="N828" s="3" t="s">
        <v>39</v>
      </c>
      <c r="X828" s="3" t="s">
        <v>39</v>
      </c>
    </row>
    <row r="829" spans="1:29" ht="12.75">
      <c r="A829" s="18">
        <v>826</v>
      </c>
      <c r="B829" s="3" t="s">
        <v>47</v>
      </c>
      <c r="C829" s="1">
        <v>16</v>
      </c>
      <c r="G829" s="3" t="s">
        <v>39</v>
      </c>
      <c r="N829" s="3" t="s">
        <v>39</v>
      </c>
      <c r="Y829" s="3" t="s">
        <v>39</v>
      </c>
      <c r="AC829" s="3" t="s">
        <v>39</v>
      </c>
    </row>
    <row r="830" spans="1:14" ht="12.75">
      <c r="A830" s="18">
        <v>827</v>
      </c>
      <c r="B830" s="3" t="s">
        <v>55</v>
      </c>
      <c r="C830" s="1">
        <v>20</v>
      </c>
      <c r="F830" s="3" t="s">
        <v>39</v>
      </c>
      <c r="N830" s="3" t="s">
        <v>39</v>
      </c>
    </row>
    <row r="831" spans="1:29" ht="12.75">
      <c r="A831" s="18">
        <v>828</v>
      </c>
      <c r="B831" s="3" t="s">
        <v>40</v>
      </c>
      <c r="C831" s="1">
        <v>24</v>
      </c>
      <c r="G831" s="3" t="s">
        <v>39</v>
      </c>
      <c r="N831" s="3" t="s">
        <v>39</v>
      </c>
      <c r="Y831" s="3" t="s">
        <v>39</v>
      </c>
      <c r="AC831" s="3" t="s">
        <v>39</v>
      </c>
    </row>
    <row r="832" spans="1:14" ht="12.75">
      <c r="A832" s="18">
        <v>829</v>
      </c>
      <c r="B832" s="3" t="s">
        <v>47</v>
      </c>
      <c r="C832" s="1">
        <v>11</v>
      </c>
      <c r="G832" s="3" t="s">
        <v>39</v>
      </c>
      <c r="N832" s="3" t="s">
        <v>39</v>
      </c>
    </row>
    <row r="833" spans="1:27" ht="12.75">
      <c r="A833" s="18">
        <v>830</v>
      </c>
      <c r="B833" s="3" t="s">
        <v>47</v>
      </c>
      <c r="C833" s="1">
        <v>13</v>
      </c>
      <c r="G833" s="3" t="s">
        <v>39</v>
      </c>
      <c r="N833" s="3" t="s">
        <v>39</v>
      </c>
      <c r="U833" s="3" t="s">
        <v>39</v>
      </c>
      <c r="Y833" s="3" t="s">
        <v>39</v>
      </c>
      <c r="AA833" s="3" t="s">
        <v>39</v>
      </c>
    </row>
    <row r="834" spans="1:29" ht="12.75">
      <c r="A834" s="18">
        <v>831</v>
      </c>
      <c r="B834" s="3" t="s">
        <v>40</v>
      </c>
      <c r="C834" s="1">
        <v>19</v>
      </c>
      <c r="G834" s="3" t="s">
        <v>39</v>
      </c>
      <c r="N834" s="3" t="s">
        <v>39</v>
      </c>
      <c r="U834" s="3" t="s">
        <v>39</v>
      </c>
      <c r="Y834" s="3" t="s">
        <v>39</v>
      </c>
      <c r="AC834" s="3" t="s">
        <v>39</v>
      </c>
    </row>
    <row r="835" spans="1:25" ht="12.75">
      <c r="A835" s="18">
        <v>832</v>
      </c>
      <c r="B835" s="3" t="s">
        <v>47</v>
      </c>
      <c r="C835" s="1">
        <v>2</v>
      </c>
      <c r="G835" s="3" t="s">
        <v>39</v>
      </c>
      <c r="O835" s="3" t="s">
        <v>39</v>
      </c>
      <c r="Y835" s="3" t="s">
        <v>39</v>
      </c>
    </row>
    <row r="836" spans="1:25" ht="12.75">
      <c r="A836" s="18">
        <v>833</v>
      </c>
      <c r="B836" s="3" t="s">
        <v>47</v>
      </c>
      <c r="C836" s="1">
        <v>17</v>
      </c>
      <c r="F836" s="3" t="s">
        <v>39</v>
      </c>
      <c r="Q836" s="3" t="s">
        <v>39</v>
      </c>
      <c r="Y836" s="3" t="s">
        <v>39</v>
      </c>
    </row>
    <row r="837" spans="1:17" ht="12.75">
      <c r="A837" s="18">
        <v>834</v>
      </c>
      <c r="B837" s="3" t="s">
        <v>74</v>
      </c>
      <c r="C837" s="1">
        <v>10</v>
      </c>
      <c r="F837" s="3" t="s">
        <v>39</v>
      </c>
      <c r="Q837" s="3" t="s">
        <v>39</v>
      </c>
    </row>
    <row r="838" spans="1:17" ht="12.75">
      <c r="A838" s="18">
        <v>835</v>
      </c>
      <c r="B838" s="3" t="s">
        <v>65</v>
      </c>
      <c r="C838" s="1">
        <v>17</v>
      </c>
      <c r="F838" s="3" t="s">
        <v>39</v>
      </c>
      <c r="Q838" s="3" t="s">
        <v>39</v>
      </c>
    </row>
    <row r="839" spans="1:33" ht="12.75">
      <c r="A839" s="18">
        <v>836</v>
      </c>
      <c r="B839" s="3" t="s">
        <v>119</v>
      </c>
      <c r="C839" s="1">
        <v>13</v>
      </c>
      <c r="F839" s="3" t="s">
        <v>39</v>
      </c>
      <c r="Q839" s="3" t="s">
        <v>39</v>
      </c>
      <c r="AG839" s="2" t="s">
        <v>45</v>
      </c>
    </row>
    <row r="840" spans="1:25" ht="12.75">
      <c r="A840" s="18">
        <v>837</v>
      </c>
      <c r="B840" s="3" t="s">
        <v>47</v>
      </c>
      <c r="C840" s="1">
        <v>19</v>
      </c>
      <c r="G840" s="3" t="s">
        <v>39</v>
      </c>
      <c r="O840" s="3" t="s">
        <v>39</v>
      </c>
      <c r="U840" s="3" t="s">
        <v>39</v>
      </c>
      <c r="Y840" s="3" t="s">
        <v>39</v>
      </c>
    </row>
    <row r="841" spans="1:25" ht="12.75">
      <c r="A841" s="18">
        <v>838</v>
      </c>
      <c r="B841" s="3" t="s">
        <v>47</v>
      </c>
      <c r="C841" s="1">
        <v>18</v>
      </c>
      <c r="G841" s="3" t="s">
        <v>39</v>
      </c>
      <c r="O841" s="3" t="s">
        <v>39</v>
      </c>
      <c r="Y841" s="3" t="s">
        <v>39</v>
      </c>
    </row>
    <row r="842" spans="1:25" ht="12.75">
      <c r="A842" s="18">
        <v>839</v>
      </c>
      <c r="B842" s="3" t="s">
        <v>47</v>
      </c>
      <c r="C842" s="1">
        <v>17</v>
      </c>
      <c r="G842" s="3" t="s">
        <v>39</v>
      </c>
      <c r="O842" s="3" t="s">
        <v>39</v>
      </c>
      <c r="U842" s="3" t="s">
        <v>39</v>
      </c>
      <c r="Y842" s="3" t="s">
        <v>39</v>
      </c>
    </row>
    <row r="843" spans="1:25" ht="12.75">
      <c r="A843" s="18">
        <v>840</v>
      </c>
      <c r="B843" s="3" t="s">
        <v>47</v>
      </c>
      <c r="C843" s="1">
        <v>16</v>
      </c>
      <c r="G843" s="3" t="s">
        <v>39</v>
      </c>
      <c r="O843" s="3" t="s">
        <v>39</v>
      </c>
      <c r="U843" s="3" t="s">
        <v>39</v>
      </c>
      <c r="Y843" s="3" t="s">
        <v>39</v>
      </c>
    </row>
    <row r="844" spans="1:26" ht="12.75">
      <c r="A844" s="18">
        <v>841</v>
      </c>
      <c r="B844" s="3" t="s">
        <v>47</v>
      </c>
      <c r="C844" s="1">
        <v>18</v>
      </c>
      <c r="H844" s="3" t="s">
        <v>39</v>
      </c>
      <c r="N844" s="3" t="s">
        <v>39</v>
      </c>
      <c r="T844" s="3" t="s">
        <v>39</v>
      </c>
      <c r="Z844" s="3" t="s">
        <v>39</v>
      </c>
    </row>
    <row r="845" spans="1:25" ht="12.75">
      <c r="A845" s="18">
        <v>842</v>
      </c>
      <c r="B845" s="3" t="s">
        <v>47</v>
      </c>
      <c r="C845" s="1">
        <v>12</v>
      </c>
      <c r="G845" s="3" t="s">
        <v>39</v>
      </c>
      <c r="N845" s="3" t="s">
        <v>39</v>
      </c>
      <c r="U845" s="3" t="s">
        <v>39</v>
      </c>
      <c r="Y845" s="3" t="s">
        <v>39</v>
      </c>
    </row>
    <row r="846" spans="1:25" ht="12.75">
      <c r="A846" s="18">
        <v>843</v>
      </c>
      <c r="B846" s="3" t="s">
        <v>47</v>
      </c>
      <c r="C846" s="1">
        <v>17</v>
      </c>
      <c r="G846" s="3" t="s">
        <v>39</v>
      </c>
      <c r="N846" s="3" t="s">
        <v>39</v>
      </c>
      <c r="U846" s="3" t="s">
        <v>39</v>
      </c>
      <c r="Y846" s="3" t="s">
        <v>39</v>
      </c>
    </row>
    <row r="847" spans="1:25" ht="12.75">
      <c r="A847" s="18">
        <v>844</v>
      </c>
      <c r="B847" s="3" t="s">
        <v>47</v>
      </c>
      <c r="C847" s="1">
        <v>9</v>
      </c>
      <c r="F847" s="3" t="s">
        <v>39</v>
      </c>
      <c r="Q847" s="3" t="s">
        <v>39</v>
      </c>
      <c r="Y847" s="3" t="s">
        <v>39</v>
      </c>
    </row>
    <row r="848" spans="1:17" ht="12.75">
      <c r="A848" s="18">
        <v>845</v>
      </c>
      <c r="B848" s="3" t="s">
        <v>47</v>
      </c>
      <c r="C848" s="1">
        <v>7</v>
      </c>
      <c r="F848" s="3" t="s">
        <v>39</v>
      </c>
      <c r="Q848" s="3" t="s">
        <v>39</v>
      </c>
    </row>
    <row r="849" spans="1:26" ht="12.75">
      <c r="A849" s="18">
        <v>846</v>
      </c>
      <c r="B849" s="3" t="s">
        <v>40</v>
      </c>
      <c r="C849" s="1">
        <v>13</v>
      </c>
      <c r="H849" s="3" t="s">
        <v>39</v>
      </c>
      <c r="Q849" s="3" t="s">
        <v>39</v>
      </c>
      <c r="T849" s="3" t="s">
        <v>39</v>
      </c>
      <c r="Z849" s="3" t="s">
        <v>39</v>
      </c>
    </row>
    <row r="850" spans="1:17" ht="12.75">
      <c r="A850" s="18">
        <v>847</v>
      </c>
      <c r="B850" s="3" t="s">
        <v>99</v>
      </c>
      <c r="C850" s="1">
        <v>2</v>
      </c>
      <c r="F850" s="3" t="s">
        <v>39</v>
      </c>
      <c r="Q850" s="3" t="s">
        <v>39</v>
      </c>
    </row>
    <row r="851" spans="1:25" ht="12.75">
      <c r="A851" s="18">
        <v>848</v>
      </c>
      <c r="B851" s="3" t="s">
        <v>40</v>
      </c>
      <c r="C851" s="1">
        <v>9</v>
      </c>
      <c r="F851" s="3" t="s">
        <v>39</v>
      </c>
      <c r="Q851" s="3" t="s">
        <v>39</v>
      </c>
      <c r="U851" s="3" t="s">
        <v>39</v>
      </c>
      <c r="Y851" s="3" t="s">
        <v>39</v>
      </c>
    </row>
    <row r="852" spans="1:29" ht="12.75">
      <c r="A852" s="18">
        <v>849</v>
      </c>
      <c r="B852" s="3" t="s">
        <v>47</v>
      </c>
      <c r="C852" s="1">
        <v>14</v>
      </c>
      <c r="F852" s="3" t="s">
        <v>39</v>
      </c>
      <c r="N852" s="3" t="s">
        <v>39</v>
      </c>
      <c r="AC852" s="3" t="s">
        <v>39</v>
      </c>
    </row>
    <row r="853" spans="1:14" ht="12.75">
      <c r="A853" s="18">
        <v>850</v>
      </c>
      <c r="B853" s="3" t="s">
        <v>47</v>
      </c>
      <c r="C853" s="1">
        <v>17</v>
      </c>
      <c r="G853" s="3" t="s">
        <v>39</v>
      </c>
      <c r="N853" s="3" t="s">
        <v>39</v>
      </c>
    </row>
    <row r="854" spans="1:15" ht="12.75">
      <c r="A854" s="18">
        <v>851</v>
      </c>
      <c r="B854" s="3" t="s">
        <v>40</v>
      </c>
      <c r="C854" s="1">
        <v>19</v>
      </c>
      <c r="F854" s="3" t="s">
        <v>39</v>
      </c>
      <c r="O854" s="3" t="s">
        <v>39</v>
      </c>
    </row>
    <row r="855" spans="1:29" ht="12.75">
      <c r="A855" s="18">
        <v>852</v>
      </c>
      <c r="B855" s="3" t="s">
        <v>47</v>
      </c>
      <c r="C855" s="1">
        <v>14</v>
      </c>
      <c r="G855" s="3" t="s">
        <v>39</v>
      </c>
      <c r="N855" s="3" t="s">
        <v>39</v>
      </c>
      <c r="U855" s="3" t="s">
        <v>39</v>
      </c>
      <c r="Y855" s="3" t="s">
        <v>39</v>
      </c>
      <c r="AC855" s="3" t="s">
        <v>39</v>
      </c>
    </row>
    <row r="856" spans="1:25" ht="12.75">
      <c r="A856" s="18">
        <v>853</v>
      </c>
      <c r="B856" s="3" t="s">
        <v>47</v>
      </c>
      <c r="C856" s="1">
        <v>18</v>
      </c>
      <c r="G856" s="3" t="s">
        <v>39</v>
      </c>
      <c r="N856" s="3" t="s">
        <v>39</v>
      </c>
      <c r="Y856" s="3" t="s">
        <v>39</v>
      </c>
    </row>
    <row r="857" spans="1:29" ht="12.75">
      <c r="A857" s="18">
        <v>854</v>
      </c>
      <c r="B857" s="3" t="s">
        <v>47</v>
      </c>
      <c r="C857" s="1">
        <v>14</v>
      </c>
      <c r="G857" s="3" t="s">
        <v>39</v>
      </c>
      <c r="N857" s="3" t="s">
        <v>39</v>
      </c>
      <c r="T857" s="3" t="s">
        <v>39</v>
      </c>
      <c r="Y857" s="3" t="s">
        <v>39</v>
      </c>
      <c r="Z857" s="3" t="s">
        <v>39</v>
      </c>
      <c r="AC857" s="3" t="s">
        <v>39</v>
      </c>
    </row>
    <row r="858" spans="1:29" ht="12.75">
      <c r="A858" s="18">
        <v>855</v>
      </c>
      <c r="B858" s="3" t="s">
        <v>47</v>
      </c>
      <c r="C858" s="1">
        <v>19</v>
      </c>
      <c r="G858" s="3" t="s">
        <v>39</v>
      </c>
      <c r="N858" s="3" t="s">
        <v>39</v>
      </c>
      <c r="T858" s="3" t="s">
        <v>39</v>
      </c>
      <c r="Y858" s="3" t="s">
        <v>39</v>
      </c>
      <c r="Z858" s="3" t="s">
        <v>39</v>
      </c>
      <c r="AC858" s="3" t="s">
        <v>39</v>
      </c>
    </row>
    <row r="859" spans="1:29" ht="12.75">
      <c r="A859" s="18">
        <v>856</v>
      </c>
      <c r="B859" s="3" t="s">
        <v>40</v>
      </c>
      <c r="C859" s="1">
        <v>18</v>
      </c>
      <c r="G859" s="3" t="s">
        <v>39</v>
      </c>
      <c r="N859" s="3" t="s">
        <v>39</v>
      </c>
      <c r="T859" s="3" t="s">
        <v>39</v>
      </c>
      <c r="Y859" s="3" t="s">
        <v>39</v>
      </c>
      <c r="Z859" s="3" t="s">
        <v>39</v>
      </c>
      <c r="AC859" s="3" t="s">
        <v>39</v>
      </c>
    </row>
    <row r="860" spans="1:33" ht="12.75">
      <c r="A860" s="18">
        <v>857</v>
      </c>
      <c r="B860" s="3" t="s">
        <v>55</v>
      </c>
      <c r="C860" s="1">
        <v>20</v>
      </c>
      <c r="F860" s="3" t="s">
        <v>39</v>
      </c>
      <c r="N860" s="3" t="s">
        <v>39</v>
      </c>
      <c r="Y860" s="3" t="s">
        <v>39</v>
      </c>
      <c r="AG860" s="2" t="s">
        <v>120</v>
      </c>
    </row>
    <row r="861" spans="1:25" ht="12.75">
      <c r="A861" s="18">
        <v>858</v>
      </c>
      <c r="B861" s="3" t="s">
        <v>55</v>
      </c>
      <c r="C861" s="1">
        <v>13</v>
      </c>
      <c r="F861" s="3" t="s">
        <v>39</v>
      </c>
      <c r="N861" s="3" t="s">
        <v>39</v>
      </c>
      <c r="U861" s="3" t="s">
        <v>39</v>
      </c>
      <c r="Y861" s="3" t="s">
        <v>39</v>
      </c>
    </row>
    <row r="862" spans="1:14" ht="12.75">
      <c r="A862" s="18">
        <v>859</v>
      </c>
      <c r="B862" s="3" t="s">
        <v>40</v>
      </c>
      <c r="C862" s="1">
        <v>20</v>
      </c>
      <c r="F862" s="3" t="s">
        <v>39</v>
      </c>
      <c r="N862" s="3" t="s">
        <v>39</v>
      </c>
    </row>
    <row r="863" spans="1:14" ht="12.75">
      <c r="A863" s="18">
        <v>860</v>
      </c>
      <c r="B863" s="3" t="s">
        <v>55</v>
      </c>
      <c r="C863" s="1">
        <v>18</v>
      </c>
      <c r="F863" s="3" t="s">
        <v>39</v>
      </c>
      <c r="N863" s="3" t="s">
        <v>39</v>
      </c>
    </row>
    <row r="864" spans="1:24" ht="12.75">
      <c r="A864" s="18">
        <v>861</v>
      </c>
      <c r="B864" s="3" t="s">
        <v>55</v>
      </c>
      <c r="C864" s="1">
        <v>24</v>
      </c>
      <c r="F864" s="3" t="s">
        <v>39</v>
      </c>
      <c r="N864" s="3" t="s">
        <v>39</v>
      </c>
      <c r="X864" s="3" t="s">
        <v>39</v>
      </c>
    </row>
    <row r="865" spans="1:25" ht="12.75">
      <c r="A865" s="18">
        <v>862</v>
      </c>
      <c r="B865" s="3" t="s">
        <v>55</v>
      </c>
      <c r="C865" s="1">
        <v>17</v>
      </c>
      <c r="F865" s="3" t="s">
        <v>39</v>
      </c>
      <c r="N865" s="3" t="s">
        <v>39</v>
      </c>
      <c r="Y865" s="3" t="s">
        <v>39</v>
      </c>
    </row>
    <row r="866" spans="1:29" ht="12.75">
      <c r="A866" s="18">
        <v>863</v>
      </c>
      <c r="B866" s="3" t="s">
        <v>55</v>
      </c>
      <c r="C866" s="1">
        <v>18</v>
      </c>
      <c r="F866" s="3" t="s">
        <v>39</v>
      </c>
      <c r="N866" s="3" t="s">
        <v>39</v>
      </c>
      <c r="AC866" s="3" t="s">
        <v>39</v>
      </c>
    </row>
    <row r="867" spans="1:29" ht="12.75">
      <c r="A867" s="18">
        <v>864</v>
      </c>
      <c r="B867" s="3" t="s">
        <v>40</v>
      </c>
      <c r="C867" s="1">
        <v>17</v>
      </c>
      <c r="F867" s="3" t="s">
        <v>39</v>
      </c>
      <c r="N867" s="3" t="s">
        <v>39</v>
      </c>
      <c r="U867" s="3" t="s">
        <v>39</v>
      </c>
      <c r="Y867" s="3" t="s">
        <v>39</v>
      </c>
      <c r="AC867" s="3" t="s">
        <v>39</v>
      </c>
    </row>
    <row r="868" spans="1:29" ht="12.75">
      <c r="A868" s="18">
        <v>865</v>
      </c>
      <c r="B868" s="3" t="s">
        <v>55</v>
      </c>
      <c r="C868" s="1">
        <v>19</v>
      </c>
      <c r="F868" s="3" t="s">
        <v>39</v>
      </c>
      <c r="N868" s="3" t="s">
        <v>39</v>
      </c>
      <c r="Y868" s="3" t="s">
        <v>39</v>
      </c>
      <c r="AC868" s="3" t="s">
        <v>39</v>
      </c>
    </row>
    <row r="869" spans="1:26" ht="12.75">
      <c r="A869" s="18">
        <v>866</v>
      </c>
      <c r="B869" s="3" t="s">
        <v>55</v>
      </c>
      <c r="C869" s="1">
        <v>17</v>
      </c>
      <c r="G869" s="3" t="s">
        <v>39</v>
      </c>
      <c r="N869" s="3" t="s">
        <v>39</v>
      </c>
      <c r="T869" s="3" t="s">
        <v>39</v>
      </c>
      <c r="Z869" s="3" t="s">
        <v>39</v>
      </c>
    </row>
    <row r="870" spans="1:25" ht="12.75">
      <c r="A870" s="18">
        <v>867</v>
      </c>
      <c r="B870" s="3" t="s">
        <v>55</v>
      </c>
      <c r="C870" s="1">
        <v>23</v>
      </c>
      <c r="F870" s="3" t="s">
        <v>39</v>
      </c>
      <c r="N870" s="3" t="s">
        <v>39</v>
      </c>
      <c r="Y870" s="3" t="s">
        <v>39</v>
      </c>
    </row>
    <row r="871" spans="1:25" ht="12.75">
      <c r="A871" s="18">
        <v>868</v>
      </c>
      <c r="B871" s="3" t="s">
        <v>40</v>
      </c>
      <c r="C871" s="1">
        <v>18</v>
      </c>
      <c r="F871" s="3" t="s">
        <v>39</v>
      </c>
      <c r="N871" s="3" t="s">
        <v>39</v>
      </c>
      <c r="Y871" s="3" t="s">
        <v>39</v>
      </c>
    </row>
    <row r="872" spans="1:25" ht="12.75">
      <c r="A872" s="18">
        <v>869</v>
      </c>
      <c r="B872" s="3" t="s">
        <v>47</v>
      </c>
      <c r="C872" s="1">
        <v>16</v>
      </c>
      <c r="G872" s="3" t="s">
        <v>39</v>
      </c>
      <c r="N872" s="3" t="s">
        <v>39</v>
      </c>
      <c r="Y872" s="3" t="s">
        <v>39</v>
      </c>
    </row>
    <row r="873" spans="1:25" ht="12.75">
      <c r="A873" s="18">
        <v>870</v>
      </c>
      <c r="B873" s="3" t="s">
        <v>47</v>
      </c>
      <c r="C873" s="1">
        <v>10</v>
      </c>
      <c r="G873" s="3" t="s">
        <v>39</v>
      </c>
      <c r="N873" s="3" t="s">
        <v>39</v>
      </c>
      <c r="U873" s="3" t="s">
        <v>39</v>
      </c>
      <c r="Y873" s="3" t="s">
        <v>39</v>
      </c>
    </row>
    <row r="874" spans="1:25" ht="12.75">
      <c r="A874" s="18">
        <v>871</v>
      </c>
      <c r="B874" s="3" t="s">
        <v>47</v>
      </c>
      <c r="C874" s="1">
        <v>11</v>
      </c>
      <c r="G874" s="3" t="s">
        <v>39</v>
      </c>
      <c r="N874" s="3" t="s">
        <v>39</v>
      </c>
      <c r="U874" s="3" t="s">
        <v>39</v>
      </c>
      <c r="X874" s="3" t="s">
        <v>39</v>
      </c>
      <c r="Y874" s="3" t="s">
        <v>39</v>
      </c>
    </row>
    <row r="875" spans="1:15" ht="12.75">
      <c r="A875" s="18">
        <v>872</v>
      </c>
      <c r="B875" s="3" t="s">
        <v>55</v>
      </c>
      <c r="C875" s="1">
        <v>18</v>
      </c>
      <c r="F875" s="3" t="s">
        <v>39</v>
      </c>
      <c r="O875" s="3" t="s">
        <v>39</v>
      </c>
    </row>
    <row r="876" spans="1:14" ht="12.75">
      <c r="A876" s="18">
        <v>873</v>
      </c>
      <c r="B876" s="3" t="s">
        <v>47</v>
      </c>
      <c r="C876" s="1">
        <v>12</v>
      </c>
      <c r="F876" s="3" t="s">
        <v>39</v>
      </c>
      <c r="N876" s="3" t="s">
        <v>39</v>
      </c>
    </row>
    <row r="877" spans="1:14" ht="12.75">
      <c r="A877" s="18">
        <v>874</v>
      </c>
      <c r="B877" s="3" t="s">
        <v>47</v>
      </c>
      <c r="C877" s="1">
        <v>16</v>
      </c>
      <c r="G877" s="3" t="s">
        <v>39</v>
      </c>
      <c r="N877" s="3" t="s">
        <v>39</v>
      </c>
    </row>
    <row r="878" spans="1:25" ht="12.75">
      <c r="A878" s="18">
        <v>875</v>
      </c>
      <c r="B878" s="3" t="s">
        <v>47</v>
      </c>
      <c r="C878" s="1">
        <v>15</v>
      </c>
      <c r="G878" s="3" t="s">
        <v>39</v>
      </c>
      <c r="N878" s="3" t="s">
        <v>39</v>
      </c>
      <c r="X878" s="3" t="s">
        <v>39</v>
      </c>
      <c r="Y878" s="3" t="s">
        <v>39</v>
      </c>
    </row>
    <row r="879" spans="1:29" ht="12.75">
      <c r="A879" s="18">
        <v>876</v>
      </c>
      <c r="B879" s="3" t="s">
        <v>47</v>
      </c>
      <c r="C879" s="1">
        <v>20</v>
      </c>
      <c r="G879" s="3" t="s">
        <v>39</v>
      </c>
      <c r="N879" s="3" t="s">
        <v>39</v>
      </c>
      <c r="U879" s="3" t="s">
        <v>39</v>
      </c>
      <c r="Y879" s="3" t="s">
        <v>39</v>
      </c>
      <c r="AC879" s="3" t="s">
        <v>39</v>
      </c>
    </row>
    <row r="880" spans="1:25" ht="12.75">
      <c r="A880" s="18">
        <v>877</v>
      </c>
      <c r="B880" s="3" t="s">
        <v>47</v>
      </c>
      <c r="C880" s="1">
        <v>12</v>
      </c>
      <c r="G880" s="3" t="s">
        <v>39</v>
      </c>
      <c r="N880" s="3" t="s">
        <v>39</v>
      </c>
      <c r="X880" s="3" t="s">
        <v>39</v>
      </c>
      <c r="Y880" s="3" t="s">
        <v>39</v>
      </c>
    </row>
    <row r="881" spans="1:29" ht="12.75">
      <c r="A881" s="18">
        <v>878</v>
      </c>
      <c r="B881" s="3" t="s">
        <v>47</v>
      </c>
      <c r="C881" s="1">
        <v>26</v>
      </c>
      <c r="G881" s="3" t="s">
        <v>39</v>
      </c>
      <c r="N881" s="3" t="s">
        <v>39</v>
      </c>
      <c r="U881" s="3" t="s">
        <v>39</v>
      </c>
      <c r="Y881" s="3" t="s">
        <v>39</v>
      </c>
      <c r="AC881" s="3" t="s">
        <v>39</v>
      </c>
    </row>
    <row r="882" spans="1:29" ht="12.75">
      <c r="A882" s="18">
        <v>879</v>
      </c>
      <c r="B882" s="3" t="s">
        <v>47</v>
      </c>
      <c r="C882" s="1">
        <v>19</v>
      </c>
      <c r="G882" s="3" t="s">
        <v>39</v>
      </c>
      <c r="N882" s="3" t="s">
        <v>39</v>
      </c>
      <c r="U882" s="3" t="s">
        <v>39</v>
      </c>
      <c r="X882" s="3" t="s">
        <v>39</v>
      </c>
      <c r="Y882" s="3" t="s">
        <v>39</v>
      </c>
      <c r="AC882" s="3" t="s">
        <v>39</v>
      </c>
    </row>
    <row r="883" spans="1:25" ht="12.75">
      <c r="A883" s="18">
        <v>880</v>
      </c>
      <c r="B883" s="3" t="s">
        <v>47</v>
      </c>
      <c r="C883" s="1">
        <v>20</v>
      </c>
      <c r="G883" s="3" t="s">
        <v>39</v>
      </c>
      <c r="N883" s="3" t="s">
        <v>39</v>
      </c>
      <c r="X883" s="3" t="s">
        <v>39</v>
      </c>
      <c r="Y883" s="3" t="s">
        <v>39</v>
      </c>
    </row>
    <row r="884" spans="1:29" ht="12.75">
      <c r="A884" s="18">
        <v>881</v>
      </c>
      <c r="B884" s="3" t="s">
        <v>47</v>
      </c>
      <c r="C884" s="1">
        <v>17</v>
      </c>
      <c r="G884" s="3" t="s">
        <v>39</v>
      </c>
      <c r="N884" s="3" t="s">
        <v>39</v>
      </c>
      <c r="Y884" s="3" t="s">
        <v>39</v>
      </c>
      <c r="AC884" s="3" t="s">
        <v>39</v>
      </c>
    </row>
    <row r="885" spans="1:25" ht="12.75">
      <c r="A885" s="18">
        <v>882</v>
      </c>
      <c r="B885" s="3" t="s">
        <v>47</v>
      </c>
      <c r="C885" s="1">
        <v>16</v>
      </c>
      <c r="G885" s="3" t="s">
        <v>39</v>
      </c>
      <c r="N885" s="3" t="s">
        <v>39</v>
      </c>
      <c r="Y885" s="3" t="s">
        <v>39</v>
      </c>
    </row>
    <row r="886" spans="1:29" ht="12.75">
      <c r="A886" s="18">
        <v>883</v>
      </c>
      <c r="B886" s="3" t="s">
        <v>47</v>
      </c>
      <c r="C886" s="1">
        <v>19</v>
      </c>
      <c r="F886" s="3" t="s">
        <v>39</v>
      </c>
      <c r="N886" s="3" t="s">
        <v>39</v>
      </c>
      <c r="AC886" s="3" t="s">
        <v>39</v>
      </c>
    </row>
    <row r="887" spans="1:25" ht="12.75">
      <c r="A887" s="18">
        <v>884</v>
      </c>
      <c r="B887" s="3" t="s">
        <v>47</v>
      </c>
      <c r="C887" s="1">
        <v>16</v>
      </c>
      <c r="G887" s="3" t="s">
        <v>39</v>
      </c>
      <c r="N887" s="3" t="s">
        <v>39</v>
      </c>
      <c r="U887" s="3" t="s">
        <v>39</v>
      </c>
      <c r="Y887" s="3" t="s">
        <v>39</v>
      </c>
    </row>
    <row r="888" spans="1:25" ht="12.75">
      <c r="A888" s="18">
        <v>885</v>
      </c>
      <c r="B888" s="3" t="s">
        <v>47</v>
      </c>
      <c r="C888" s="1">
        <v>18</v>
      </c>
      <c r="F888" s="3" t="s">
        <v>39</v>
      </c>
      <c r="N888" s="3" t="s">
        <v>39</v>
      </c>
      <c r="Y888" s="3" t="s">
        <v>39</v>
      </c>
    </row>
    <row r="889" spans="1:29" ht="12.75">
      <c r="A889" s="18">
        <v>886</v>
      </c>
      <c r="B889" s="3" t="s">
        <v>47</v>
      </c>
      <c r="C889" s="1">
        <v>17</v>
      </c>
      <c r="F889" s="3" t="s">
        <v>39</v>
      </c>
      <c r="N889" s="3" t="s">
        <v>39</v>
      </c>
      <c r="AC889" s="3" t="s">
        <v>39</v>
      </c>
    </row>
    <row r="890" spans="1:26" ht="12.75">
      <c r="A890" s="18">
        <v>887</v>
      </c>
      <c r="B890" s="3" t="s">
        <v>55</v>
      </c>
      <c r="C890" s="1">
        <v>36</v>
      </c>
      <c r="G890" s="3" t="s">
        <v>39</v>
      </c>
      <c r="Q890" s="3" t="s">
        <v>39</v>
      </c>
      <c r="T890" s="3" t="s">
        <v>39</v>
      </c>
      <c r="X890" s="3" t="s">
        <v>39</v>
      </c>
      <c r="Z890" s="3" t="s">
        <v>39</v>
      </c>
    </row>
    <row r="891" spans="1:17" ht="12.75">
      <c r="A891" s="18">
        <v>888</v>
      </c>
      <c r="B891" s="3" t="s">
        <v>47</v>
      </c>
      <c r="C891" s="1">
        <v>4</v>
      </c>
      <c r="F891" s="3" t="s">
        <v>39</v>
      </c>
      <c r="Q891" s="3" t="s">
        <v>39</v>
      </c>
    </row>
    <row r="892" spans="1:24" ht="12.75">
      <c r="A892" s="18">
        <v>889</v>
      </c>
      <c r="B892" s="3" t="s">
        <v>47</v>
      </c>
      <c r="C892" s="1">
        <v>17</v>
      </c>
      <c r="G892" s="3" t="s">
        <v>39</v>
      </c>
      <c r="Q892" s="3" t="s">
        <v>39</v>
      </c>
      <c r="X892" s="3" t="s">
        <v>39</v>
      </c>
    </row>
    <row r="893" spans="1:25" ht="12.75">
      <c r="A893" s="18">
        <v>890</v>
      </c>
      <c r="B893" s="3" t="s">
        <v>47</v>
      </c>
      <c r="C893" s="1">
        <v>10</v>
      </c>
      <c r="F893" s="3" t="s">
        <v>39</v>
      </c>
      <c r="Q893" s="3" t="s">
        <v>39</v>
      </c>
      <c r="U893" s="3" t="s">
        <v>39</v>
      </c>
      <c r="Y893" s="3" t="s">
        <v>39</v>
      </c>
    </row>
    <row r="894" spans="1:25" ht="12.75">
      <c r="A894" s="18">
        <v>891</v>
      </c>
      <c r="B894" s="3" t="s">
        <v>47</v>
      </c>
      <c r="C894" s="1">
        <v>18</v>
      </c>
      <c r="G894" s="3" t="s">
        <v>39</v>
      </c>
      <c r="Q894" s="3" t="s">
        <v>39</v>
      </c>
      <c r="Y894" s="3" t="s">
        <v>39</v>
      </c>
    </row>
    <row r="895" spans="1:25" ht="12.75">
      <c r="A895" s="18">
        <v>892</v>
      </c>
      <c r="B895" s="3" t="s">
        <v>47</v>
      </c>
      <c r="C895" s="1">
        <v>18</v>
      </c>
      <c r="G895" s="3" t="s">
        <v>39</v>
      </c>
      <c r="Q895" s="3" t="s">
        <v>39</v>
      </c>
      <c r="U895" s="3" t="s">
        <v>39</v>
      </c>
      <c r="Y895" s="3" t="s">
        <v>39</v>
      </c>
    </row>
    <row r="896" spans="1:25" ht="12.75">
      <c r="A896" s="18">
        <v>893</v>
      </c>
      <c r="B896" s="3" t="s">
        <v>38</v>
      </c>
      <c r="C896" s="1">
        <v>36</v>
      </c>
      <c r="F896" s="3" t="s">
        <v>39</v>
      </c>
      <c r="N896" s="3" t="s">
        <v>39</v>
      </c>
      <c r="Y896" s="3" t="s">
        <v>39</v>
      </c>
    </row>
    <row r="897" spans="1:25" ht="12.75">
      <c r="A897" s="18">
        <v>894</v>
      </c>
      <c r="B897" s="3" t="s">
        <v>47</v>
      </c>
      <c r="C897" s="1">
        <v>17</v>
      </c>
      <c r="G897" s="3" t="s">
        <v>39</v>
      </c>
      <c r="N897" s="3" t="s">
        <v>39</v>
      </c>
      <c r="S897" s="3" t="s">
        <v>39</v>
      </c>
      <c r="U897" s="3" t="s">
        <v>39</v>
      </c>
      <c r="Y897" s="3" t="s">
        <v>39</v>
      </c>
    </row>
    <row r="898" spans="1:25" ht="12.75">
      <c r="A898" s="18">
        <v>895</v>
      </c>
      <c r="B898" s="3" t="s">
        <v>47</v>
      </c>
      <c r="C898" s="1">
        <v>18</v>
      </c>
      <c r="G898" s="3" t="s">
        <v>39</v>
      </c>
      <c r="N898" s="3" t="s">
        <v>39</v>
      </c>
      <c r="S898" s="3" t="s">
        <v>39</v>
      </c>
      <c r="U898" s="3" t="s">
        <v>39</v>
      </c>
      <c r="Y898" s="3" t="s">
        <v>39</v>
      </c>
    </row>
    <row r="899" spans="1:29" ht="12.75">
      <c r="A899" s="18">
        <v>896</v>
      </c>
      <c r="B899" s="3" t="s">
        <v>47</v>
      </c>
      <c r="C899" s="1">
        <v>18</v>
      </c>
      <c r="G899" s="3" t="s">
        <v>39</v>
      </c>
      <c r="N899" s="3" t="s">
        <v>39</v>
      </c>
      <c r="U899" s="3" t="s">
        <v>39</v>
      </c>
      <c r="Y899" s="3" t="s">
        <v>39</v>
      </c>
      <c r="AC899" s="3" t="s">
        <v>39</v>
      </c>
    </row>
    <row r="900" spans="1:29" ht="12.75">
      <c r="A900" s="18">
        <v>897</v>
      </c>
      <c r="B900" s="3" t="s">
        <v>47</v>
      </c>
      <c r="C900" s="1">
        <v>17</v>
      </c>
      <c r="G900" s="3" t="s">
        <v>39</v>
      </c>
      <c r="N900" s="3" t="s">
        <v>39</v>
      </c>
      <c r="Y900" s="3" t="s">
        <v>39</v>
      </c>
      <c r="AC900" s="3" t="s">
        <v>39</v>
      </c>
    </row>
    <row r="901" spans="1:25" ht="12.75">
      <c r="A901" s="18">
        <v>898</v>
      </c>
      <c r="B901" s="3" t="s">
        <v>47</v>
      </c>
      <c r="C901" s="1">
        <v>19</v>
      </c>
      <c r="G901" s="3" t="s">
        <v>39</v>
      </c>
      <c r="N901" s="3" t="s">
        <v>39</v>
      </c>
      <c r="Y901" s="3" t="s">
        <v>39</v>
      </c>
    </row>
    <row r="902" spans="1:29" ht="12.75">
      <c r="A902" s="18">
        <v>899</v>
      </c>
      <c r="B902" s="3" t="s">
        <v>47</v>
      </c>
      <c r="C902" s="1">
        <v>13</v>
      </c>
      <c r="G902" s="3" t="s">
        <v>39</v>
      </c>
      <c r="N902" s="3" t="s">
        <v>39</v>
      </c>
      <c r="U902" s="3" t="s">
        <v>39</v>
      </c>
      <c r="Y902" s="3" t="s">
        <v>39</v>
      </c>
      <c r="AC902" s="3" t="s">
        <v>39</v>
      </c>
    </row>
    <row r="903" spans="1:29" ht="12.75">
      <c r="A903" s="18">
        <v>900</v>
      </c>
      <c r="B903" s="3" t="s">
        <v>47</v>
      </c>
      <c r="C903" s="1">
        <v>19</v>
      </c>
      <c r="G903" s="3" t="s">
        <v>39</v>
      </c>
      <c r="N903" s="3" t="s">
        <v>39</v>
      </c>
      <c r="U903" s="3" t="s">
        <v>39</v>
      </c>
      <c r="Y903" s="3" t="s">
        <v>39</v>
      </c>
      <c r="AC903" s="3" t="s">
        <v>39</v>
      </c>
    </row>
    <row r="904" spans="1:29" ht="12.75">
      <c r="A904" s="18">
        <v>901</v>
      </c>
      <c r="B904" s="3" t="s">
        <v>47</v>
      </c>
      <c r="C904" s="1">
        <v>17</v>
      </c>
      <c r="F904" s="3" t="s">
        <v>39</v>
      </c>
      <c r="N904" s="3" t="s">
        <v>39</v>
      </c>
      <c r="Y904" s="3" t="s">
        <v>39</v>
      </c>
      <c r="AC904" s="3" t="s">
        <v>39</v>
      </c>
    </row>
    <row r="905" spans="1:25" ht="12.75">
      <c r="A905" s="18">
        <v>902</v>
      </c>
      <c r="B905" s="3" t="s">
        <v>47</v>
      </c>
      <c r="C905" s="1">
        <v>17</v>
      </c>
      <c r="F905" s="3" t="s">
        <v>39</v>
      </c>
      <c r="N905" s="3" t="s">
        <v>39</v>
      </c>
      <c r="Y905" s="3" t="s">
        <v>39</v>
      </c>
    </row>
    <row r="906" spans="1:25" ht="12.75">
      <c r="A906" s="18">
        <v>903</v>
      </c>
      <c r="B906" s="3" t="s">
        <v>47</v>
      </c>
      <c r="C906" s="1">
        <v>13</v>
      </c>
      <c r="G906" s="3" t="s">
        <v>39</v>
      </c>
      <c r="N906" s="3" t="s">
        <v>39</v>
      </c>
      <c r="Y906" s="3" t="s">
        <v>39</v>
      </c>
    </row>
    <row r="907" spans="1:25" ht="12.75">
      <c r="A907" s="18">
        <v>904</v>
      </c>
      <c r="B907" s="3" t="s">
        <v>47</v>
      </c>
      <c r="C907" s="1">
        <v>12</v>
      </c>
      <c r="G907" s="3" t="s">
        <v>39</v>
      </c>
      <c r="N907" s="3" t="s">
        <v>39</v>
      </c>
      <c r="Y907" s="3" t="s">
        <v>39</v>
      </c>
    </row>
    <row r="908" spans="1:25" ht="12.75">
      <c r="A908" s="18">
        <v>905</v>
      </c>
      <c r="B908" s="3" t="s">
        <v>47</v>
      </c>
      <c r="C908" s="1">
        <v>16</v>
      </c>
      <c r="F908" s="3" t="s">
        <v>39</v>
      </c>
      <c r="N908" s="3" t="s">
        <v>39</v>
      </c>
      <c r="Y908" s="3" t="s">
        <v>39</v>
      </c>
    </row>
    <row r="909" spans="1:14" ht="12.75">
      <c r="A909" s="18">
        <v>906</v>
      </c>
      <c r="B909" s="3" t="s">
        <v>47</v>
      </c>
      <c r="C909" s="1">
        <v>12</v>
      </c>
      <c r="F909" s="3" t="s">
        <v>39</v>
      </c>
      <c r="N909" s="3" t="s">
        <v>39</v>
      </c>
    </row>
    <row r="910" spans="1:24" ht="12.75">
      <c r="A910" s="18">
        <v>907</v>
      </c>
      <c r="B910" s="3" t="s">
        <v>47</v>
      </c>
      <c r="C910" s="1">
        <v>16</v>
      </c>
      <c r="G910" s="3" t="s">
        <v>39</v>
      </c>
      <c r="N910" s="3" t="s">
        <v>39</v>
      </c>
      <c r="X910" s="3" t="s">
        <v>39</v>
      </c>
    </row>
    <row r="911" spans="1:29" ht="12.75">
      <c r="A911" s="18">
        <v>908</v>
      </c>
      <c r="B911" s="3" t="s">
        <v>47</v>
      </c>
      <c r="C911" s="1">
        <v>19</v>
      </c>
      <c r="G911" s="3" t="s">
        <v>39</v>
      </c>
      <c r="N911" s="3" t="s">
        <v>39</v>
      </c>
      <c r="U911" s="3" t="s">
        <v>39</v>
      </c>
      <c r="Y911" s="3" t="s">
        <v>39</v>
      </c>
      <c r="AC911" s="3" t="s">
        <v>39</v>
      </c>
    </row>
    <row r="912" spans="1:14" ht="12.75">
      <c r="A912" s="18">
        <v>909</v>
      </c>
      <c r="B912" s="3" t="s">
        <v>47</v>
      </c>
      <c r="C912" s="1">
        <v>18</v>
      </c>
      <c r="F912" s="3" t="s">
        <v>39</v>
      </c>
      <c r="N912" s="3" t="s">
        <v>39</v>
      </c>
    </row>
    <row r="913" spans="1:25" ht="12.75">
      <c r="A913" s="18">
        <v>910</v>
      </c>
      <c r="B913" s="3" t="s">
        <v>47</v>
      </c>
      <c r="C913" s="1">
        <v>1.5</v>
      </c>
      <c r="F913" s="3" t="s">
        <v>39</v>
      </c>
      <c r="N913" s="3" t="s">
        <v>39</v>
      </c>
      <c r="Y913" s="3" t="s">
        <v>39</v>
      </c>
    </row>
    <row r="914" spans="1:29" ht="12.75">
      <c r="A914" s="18">
        <v>911</v>
      </c>
      <c r="B914" s="3" t="s">
        <v>47</v>
      </c>
      <c r="C914" s="1">
        <v>17</v>
      </c>
      <c r="G914" s="3" t="s">
        <v>39</v>
      </c>
      <c r="N914" s="3" t="s">
        <v>39</v>
      </c>
      <c r="X914" s="3" t="s">
        <v>39</v>
      </c>
      <c r="Y914" s="3" t="s">
        <v>39</v>
      </c>
      <c r="AC914" s="3" t="s">
        <v>39</v>
      </c>
    </row>
    <row r="915" spans="1:25" ht="12.75">
      <c r="A915" s="18">
        <v>912</v>
      </c>
      <c r="B915" s="3" t="s">
        <v>47</v>
      </c>
      <c r="C915" s="1">
        <v>7</v>
      </c>
      <c r="F915" s="3" t="s">
        <v>39</v>
      </c>
      <c r="N915" s="3" t="s">
        <v>39</v>
      </c>
      <c r="S915" s="3" t="s">
        <v>39</v>
      </c>
      <c r="U915" s="3" t="s">
        <v>39</v>
      </c>
      <c r="Y915" s="3" t="s">
        <v>39</v>
      </c>
    </row>
    <row r="916" spans="1:25" ht="12.75">
      <c r="A916" s="18">
        <v>913</v>
      </c>
      <c r="B916" s="3" t="s">
        <v>47</v>
      </c>
      <c r="C916" s="1">
        <v>10</v>
      </c>
      <c r="F916" s="3" t="s">
        <v>39</v>
      </c>
      <c r="N916" s="3" t="s">
        <v>39</v>
      </c>
      <c r="S916" s="3" t="s">
        <v>39</v>
      </c>
      <c r="U916" s="3" t="s">
        <v>39</v>
      </c>
      <c r="Y916" s="3" t="s">
        <v>39</v>
      </c>
    </row>
    <row r="917" spans="1:25" ht="12.75">
      <c r="A917" s="18">
        <v>914</v>
      </c>
      <c r="B917" s="3" t="s">
        <v>47</v>
      </c>
      <c r="C917" s="1">
        <v>12</v>
      </c>
      <c r="G917" s="3" t="s">
        <v>39</v>
      </c>
      <c r="N917" s="3" t="s">
        <v>39</v>
      </c>
      <c r="U917" s="3" t="s">
        <v>39</v>
      </c>
      <c r="Y917" s="3" t="s">
        <v>39</v>
      </c>
    </row>
    <row r="918" spans="1:25" ht="12.75">
      <c r="A918" s="18">
        <v>915</v>
      </c>
      <c r="B918" s="3" t="s">
        <v>47</v>
      </c>
      <c r="C918" s="1">
        <v>17</v>
      </c>
      <c r="F918" s="3" t="s">
        <v>39</v>
      </c>
      <c r="N918" s="3" t="s">
        <v>39</v>
      </c>
      <c r="Y918" s="3" t="s">
        <v>39</v>
      </c>
    </row>
    <row r="919" spans="1:25" ht="12.75">
      <c r="A919" s="18">
        <v>916</v>
      </c>
      <c r="B919" s="3" t="s">
        <v>47</v>
      </c>
      <c r="C919" s="1">
        <v>12</v>
      </c>
      <c r="G919" s="3" t="s">
        <v>39</v>
      </c>
      <c r="N919" s="3" t="s">
        <v>39</v>
      </c>
      <c r="U919" s="3" t="s">
        <v>39</v>
      </c>
      <c r="Y919" s="3" t="s">
        <v>39</v>
      </c>
    </row>
    <row r="920" spans="1:29" ht="12.75">
      <c r="A920" s="18">
        <v>917</v>
      </c>
      <c r="B920" s="3" t="s">
        <v>47</v>
      </c>
      <c r="C920" s="1">
        <v>16</v>
      </c>
      <c r="G920" s="3" t="s">
        <v>39</v>
      </c>
      <c r="N920" s="3" t="s">
        <v>39</v>
      </c>
      <c r="U920" s="3" t="s">
        <v>39</v>
      </c>
      <c r="X920" s="3" t="s">
        <v>39</v>
      </c>
      <c r="Y920" s="3" t="s">
        <v>39</v>
      </c>
      <c r="AC920" s="3" t="s">
        <v>39</v>
      </c>
    </row>
    <row r="921" spans="1:25" ht="12.75">
      <c r="A921" s="18">
        <v>918</v>
      </c>
      <c r="B921" s="3" t="s">
        <v>40</v>
      </c>
      <c r="C921" s="1">
        <v>16</v>
      </c>
      <c r="F921" s="3" t="s">
        <v>39</v>
      </c>
      <c r="Q921" s="3" t="s">
        <v>39</v>
      </c>
      <c r="U921" s="3" t="s">
        <v>39</v>
      </c>
      <c r="Y921" s="3" t="s">
        <v>39</v>
      </c>
    </row>
    <row r="922" spans="1:25" ht="12.75">
      <c r="A922" s="18">
        <v>919</v>
      </c>
      <c r="B922" s="3" t="s">
        <v>47</v>
      </c>
      <c r="C922" s="1">
        <v>6</v>
      </c>
      <c r="G922" s="3" t="s">
        <v>39</v>
      </c>
      <c r="N922" s="3" t="s">
        <v>39</v>
      </c>
      <c r="U922" s="3" t="s">
        <v>39</v>
      </c>
      <c r="Y922" s="3" t="s">
        <v>39</v>
      </c>
    </row>
    <row r="923" spans="1:33" ht="12.75">
      <c r="A923" s="18">
        <v>920</v>
      </c>
      <c r="B923" s="3" t="s">
        <v>47</v>
      </c>
      <c r="C923" s="1">
        <v>16</v>
      </c>
      <c r="F923" s="3" t="s">
        <v>39</v>
      </c>
      <c r="N923" s="3" t="s">
        <v>39</v>
      </c>
      <c r="Y923" s="3" t="s">
        <v>39</v>
      </c>
      <c r="AG923" s="2" t="s">
        <v>120</v>
      </c>
    </row>
    <row r="924" spans="1:25" ht="12.75">
      <c r="A924" s="18">
        <v>921</v>
      </c>
      <c r="B924" s="3" t="s">
        <v>47</v>
      </c>
      <c r="C924" s="1">
        <v>14</v>
      </c>
      <c r="G924" s="3" t="s">
        <v>39</v>
      </c>
      <c r="N924" s="3" t="s">
        <v>39</v>
      </c>
      <c r="Y924" s="3" t="s">
        <v>39</v>
      </c>
    </row>
    <row r="925" spans="1:29" ht="12.75">
      <c r="A925" s="18">
        <v>922</v>
      </c>
      <c r="B925" s="3" t="s">
        <v>47</v>
      </c>
      <c r="C925" s="1">
        <v>16</v>
      </c>
      <c r="H925" s="3" t="s">
        <v>39</v>
      </c>
      <c r="N925" s="3" t="s">
        <v>39</v>
      </c>
      <c r="T925" s="3" t="s">
        <v>39</v>
      </c>
      <c r="U925" s="3" t="s">
        <v>39</v>
      </c>
      <c r="Y925" s="3" t="s">
        <v>39</v>
      </c>
      <c r="Z925" s="3" t="s">
        <v>39</v>
      </c>
      <c r="AA925" s="3" t="s">
        <v>39</v>
      </c>
      <c r="AC925" s="3" t="s">
        <v>39</v>
      </c>
    </row>
    <row r="926" spans="1:25" ht="12.75">
      <c r="A926" s="18">
        <v>923</v>
      </c>
      <c r="B926" s="3" t="s">
        <v>47</v>
      </c>
      <c r="C926" s="1">
        <v>16</v>
      </c>
      <c r="G926" s="3" t="s">
        <v>39</v>
      </c>
      <c r="N926" s="3" t="s">
        <v>39</v>
      </c>
      <c r="U926" s="3" t="s">
        <v>39</v>
      </c>
      <c r="Y926" s="3" t="s">
        <v>39</v>
      </c>
    </row>
    <row r="927" spans="1:29" ht="12.75">
      <c r="A927" s="18">
        <v>924</v>
      </c>
      <c r="B927" s="3" t="s">
        <v>40</v>
      </c>
      <c r="C927" s="1">
        <v>21</v>
      </c>
      <c r="H927" s="3" t="s">
        <v>39</v>
      </c>
      <c r="N927" s="3" t="s">
        <v>39</v>
      </c>
      <c r="T927" s="3" t="s">
        <v>39</v>
      </c>
      <c r="Y927" s="3" t="s">
        <v>39</v>
      </c>
      <c r="Z927" s="3" t="s">
        <v>39</v>
      </c>
      <c r="AC927" s="3" t="s">
        <v>39</v>
      </c>
    </row>
    <row r="928" spans="1:26" ht="12.75">
      <c r="A928" s="18">
        <v>925</v>
      </c>
      <c r="B928" s="3" t="s">
        <v>47</v>
      </c>
      <c r="C928" s="1">
        <v>19</v>
      </c>
      <c r="G928" s="3" t="s">
        <v>39</v>
      </c>
      <c r="N928" s="3" t="s">
        <v>39</v>
      </c>
      <c r="T928" s="3" t="s">
        <v>39</v>
      </c>
      <c r="U928" s="3" t="s">
        <v>39</v>
      </c>
      <c r="Y928" s="3" t="s">
        <v>39</v>
      </c>
      <c r="Z928" s="3" t="s">
        <v>39</v>
      </c>
    </row>
    <row r="929" spans="1:14" ht="12.75">
      <c r="A929" s="18">
        <v>926</v>
      </c>
      <c r="B929" s="3" t="s">
        <v>74</v>
      </c>
      <c r="C929" s="1">
        <v>2</v>
      </c>
      <c r="G929" s="3" t="s">
        <v>39</v>
      </c>
      <c r="N929" s="3" t="s">
        <v>39</v>
      </c>
    </row>
    <row r="930" spans="1:25" ht="12.75">
      <c r="A930" s="18">
        <v>927</v>
      </c>
      <c r="B930" s="3" t="s">
        <v>47</v>
      </c>
      <c r="C930" s="1">
        <v>16</v>
      </c>
      <c r="G930" s="3" t="s">
        <v>39</v>
      </c>
      <c r="N930" s="3" t="s">
        <v>39</v>
      </c>
      <c r="Y930" s="3" t="s">
        <v>39</v>
      </c>
    </row>
    <row r="931" spans="1:25" ht="12.75">
      <c r="A931" s="18">
        <v>928</v>
      </c>
      <c r="B931" s="3" t="s">
        <v>47</v>
      </c>
      <c r="C931" s="1">
        <v>17</v>
      </c>
      <c r="G931" s="3" t="s">
        <v>39</v>
      </c>
      <c r="N931" s="3" t="s">
        <v>39</v>
      </c>
      <c r="Y931" s="3" t="s">
        <v>39</v>
      </c>
    </row>
    <row r="932" spans="1:29" ht="12.75">
      <c r="A932" s="18">
        <v>929</v>
      </c>
      <c r="B932" s="3" t="s">
        <v>47</v>
      </c>
      <c r="C932" s="1">
        <v>19</v>
      </c>
      <c r="G932" s="3" t="s">
        <v>39</v>
      </c>
      <c r="N932" s="3" t="s">
        <v>39</v>
      </c>
      <c r="U932" s="3" t="s">
        <v>39</v>
      </c>
      <c r="Y932" s="3" t="s">
        <v>39</v>
      </c>
      <c r="AC932" s="3" t="s">
        <v>39</v>
      </c>
    </row>
    <row r="933" spans="1:25" ht="12.75">
      <c r="A933" s="18">
        <v>930</v>
      </c>
      <c r="B933" s="3" t="s">
        <v>47</v>
      </c>
      <c r="C933" s="1">
        <v>13</v>
      </c>
      <c r="G933" s="3" t="s">
        <v>39</v>
      </c>
      <c r="N933" s="3" t="s">
        <v>39</v>
      </c>
      <c r="U933" s="3" t="s">
        <v>39</v>
      </c>
      <c r="Y933" s="3" t="s">
        <v>39</v>
      </c>
    </row>
    <row r="934" spans="1:26" ht="12.75">
      <c r="A934" s="18">
        <v>931</v>
      </c>
      <c r="B934" s="3" t="s">
        <v>47</v>
      </c>
      <c r="C934" s="1">
        <v>16</v>
      </c>
      <c r="G934" s="3" t="s">
        <v>39</v>
      </c>
      <c r="N934" s="3" t="s">
        <v>39</v>
      </c>
      <c r="T934" s="3" t="s">
        <v>39</v>
      </c>
      <c r="Y934" s="3" t="s">
        <v>39</v>
      </c>
      <c r="Z934" s="3" t="s">
        <v>39</v>
      </c>
    </row>
    <row r="935" spans="1:26" ht="12.75">
      <c r="A935" s="18">
        <v>932</v>
      </c>
      <c r="B935" s="3" t="s">
        <v>47</v>
      </c>
      <c r="C935" s="1">
        <v>18</v>
      </c>
      <c r="G935" s="3" t="s">
        <v>39</v>
      </c>
      <c r="N935" s="3" t="s">
        <v>39</v>
      </c>
      <c r="T935" s="3" t="s">
        <v>39</v>
      </c>
      <c r="U935" s="3" t="s">
        <v>39</v>
      </c>
      <c r="Y935" s="3" t="s">
        <v>39</v>
      </c>
      <c r="Z935" s="3" t="s">
        <v>39</v>
      </c>
    </row>
    <row r="936" spans="1:33" ht="12.75">
      <c r="A936" s="18">
        <v>933</v>
      </c>
      <c r="B936" s="3" t="s">
        <v>47</v>
      </c>
      <c r="C936" s="1">
        <v>17</v>
      </c>
      <c r="G936" s="3" t="s">
        <v>39</v>
      </c>
      <c r="N936" s="3" t="s">
        <v>39</v>
      </c>
      <c r="S936" s="3" t="s">
        <v>39</v>
      </c>
      <c r="AC936" s="3" t="s">
        <v>39</v>
      </c>
      <c r="AG936" s="2" t="s">
        <v>122</v>
      </c>
    </row>
    <row r="937" spans="1:25" ht="12.75">
      <c r="A937" s="18">
        <v>934</v>
      </c>
      <c r="B937" s="3" t="s">
        <v>47</v>
      </c>
      <c r="C937" s="1">
        <v>13</v>
      </c>
      <c r="G937" s="3" t="s">
        <v>39</v>
      </c>
      <c r="N937" s="3" t="s">
        <v>39</v>
      </c>
      <c r="Y937" s="3" t="s">
        <v>39</v>
      </c>
    </row>
    <row r="938" spans="1:29" ht="12.75">
      <c r="A938" s="18">
        <v>935</v>
      </c>
      <c r="B938" s="3" t="s">
        <v>47</v>
      </c>
      <c r="C938" s="1">
        <v>16</v>
      </c>
      <c r="G938" s="3" t="s">
        <v>39</v>
      </c>
      <c r="N938" s="3" t="s">
        <v>39</v>
      </c>
      <c r="U938" s="3" t="s">
        <v>39</v>
      </c>
      <c r="Y938" s="3" t="s">
        <v>39</v>
      </c>
      <c r="AC938" s="3" t="s">
        <v>39</v>
      </c>
    </row>
    <row r="939" spans="1:33" ht="12.75">
      <c r="A939" s="18">
        <v>936</v>
      </c>
      <c r="B939" s="3" t="s">
        <v>55</v>
      </c>
      <c r="C939" s="1">
        <v>12.5</v>
      </c>
      <c r="G939" s="3" t="s">
        <v>39</v>
      </c>
      <c r="N939" s="3" t="s">
        <v>39</v>
      </c>
      <c r="S939" s="3" t="s">
        <v>39</v>
      </c>
      <c r="T939" s="3" t="s">
        <v>39</v>
      </c>
      <c r="U939" s="3" t="s">
        <v>39</v>
      </c>
      <c r="X939" s="3" t="s">
        <v>39</v>
      </c>
      <c r="Z939" s="3" t="s">
        <v>39</v>
      </c>
      <c r="AA939" s="3" t="s">
        <v>39</v>
      </c>
      <c r="AG939" s="2" t="s">
        <v>123</v>
      </c>
    </row>
    <row r="940" spans="1:26" ht="12.75">
      <c r="A940" s="18">
        <v>937</v>
      </c>
      <c r="B940" s="3" t="s">
        <v>47</v>
      </c>
      <c r="C940" s="1">
        <v>17</v>
      </c>
      <c r="H940" s="3" t="s">
        <v>39</v>
      </c>
      <c r="N940" s="3" t="s">
        <v>39</v>
      </c>
      <c r="S940" s="3" t="s">
        <v>39</v>
      </c>
      <c r="T940" s="3" t="s">
        <v>39</v>
      </c>
      <c r="X940" s="3" t="s">
        <v>39</v>
      </c>
      <c r="Z940" s="3" t="s">
        <v>39</v>
      </c>
    </row>
    <row r="941" spans="1:14" ht="12.75">
      <c r="A941" s="18">
        <v>938</v>
      </c>
      <c r="B941" s="3" t="s">
        <v>47</v>
      </c>
      <c r="C941" s="1">
        <v>4</v>
      </c>
      <c r="F941" s="3" t="s">
        <v>39</v>
      </c>
      <c r="N941" s="3" t="s">
        <v>39</v>
      </c>
    </row>
    <row r="942" spans="1:29" ht="12.75">
      <c r="A942" s="18">
        <v>939</v>
      </c>
      <c r="B942" s="3" t="s">
        <v>47</v>
      </c>
      <c r="C942" s="1">
        <v>20</v>
      </c>
      <c r="G942" s="3" t="s">
        <v>39</v>
      </c>
      <c r="N942" s="3" t="s">
        <v>39</v>
      </c>
      <c r="T942" s="3" t="s">
        <v>39</v>
      </c>
      <c r="Z942" s="3" t="s">
        <v>39</v>
      </c>
      <c r="AC942" s="3" t="s">
        <v>39</v>
      </c>
    </row>
    <row r="943" spans="1:27" ht="12.75">
      <c r="A943" s="18">
        <v>940</v>
      </c>
      <c r="B943" s="3" t="s">
        <v>47</v>
      </c>
      <c r="C943" s="1">
        <v>14</v>
      </c>
      <c r="G943" s="3" t="s">
        <v>39</v>
      </c>
      <c r="N943" s="3" t="s">
        <v>39</v>
      </c>
      <c r="AA943" s="3" t="s">
        <v>39</v>
      </c>
    </row>
    <row r="944" spans="1:29" ht="12.75">
      <c r="A944" s="18">
        <v>941</v>
      </c>
      <c r="B944" s="3" t="s">
        <v>47</v>
      </c>
      <c r="C944" s="1">
        <v>18</v>
      </c>
      <c r="F944" s="3" t="s">
        <v>39</v>
      </c>
      <c r="N944" s="3" t="s">
        <v>39</v>
      </c>
      <c r="AC944" s="3" t="s">
        <v>39</v>
      </c>
    </row>
    <row r="945" spans="1:29" ht="12.75">
      <c r="A945" s="18">
        <v>942</v>
      </c>
      <c r="B945" s="3" t="s">
        <v>47</v>
      </c>
      <c r="C945" s="1">
        <v>15</v>
      </c>
      <c r="G945" s="3" t="s">
        <v>39</v>
      </c>
      <c r="N945" s="3" t="s">
        <v>39</v>
      </c>
      <c r="U945" s="3" t="s">
        <v>39</v>
      </c>
      <c r="Y945" s="3" t="s">
        <v>39</v>
      </c>
      <c r="AC945" s="3" t="s">
        <v>39</v>
      </c>
    </row>
    <row r="946" spans="1:25" ht="12.75">
      <c r="A946" s="18">
        <v>943</v>
      </c>
      <c r="B946" s="3" t="s">
        <v>47</v>
      </c>
      <c r="C946" s="1">
        <v>17</v>
      </c>
      <c r="G946" s="3" t="s">
        <v>39</v>
      </c>
      <c r="N946" s="3" t="s">
        <v>39</v>
      </c>
      <c r="U946" s="3" t="s">
        <v>39</v>
      </c>
      <c r="Y946" s="3" t="s">
        <v>39</v>
      </c>
    </row>
    <row r="947" spans="1:27" ht="12.75">
      <c r="A947" s="18">
        <v>944</v>
      </c>
      <c r="B947" s="3" t="s">
        <v>47</v>
      </c>
      <c r="C947" s="1">
        <v>16</v>
      </c>
      <c r="G947" s="3" t="s">
        <v>39</v>
      </c>
      <c r="N947" s="3" t="s">
        <v>39</v>
      </c>
      <c r="AA947" s="3" t="s">
        <v>39</v>
      </c>
    </row>
    <row r="948" spans="1:25" ht="12.75">
      <c r="A948" s="18">
        <v>945</v>
      </c>
      <c r="B948" s="3" t="s">
        <v>47</v>
      </c>
      <c r="C948" s="1">
        <v>18</v>
      </c>
      <c r="G948" s="3" t="s">
        <v>39</v>
      </c>
      <c r="N948" s="3" t="s">
        <v>39</v>
      </c>
      <c r="Y948" s="3" t="s">
        <v>39</v>
      </c>
    </row>
    <row r="949" spans="1:25" ht="12.75">
      <c r="A949" s="18">
        <v>946</v>
      </c>
      <c r="B949" s="3" t="s">
        <v>47</v>
      </c>
      <c r="C949" s="1">
        <v>14</v>
      </c>
      <c r="F949" s="3" t="s">
        <v>39</v>
      </c>
      <c r="N949" s="3" t="s">
        <v>39</v>
      </c>
      <c r="Y949" s="3" t="s">
        <v>39</v>
      </c>
    </row>
    <row r="950" spans="1:33" ht="12.75">
      <c r="A950" s="18">
        <v>947</v>
      </c>
      <c r="B950" s="3" t="s">
        <v>47</v>
      </c>
      <c r="C950" s="1">
        <v>25</v>
      </c>
      <c r="F950" s="3" t="s">
        <v>39</v>
      </c>
      <c r="N950" s="3" t="s">
        <v>39</v>
      </c>
      <c r="X950" s="3" t="s">
        <v>39</v>
      </c>
      <c r="AG950" s="2" t="s">
        <v>124</v>
      </c>
    </row>
    <row r="951" spans="1:26" ht="12.75">
      <c r="A951" s="18">
        <v>948</v>
      </c>
      <c r="B951" s="3" t="s">
        <v>47</v>
      </c>
      <c r="C951" s="1">
        <v>10</v>
      </c>
      <c r="H951" s="3" t="s">
        <v>39</v>
      </c>
      <c r="N951" s="3" t="s">
        <v>39</v>
      </c>
      <c r="T951" s="3" t="s">
        <v>39</v>
      </c>
      <c r="Z951" s="3" t="s">
        <v>39</v>
      </c>
    </row>
    <row r="952" spans="1:33" ht="12.75">
      <c r="A952" s="18">
        <v>949</v>
      </c>
      <c r="B952" s="3" t="s">
        <v>47</v>
      </c>
      <c r="C952" s="1">
        <v>16</v>
      </c>
      <c r="H952" s="3" t="s">
        <v>39</v>
      </c>
      <c r="N952" s="3" t="s">
        <v>39</v>
      </c>
      <c r="T952" s="3" t="s">
        <v>39</v>
      </c>
      <c r="Y952" s="3" t="s">
        <v>39</v>
      </c>
      <c r="Z952" s="3" t="s">
        <v>39</v>
      </c>
      <c r="AG952" s="2" t="s">
        <v>125</v>
      </c>
    </row>
    <row r="953" spans="1:29" ht="12.75">
      <c r="A953" s="18">
        <v>950</v>
      </c>
      <c r="B953" s="3" t="s">
        <v>47</v>
      </c>
      <c r="C953" s="1">
        <v>20</v>
      </c>
      <c r="G953" s="3" t="s">
        <v>39</v>
      </c>
      <c r="N953" s="3" t="s">
        <v>39</v>
      </c>
      <c r="T953" s="3" t="s">
        <v>39</v>
      </c>
      <c r="X953" s="3" t="s">
        <v>39</v>
      </c>
      <c r="Y953" s="3" t="s">
        <v>39</v>
      </c>
      <c r="Z953" s="3" t="s">
        <v>39</v>
      </c>
      <c r="AC953" s="3" t="s">
        <v>39</v>
      </c>
    </row>
    <row r="954" spans="1:33" ht="12.75">
      <c r="A954" s="18">
        <v>951</v>
      </c>
      <c r="B954" s="3" t="s">
        <v>47</v>
      </c>
      <c r="C954" s="1">
        <v>22</v>
      </c>
      <c r="G954" s="3" t="s">
        <v>39</v>
      </c>
      <c r="N954" s="3" t="s">
        <v>39</v>
      </c>
      <c r="X954" s="3" t="s">
        <v>39</v>
      </c>
      <c r="AC954" s="3" t="s">
        <v>39</v>
      </c>
      <c r="AG954" s="2" t="s">
        <v>124</v>
      </c>
    </row>
    <row r="955" spans="1:25" ht="12.75">
      <c r="A955" s="18">
        <v>952</v>
      </c>
      <c r="B955" s="3" t="s">
        <v>47</v>
      </c>
      <c r="C955" s="1">
        <v>2</v>
      </c>
      <c r="G955" s="3" t="s">
        <v>39</v>
      </c>
      <c r="N955" s="3" t="s">
        <v>39</v>
      </c>
      <c r="U955" s="3" t="s">
        <v>39</v>
      </c>
      <c r="Y955" s="3" t="s">
        <v>39</v>
      </c>
    </row>
    <row r="956" spans="1:25" ht="12.75">
      <c r="A956" s="18">
        <v>953</v>
      </c>
      <c r="B956" s="3" t="s">
        <v>47</v>
      </c>
      <c r="C956" s="1">
        <v>3</v>
      </c>
      <c r="G956" s="3" t="s">
        <v>39</v>
      </c>
      <c r="Q956" s="3" t="s">
        <v>39</v>
      </c>
      <c r="U956" s="3" t="s">
        <v>39</v>
      </c>
      <c r="Y956" s="3" t="s">
        <v>39</v>
      </c>
    </row>
    <row r="957" spans="1:27" ht="12.75">
      <c r="A957" s="18">
        <v>954</v>
      </c>
      <c r="B957" s="3" t="s">
        <v>47</v>
      </c>
      <c r="C957" s="1">
        <v>12</v>
      </c>
      <c r="G957" s="3" t="s">
        <v>39</v>
      </c>
      <c r="Q957" s="3" t="s">
        <v>39</v>
      </c>
      <c r="X957" s="3" t="s">
        <v>39</v>
      </c>
      <c r="AA957" s="3" t="s">
        <v>39</v>
      </c>
    </row>
    <row r="958" spans="1:33" ht="12.75">
      <c r="A958" s="18">
        <v>955</v>
      </c>
      <c r="B958" s="3" t="s">
        <v>47</v>
      </c>
      <c r="C958" s="1">
        <v>20</v>
      </c>
      <c r="G958" s="3" t="s">
        <v>39</v>
      </c>
      <c r="Q958" s="3" t="s">
        <v>39</v>
      </c>
      <c r="T958" s="3" t="s">
        <v>39</v>
      </c>
      <c r="Z958" s="3" t="s">
        <v>39</v>
      </c>
      <c r="AG958" s="2" t="s">
        <v>126</v>
      </c>
    </row>
    <row r="959" spans="1:25" ht="12.75">
      <c r="A959" s="18">
        <v>956</v>
      </c>
      <c r="B959" s="3" t="s">
        <v>47</v>
      </c>
      <c r="C959" s="1">
        <v>21</v>
      </c>
      <c r="G959" s="3" t="s">
        <v>39</v>
      </c>
      <c r="Q959" s="3" t="s">
        <v>39</v>
      </c>
      <c r="U959" s="3" t="s">
        <v>39</v>
      </c>
      <c r="X959" s="3" t="s">
        <v>39</v>
      </c>
      <c r="Y959" s="3" t="s">
        <v>39</v>
      </c>
    </row>
    <row r="960" spans="1:26" ht="12.75">
      <c r="A960" s="18">
        <v>957</v>
      </c>
      <c r="B960" s="3" t="s">
        <v>70</v>
      </c>
      <c r="C960" s="1">
        <v>17</v>
      </c>
      <c r="H960" s="3" t="s">
        <v>39</v>
      </c>
      <c r="Q960" s="3" t="s">
        <v>39</v>
      </c>
      <c r="T960" s="3" t="s">
        <v>39</v>
      </c>
      <c r="X960" s="3" t="s">
        <v>39</v>
      </c>
      <c r="Z960" s="3" t="s">
        <v>39</v>
      </c>
    </row>
    <row r="961" spans="1:26" ht="12.75">
      <c r="A961" s="18">
        <v>958</v>
      </c>
      <c r="B961" s="3" t="s">
        <v>47</v>
      </c>
      <c r="C961" s="1">
        <v>18</v>
      </c>
      <c r="G961" s="3" t="s">
        <v>39</v>
      </c>
      <c r="Q961" s="3" t="s">
        <v>39</v>
      </c>
      <c r="T961" s="3" t="s">
        <v>39</v>
      </c>
      <c r="U961" s="3" t="s">
        <v>39</v>
      </c>
      <c r="Y961" s="3" t="s">
        <v>39</v>
      </c>
      <c r="Z961" s="3" t="s">
        <v>39</v>
      </c>
    </row>
    <row r="962" spans="1:26" ht="12.75">
      <c r="A962" s="18">
        <v>959</v>
      </c>
      <c r="B962" s="3" t="s">
        <v>66</v>
      </c>
      <c r="C962" s="1">
        <v>20</v>
      </c>
      <c r="G962" s="3" t="s">
        <v>39</v>
      </c>
      <c r="Q962" s="3" t="s">
        <v>39</v>
      </c>
      <c r="T962" s="3" t="s">
        <v>39</v>
      </c>
      <c r="Z962" s="3" t="s">
        <v>39</v>
      </c>
    </row>
    <row r="963" spans="1:17" ht="12.75">
      <c r="A963" s="18">
        <v>960</v>
      </c>
      <c r="B963" s="3" t="s">
        <v>66</v>
      </c>
      <c r="C963" s="1">
        <v>16</v>
      </c>
      <c r="F963" s="3" t="s">
        <v>39</v>
      </c>
      <c r="Q963" s="3" t="s">
        <v>39</v>
      </c>
    </row>
    <row r="964" spans="1:26" ht="12.75">
      <c r="A964" s="18">
        <v>961</v>
      </c>
      <c r="B964" s="3" t="s">
        <v>74</v>
      </c>
      <c r="C964" s="1">
        <v>11</v>
      </c>
      <c r="H964" s="3" t="s">
        <v>39</v>
      </c>
      <c r="Q964" s="3" t="s">
        <v>39</v>
      </c>
      <c r="T964" s="3" t="s">
        <v>39</v>
      </c>
      <c r="Z964" s="3" t="s">
        <v>39</v>
      </c>
    </row>
    <row r="965" spans="1:17" ht="12.75">
      <c r="A965" s="18">
        <v>962</v>
      </c>
      <c r="B965" s="3" t="s">
        <v>47</v>
      </c>
      <c r="C965" s="1">
        <v>2</v>
      </c>
      <c r="F965" s="3" t="s">
        <v>39</v>
      </c>
      <c r="Q965" s="3" t="s">
        <v>39</v>
      </c>
    </row>
    <row r="966" spans="1:17" ht="12.75">
      <c r="A966" s="18">
        <v>963</v>
      </c>
      <c r="B966" s="3" t="s">
        <v>47</v>
      </c>
      <c r="C966" s="1">
        <v>2</v>
      </c>
      <c r="G966" s="3" t="s">
        <v>39</v>
      </c>
      <c r="Q966" s="3" t="s">
        <v>39</v>
      </c>
    </row>
    <row r="967" spans="1:25" ht="12.75">
      <c r="A967" s="18">
        <v>964</v>
      </c>
      <c r="B967" s="3" t="s">
        <v>47</v>
      </c>
      <c r="C967" s="1">
        <v>17</v>
      </c>
      <c r="G967" s="3" t="s">
        <v>39</v>
      </c>
      <c r="N967" s="3" t="s">
        <v>39</v>
      </c>
      <c r="Y967" s="3" t="s">
        <v>39</v>
      </c>
    </row>
    <row r="968" spans="1:25" ht="12.75">
      <c r="A968" s="18">
        <v>965</v>
      </c>
      <c r="B968" s="3" t="s">
        <v>47</v>
      </c>
      <c r="C968" s="1">
        <v>15</v>
      </c>
      <c r="G968" s="3" t="s">
        <v>39</v>
      </c>
      <c r="N968" s="3" t="s">
        <v>39</v>
      </c>
      <c r="Y968" s="3" t="s">
        <v>39</v>
      </c>
    </row>
    <row r="969" spans="1:17" ht="12.75">
      <c r="A969" s="18">
        <v>966</v>
      </c>
      <c r="B969" s="3" t="s">
        <v>47</v>
      </c>
      <c r="C969" s="1">
        <v>15</v>
      </c>
      <c r="F969" s="3" t="s">
        <v>39</v>
      </c>
      <c r="Q969" s="3" t="s">
        <v>39</v>
      </c>
    </row>
    <row r="970" spans="1:26" ht="12.75">
      <c r="A970" s="18">
        <v>967</v>
      </c>
      <c r="B970" s="3" t="s">
        <v>47</v>
      </c>
      <c r="C970" s="1">
        <v>19</v>
      </c>
      <c r="G970" s="3" t="s">
        <v>39</v>
      </c>
      <c r="N970" s="3" t="s">
        <v>39</v>
      </c>
      <c r="T970" s="3" t="s">
        <v>39</v>
      </c>
      <c r="Y970" s="3" t="s">
        <v>39</v>
      </c>
      <c r="Z970" s="3" t="s">
        <v>39</v>
      </c>
    </row>
    <row r="971" spans="1:26" ht="12.75">
      <c r="A971" s="18">
        <v>968</v>
      </c>
      <c r="B971" s="3" t="s">
        <v>47</v>
      </c>
      <c r="C971" s="1">
        <v>21</v>
      </c>
      <c r="G971" s="3" t="s">
        <v>39</v>
      </c>
      <c r="O971" s="3" t="s">
        <v>39</v>
      </c>
      <c r="T971" s="3" t="s">
        <v>39</v>
      </c>
      <c r="Y971" s="3" t="s">
        <v>39</v>
      </c>
      <c r="Z971" s="3" t="s">
        <v>39</v>
      </c>
    </row>
    <row r="972" spans="1:26" ht="12.75">
      <c r="A972" s="18">
        <v>969</v>
      </c>
      <c r="B972" s="3" t="s">
        <v>47</v>
      </c>
      <c r="C972" s="1">
        <v>20</v>
      </c>
      <c r="H972" s="3" t="s">
        <v>39</v>
      </c>
      <c r="K972" s="3" t="s">
        <v>39</v>
      </c>
      <c r="O972" s="3" t="s">
        <v>39</v>
      </c>
      <c r="T972" s="3" t="s">
        <v>39</v>
      </c>
      <c r="U972" s="3" t="s">
        <v>39</v>
      </c>
      <c r="X972" s="3" t="s">
        <v>39</v>
      </c>
      <c r="Y972" s="3" t="s">
        <v>39</v>
      </c>
      <c r="Z972" s="3" t="s">
        <v>39</v>
      </c>
    </row>
    <row r="973" spans="1:14" ht="12.75">
      <c r="A973" s="18">
        <v>970</v>
      </c>
      <c r="B973" s="3" t="s">
        <v>47</v>
      </c>
      <c r="C973" s="1">
        <v>8</v>
      </c>
      <c r="F973" s="3" t="s">
        <v>39</v>
      </c>
      <c r="N973" s="3" t="s">
        <v>39</v>
      </c>
    </row>
    <row r="974" spans="1:26" ht="12.75">
      <c r="A974" s="18">
        <v>971</v>
      </c>
      <c r="B974" s="3" t="s">
        <v>47</v>
      </c>
      <c r="C974" s="1">
        <v>18</v>
      </c>
      <c r="G974" s="3" t="s">
        <v>39</v>
      </c>
      <c r="N974" s="3" t="s">
        <v>39</v>
      </c>
      <c r="T974" s="3" t="s">
        <v>39</v>
      </c>
      <c r="Y974" s="3" t="s">
        <v>39</v>
      </c>
      <c r="Z974" s="3" t="s">
        <v>39</v>
      </c>
    </row>
    <row r="975" spans="1:29" ht="12.75">
      <c r="A975" s="18">
        <v>972</v>
      </c>
      <c r="B975" s="3" t="s">
        <v>47</v>
      </c>
      <c r="C975" s="1">
        <v>25</v>
      </c>
      <c r="F975" s="3" t="s">
        <v>39</v>
      </c>
      <c r="N975" s="3" t="s">
        <v>39</v>
      </c>
      <c r="S975" s="3" t="s">
        <v>39</v>
      </c>
      <c r="AC975" s="3" t="s">
        <v>39</v>
      </c>
    </row>
    <row r="976" spans="1:25" ht="12.75">
      <c r="A976" s="18">
        <v>973</v>
      </c>
      <c r="B976" s="3" t="s">
        <v>47</v>
      </c>
      <c r="C976" s="1">
        <v>17</v>
      </c>
      <c r="G976" s="3" t="s">
        <v>39</v>
      </c>
      <c r="Q976" s="3" t="s">
        <v>39</v>
      </c>
      <c r="Y976" s="3" t="s">
        <v>39</v>
      </c>
    </row>
    <row r="977" spans="1:14" ht="12.75">
      <c r="A977" s="18">
        <v>974</v>
      </c>
      <c r="B977" s="3" t="s">
        <v>47</v>
      </c>
      <c r="C977" s="1">
        <v>20</v>
      </c>
      <c r="F977" s="3" t="s">
        <v>39</v>
      </c>
      <c r="N977" s="3" t="s">
        <v>39</v>
      </c>
    </row>
    <row r="978" spans="1:25" ht="12.75">
      <c r="A978" s="18">
        <v>975</v>
      </c>
      <c r="B978" s="3" t="s">
        <v>47</v>
      </c>
      <c r="C978" s="1">
        <v>16</v>
      </c>
      <c r="G978" s="3" t="s">
        <v>39</v>
      </c>
      <c r="N978" s="3" t="s">
        <v>39</v>
      </c>
      <c r="Y978" s="3" t="s">
        <v>39</v>
      </c>
    </row>
    <row r="979" spans="1:25" ht="12.75">
      <c r="A979" s="18">
        <v>976</v>
      </c>
      <c r="B979" s="3" t="s">
        <v>47</v>
      </c>
      <c r="C979" s="1">
        <v>19</v>
      </c>
      <c r="F979" s="3" t="s">
        <v>39</v>
      </c>
      <c r="N979" s="3" t="s">
        <v>39</v>
      </c>
      <c r="Y979" s="3" t="s">
        <v>39</v>
      </c>
    </row>
    <row r="980" spans="1:25" ht="12.75">
      <c r="A980" s="18">
        <v>977</v>
      </c>
      <c r="B980" s="3" t="s">
        <v>47</v>
      </c>
      <c r="C980" s="1">
        <v>21</v>
      </c>
      <c r="G980" s="3" t="s">
        <v>39</v>
      </c>
      <c r="N980" s="3" t="s">
        <v>39</v>
      </c>
      <c r="Y980" s="3" t="s">
        <v>39</v>
      </c>
    </row>
    <row r="981" spans="1:25" ht="12.75">
      <c r="A981" s="18">
        <v>978</v>
      </c>
      <c r="B981" s="3" t="s">
        <v>47</v>
      </c>
      <c r="C981" s="1">
        <v>16</v>
      </c>
      <c r="G981" s="3" t="s">
        <v>39</v>
      </c>
      <c r="O981" s="3" t="s">
        <v>39</v>
      </c>
      <c r="U981" s="3" t="s">
        <v>39</v>
      </c>
      <c r="Y981" s="3" t="s">
        <v>39</v>
      </c>
    </row>
    <row r="982" spans="1:25" ht="12.75">
      <c r="A982" s="18">
        <v>979</v>
      </c>
      <c r="B982" s="3" t="s">
        <v>47</v>
      </c>
      <c r="C982" s="1">
        <v>12</v>
      </c>
      <c r="F982" s="3" t="s">
        <v>39</v>
      </c>
      <c r="O982" s="3" t="s">
        <v>39</v>
      </c>
      <c r="U982" s="3" t="s">
        <v>39</v>
      </c>
      <c r="Y982" s="3" t="s">
        <v>39</v>
      </c>
    </row>
    <row r="983" spans="1:26" ht="12.75">
      <c r="A983" s="18">
        <v>980</v>
      </c>
      <c r="B983" s="3" t="s">
        <v>47</v>
      </c>
      <c r="C983" s="1">
        <v>16</v>
      </c>
      <c r="H983" s="3" t="s">
        <v>39</v>
      </c>
      <c r="O983" s="3" t="s">
        <v>39</v>
      </c>
      <c r="T983" s="3" t="s">
        <v>39</v>
      </c>
      <c r="Z983" s="3" t="s">
        <v>39</v>
      </c>
    </row>
    <row r="984" spans="1:25" ht="12.75">
      <c r="A984" s="18">
        <v>981</v>
      </c>
      <c r="B984" s="3" t="s">
        <v>55</v>
      </c>
      <c r="C984" s="1">
        <v>10</v>
      </c>
      <c r="F984" s="3" t="s">
        <v>39</v>
      </c>
      <c r="N984" s="3" t="s">
        <v>39</v>
      </c>
      <c r="U984" s="3" t="s">
        <v>39</v>
      </c>
      <c r="Y984" s="3" t="s">
        <v>39</v>
      </c>
    </row>
    <row r="985" spans="1:26" ht="12.75">
      <c r="A985" s="18">
        <v>982</v>
      </c>
      <c r="B985" s="3" t="s">
        <v>47</v>
      </c>
      <c r="C985" s="1">
        <v>17</v>
      </c>
      <c r="H985" s="3" t="s">
        <v>39</v>
      </c>
      <c r="O985" s="3" t="s">
        <v>39</v>
      </c>
      <c r="T985" s="3" t="s">
        <v>39</v>
      </c>
      <c r="Z985" s="3" t="s">
        <v>39</v>
      </c>
    </row>
    <row r="986" spans="1:26" ht="12.75">
      <c r="A986" s="18">
        <v>983</v>
      </c>
      <c r="B986" s="3" t="s">
        <v>40</v>
      </c>
      <c r="C986" s="1">
        <v>19</v>
      </c>
      <c r="G986" s="3" t="s">
        <v>39</v>
      </c>
      <c r="N986" s="3" t="s">
        <v>39</v>
      </c>
      <c r="T986" s="3" t="s">
        <v>39</v>
      </c>
      <c r="U986" s="3" t="s">
        <v>39</v>
      </c>
      <c r="X986" s="3" t="s">
        <v>39</v>
      </c>
      <c r="Y986" s="3" t="s">
        <v>39</v>
      </c>
      <c r="Z986" s="3" t="s">
        <v>39</v>
      </c>
    </row>
    <row r="987" spans="1:33" ht="12.75">
      <c r="A987" s="18">
        <v>984</v>
      </c>
      <c r="B987" s="3" t="s">
        <v>47</v>
      </c>
      <c r="C987" s="1">
        <v>21</v>
      </c>
      <c r="G987" s="3" t="s">
        <v>39</v>
      </c>
      <c r="K987" s="3" t="s">
        <v>39</v>
      </c>
      <c r="N987" s="3" t="s">
        <v>39</v>
      </c>
      <c r="T987" s="3" t="s">
        <v>39</v>
      </c>
      <c r="Z987" s="3" t="s">
        <v>39</v>
      </c>
      <c r="AC987" s="3" t="s">
        <v>39</v>
      </c>
      <c r="AG987" s="2" t="s">
        <v>127</v>
      </c>
    </row>
    <row r="988" spans="1:15" ht="12.75">
      <c r="A988" s="18">
        <v>985</v>
      </c>
      <c r="B988" s="3" t="s">
        <v>99</v>
      </c>
      <c r="C988" s="1">
        <v>1</v>
      </c>
      <c r="F988" s="3" t="s">
        <v>39</v>
      </c>
      <c r="O988" s="3" t="s">
        <v>39</v>
      </c>
    </row>
    <row r="989" spans="1:26" ht="12.75">
      <c r="A989" s="18">
        <v>986</v>
      </c>
      <c r="B989" s="3" t="s">
        <v>47</v>
      </c>
      <c r="C989" s="1">
        <v>11</v>
      </c>
      <c r="G989" s="3" t="s">
        <v>39</v>
      </c>
      <c r="Q989" s="3" t="s">
        <v>39</v>
      </c>
      <c r="T989" s="3" t="s">
        <v>39</v>
      </c>
      <c r="U989" s="3" t="s">
        <v>39</v>
      </c>
      <c r="Y989" s="3" t="s">
        <v>39</v>
      </c>
      <c r="Z989" s="3" t="s">
        <v>39</v>
      </c>
    </row>
    <row r="990" spans="1:33" ht="12.75">
      <c r="A990" s="18">
        <v>987</v>
      </c>
      <c r="B990" s="3" t="s">
        <v>47</v>
      </c>
      <c r="C990" s="1">
        <v>3</v>
      </c>
      <c r="F990" s="3" t="s">
        <v>39</v>
      </c>
      <c r="O990" s="3" t="s">
        <v>39</v>
      </c>
      <c r="U990" s="3" t="s">
        <v>39</v>
      </c>
      <c r="AG990" s="2" t="s">
        <v>128</v>
      </c>
    </row>
    <row r="991" spans="1:19" ht="12.75">
      <c r="A991" s="18">
        <v>988</v>
      </c>
      <c r="B991" s="3" t="s">
        <v>55</v>
      </c>
      <c r="C991" s="1">
        <v>10</v>
      </c>
      <c r="F991" s="3" t="s">
        <v>39</v>
      </c>
      <c r="O991" s="3" t="s">
        <v>39</v>
      </c>
      <c r="S991" s="3" t="s">
        <v>39</v>
      </c>
    </row>
    <row r="992" spans="1:14" ht="12.75">
      <c r="A992" s="18">
        <v>989</v>
      </c>
      <c r="B992" s="3" t="s">
        <v>47</v>
      </c>
      <c r="C992" s="1">
        <v>15</v>
      </c>
      <c r="F992" s="3" t="s">
        <v>39</v>
      </c>
      <c r="N992" s="3" t="s">
        <v>39</v>
      </c>
    </row>
    <row r="993" spans="1:25" ht="12.75">
      <c r="A993" s="18">
        <v>990</v>
      </c>
      <c r="B993" s="3" t="s">
        <v>47</v>
      </c>
      <c r="C993" s="1">
        <v>14</v>
      </c>
      <c r="G993" s="3" t="s">
        <v>39</v>
      </c>
      <c r="N993" s="3" t="s">
        <v>39</v>
      </c>
      <c r="S993" s="3" t="s">
        <v>39</v>
      </c>
      <c r="U993" s="3" t="s">
        <v>39</v>
      </c>
      <c r="Y993" s="3" t="s">
        <v>39</v>
      </c>
    </row>
    <row r="994" spans="1:14" ht="12.75">
      <c r="A994" s="18">
        <v>991</v>
      </c>
      <c r="B994" s="3" t="s">
        <v>47</v>
      </c>
      <c r="C994" s="1">
        <v>20</v>
      </c>
      <c r="F994" s="3" t="s">
        <v>39</v>
      </c>
      <c r="N994" s="3" t="s">
        <v>39</v>
      </c>
    </row>
    <row r="995" spans="1:29" ht="12.75">
      <c r="A995" s="18">
        <v>992</v>
      </c>
      <c r="B995" s="3" t="s">
        <v>47</v>
      </c>
      <c r="C995" s="1">
        <v>14</v>
      </c>
      <c r="H995" s="3" t="s">
        <v>39</v>
      </c>
      <c r="N995" s="3" t="s">
        <v>39</v>
      </c>
      <c r="T995" s="3" t="s">
        <v>39</v>
      </c>
      <c r="U995" s="3" t="s">
        <v>39</v>
      </c>
      <c r="X995" s="3" t="s">
        <v>39</v>
      </c>
      <c r="Y995" s="3" t="s">
        <v>39</v>
      </c>
      <c r="Z995" s="3" t="s">
        <v>39</v>
      </c>
      <c r="AC995" s="3" t="s">
        <v>39</v>
      </c>
    </row>
    <row r="996" spans="1:25" ht="12.75">
      <c r="A996" s="18">
        <v>993</v>
      </c>
      <c r="B996" s="3" t="s">
        <v>47</v>
      </c>
      <c r="C996" s="1">
        <v>17</v>
      </c>
      <c r="G996" s="3" t="s">
        <v>39</v>
      </c>
      <c r="N996" s="3" t="s">
        <v>39</v>
      </c>
      <c r="Y996" s="3" t="s">
        <v>39</v>
      </c>
    </row>
    <row r="997" spans="1:29" ht="12.75">
      <c r="A997" s="18">
        <v>994</v>
      </c>
      <c r="B997" s="3" t="s">
        <v>47</v>
      </c>
      <c r="C997" s="1">
        <v>18</v>
      </c>
      <c r="G997" s="3" t="s">
        <v>39</v>
      </c>
      <c r="N997" s="3" t="s">
        <v>39</v>
      </c>
      <c r="S997" s="3" t="s">
        <v>39</v>
      </c>
      <c r="AC997" s="3" t="s">
        <v>39</v>
      </c>
    </row>
    <row r="998" spans="1:25" ht="12.75">
      <c r="A998" s="18">
        <v>995</v>
      </c>
      <c r="B998" s="3" t="s">
        <v>47</v>
      </c>
      <c r="C998" s="1">
        <v>18</v>
      </c>
      <c r="G998" s="3" t="s">
        <v>39</v>
      </c>
      <c r="N998" s="3" t="s">
        <v>39</v>
      </c>
      <c r="Y998" s="3" t="s">
        <v>39</v>
      </c>
    </row>
    <row r="999" spans="1:29" ht="12.75">
      <c r="A999" s="18">
        <v>996</v>
      </c>
      <c r="B999" s="3" t="s">
        <v>47</v>
      </c>
      <c r="C999" s="1">
        <v>17</v>
      </c>
      <c r="G999" s="3" t="s">
        <v>39</v>
      </c>
      <c r="N999" s="3" t="s">
        <v>39</v>
      </c>
      <c r="T999" s="3" t="s">
        <v>39</v>
      </c>
      <c r="X999" s="3" t="s">
        <v>39</v>
      </c>
      <c r="Z999" s="3" t="s">
        <v>39</v>
      </c>
      <c r="AC999" s="3" t="s">
        <v>39</v>
      </c>
    </row>
    <row r="1000" spans="1:25" ht="12.75">
      <c r="A1000" s="18">
        <v>997</v>
      </c>
      <c r="B1000" s="3" t="s">
        <v>47</v>
      </c>
      <c r="C1000" s="1">
        <v>16</v>
      </c>
      <c r="G1000" s="3" t="s">
        <v>39</v>
      </c>
      <c r="N1000" s="3" t="s">
        <v>39</v>
      </c>
      <c r="U1000" s="3" t="s">
        <v>39</v>
      </c>
      <c r="Y1000" s="3" t="s">
        <v>39</v>
      </c>
    </row>
    <row r="1001" spans="1:25" ht="12.75">
      <c r="A1001" s="18">
        <v>998</v>
      </c>
      <c r="B1001" s="3" t="s">
        <v>47</v>
      </c>
      <c r="C1001" s="1">
        <v>16</v>
      </c>
      <c r="F1001" s="3" t="s">
        <v>39</v>
      </c>
      <c r="N1001" s="3" t="s">
        <v>39</v>
      </c>
      <c r="Y1001" s="3" t="s">
        <v>39</v>
      </c>
    </row>
    <row r="1002" spans="1:25" ht="12.75">
      <c r="A1002" s="18">
        <v>999</v>
      </c>
      <c r="B1002" s="3" t="s">
        <v>47</v>
      </c>
      <c r="C1002" s="1">
        <v>17</v>
      </c>
      <c r="G1002" s="3" t="s">
        <v>39</v>
      </c>
      <c r="N1002" s="3" t="s">
        <v>39</v>
      </c>
      <c r="X1002" s="3" t="s">
        <v>39</v>
      </c>
      <c r="Y1002" s="3" t="s">
        <v>39</v>
      </c>
    </row>
    <row r="1003" spans="1:14" ht="12.75">
      <c r="A1003" s="18">
        <v>1000</v>
      </c>
      <c r="B1003" s="3" t="s">
        <v>47</v>
      </c>
      <c r="C1003" s="1">
        <v>16</v>
      </c>
      <c r="F1003" s="3" t="s">
        <v>39</v>
      </c>
      <c r="N1003" s="3" t="s">
        <v>39</v>
      </c>
    </row>
    <row r="1004" spans="1:33" ht="12.75">
      <c r="A1004" s="18">
        <v>1001</v>
      </c>
      <c r="B1004" s="3" t="s">
        <v>47</v>
      </c>
      <c r="C1004" s="1">
        <v>13</v>
      </c>
      <c r="H1004" s="3" t="s">
        <v>39</v>
      </c>
      <c r="J1004" s="3" t="s">
        <v>39</v>
      </c>
      <c r="K1004" s="3" t="s">
        <v>39</v>
      </c>
      <c r="O1004" s="3" t="s">
        <v>39</v>
      </c>
      <c r="T1004" s="3" t="s">
        <v>39</v>
      </c>
      <c r="Y1004" s="3" t="s">
        <v>39</v>
      </c>
      <c r="Z1004" s="3" t="s">
        <v>39</v>
      </c>
      <c r="AC1004" s="3" t="s">
        <v>39</v>
      </c>
      <c r="AG1004" s="2" t="s">
        <v>129</v>
      </c>
    </row>
    <row r="1005" spans="1:13" ht="12.75">
      <c r="A1005" s="18">
        <v>1002</v>
      </c>
      <c r="B1005" s="3" t="s">
        <v>106</v>
      </c>
      <c r="C1005" s="1">
        <v>36</v>
      </c>
      <c r="G1005" s="3" t="s">
        <v>39</v>
      </c>
      <c r="M1005" s="3" t="s">
        <v>39</v>
      </c>
    </row>
    <row r="1006" spans="1:25" ht="12.75">
      <c r="A1006" s="18">
        <v>1003</v>
      </c>
      <c r="B1006" s="3" t="s">
        <v>47</v>
      </c>
      <c r="C1006" s="1">
        <v>17</v>
      </c>
      <c r="G1006" s="3" t="s">
        <v>39</v>
      </c>
      <c r="O1006" s="3" t="s">
        <v>39</v>
      </c>
      <c r="U1006" s="3" t="s">
        <v>39</v>
      </c>
      <c r="X1006" s="3" t="s">
        <v>39</v>
      </c>
      <c r="Y1006" s="3" t="s">
        <v>39</v>
      </c>
    </row>
    <row r="1007" spans="1:29" ht="12.75">
      <c r="A1007" s="18">
        <v>1004</v>
      </c>
      <c r="B1007" s="3" t="s">
        <v>47</v>
      </c>
      <c r="C1007" s="1">
        <v>30</v>
      </c>
      <c r="G1007" s="3" t="s">
        <v>39</v>
      </c>
      <c r="N1007" s="3" t="s">
        <v>39</v>
      </c>
      <c r="T1007" s="3" t="s">
        <v>39</v>
      </c>
      <c r="X1007" s="3" t="s">
        <v>39</v>
      </c>
      <c r="Y1007" s="3" t="s">
        <v>39</v>
      </c>
      <c r="Z1007" s="3" t="s">
        <v>39</v>
      </c>
      <c r="AC1007" s="3" t="s">
        <v>39</v>
      </c>
    </row>
    <row r="1008" spans="1:33" ht="12.75">
      <c r="A1008" s="18">
        <v>1005</v>
      </c>
      <c r="B1008" s="3" t="s">
        <v>47</v>
      </c>
      <c r="C1008" s="1">
        <v>18</v>
      </c>
      <c r="G1008" s="3" t="s">
        <v>39</v>
      </c>
      <c r="N1008" s="3" t="s">
        <v>39</v>
      </c>
      <c r="Y1008" s="3" t="s">
        <v>39</v>
      </c>
      <c r="AG1008" s="2" t="s">
        <v>77</v>
      </c>
    </row>
    <row r="1009" spans="1:17" ht="12.75">
      <c r="A1009" s="18">
        <v>1006</v>
      </c>
      <c r="B1009" s="3" t="s">
        <v>66</v>
      </c>
      <c r="C1009" s="1">
        <v>25</v>
      </c>
      <c r="F1009" s="3" t="s">
        <v>39</v>
      </c>
      <c r="Q1009" s="3" t="s">
        <v>39</v>
      </c>
    </row>
    <row r="1010" spans="1:29" ht="12.75">
      <c r="A1010" s="18">
        <v>1007</v>
      </c>
      <c r="B1010" s="3" t="s">
        <v>47</v>
      </c>
      <c r="C1010" s="1">
        <v>17</v>
      </c>
      <c r="F1010" s="3" t="s">
        <v>39</v>
      </c>
      <c r="N1010" s="3" t="s">
        <v>39</v>
      </c>
      <c r="Y1010" s="3" t="s">
        <v>39</v>
      </c>
      <c r="AC1010" s="3" t="s">
        <v>39</v>
      </c>
    </row>
    <row r="1011" spans="1:24" ht="12.75">
      <c r="A1011" s="18">
        <v>1008</v>
      </c>
      <c r="B1011" s="3" t="s">
        <v>55</v>
      </c>
      <c r="C1011" s="1">
        <v>19</v>
      </c>
      <c r="G1011" s="3" t="s">
        <v>39</v>
      </c>
      <c r="N1011" s="3" t="s">
        <v>39</v>
      </c>
      <c r="X1011" s="3" t="s">
        <v>39</v>
      </c>
    </row>
    <row r="1012" spans="1:25" ht="12.75">
      <c r="A1012" s="18">
        <v>1009</v>
      </c>
      <c r="B1012" s="3" t="s">
        <v>47</v>
      </c>
      <c r="C1012" s="1">
        <v>12</v>
      </c>
      <c r="G1012" s="3" t="s">
        <v>39</v>
      </c>
      <c r="N1012" s="3" t="s">
        <v>39</v>
      </c>
      <c r="U1012" s="3" t="s">
        <v>39</v>
      </c>
      <c r="Y1012" s="3" t="s">
        <v>39</v>
      </c>
    </row>
    <row r="1013" spans="1:29" ht="12.75">
      <c r="A1013" s="18">
        <v>1010</v>
      </c>
      <c r="B1013" s="3" t="s">
        <v>47</v>
      </c>
      <c r="C1013" s="1">
        <v>21</v>
      </c>
      <c r="G1013" s="3" t="s">
        <v>39</v>
      </c>
      <c r="N1013" s="3" t="s">
        <v>39</v>
      </c>
      <c r="Y1013" s="3" t="s">
        <v>39</v>
      </c>
      <c r="AC1013" s="3" t="s">
        <v>39</v>
      </c>
    </row>
    <row r="1014" spans="1:25" ht="12.75">
      <c r="A1014" s="18">
        <v>1011</v>
      </c>
      <c r="B1014" s="3" t="s">
        <v>55</v>
      </c>
      <c r="C1014" s="1">
        <v>19</v>
      </c>
      <c r="G1014" s="3" t="s">
        <v>39</v>
      </c>
      <c r="N1014" s="3" t="s">
        <v>39</v>
      </c>
      <c r="X1014" s="3" t="s">
        <v>39</v>
      </c>
      <c r="Y1014" s="3" t="s">
        <v>39</v>
      </c>
    </row>
    <row r="1015" spans="1:25" ht="12.75">
      <c r="A1015" s="18">
        <v>1012</v>
      </c>
      <c r="B1015" s="3" t="s">
        <v>47</v>
      </c>
      <c r="C1015" s="1">
        <v>16</v>
      </c>
      <c r="G1015" s="3" t="s">
        <v>39</v>
      </c>
      <c r="N1015" s="3" t="s">
        <v>39</v>
      </c>
      <c r="U1015" s="3" t="s">
        <v>39</v>
      </c>
      <c r="Y1015" s="3" t="s">
        <v>39</v>
      </c>
    </row>
    <row r="1016" spans="1:29" ht="12.75">
      <c r="A1016" s="18">
        <v>1013</v>
      </c>
      <c r="B1016" s="3" t="s">
        <v>47</v>
      </c>
      <c r="C1016" s="1">
        <v>16</v>
      </c>
      <c r="G1016" s="3" t="s">
        <v>39</v>
      </c>
      <c r="N1016" s="3" t="s">
        <v>39</v>
      </c>
      <c r="U1016" s="3" t="s">
        <v>39</v>
      </c>
      <c r="Y1016" s="3" t="s">
        <v>39</v>
      </c>
      <c r="AC1016" s="3" t="s">
        <v>39</v>
      </c>
    </row>
    <row r="1017" spans="1:26" ht="12.75">
      <c r="A1017" s="18">
        <v>1014</v>
      </c>
      <c r="B1017" s="3" t="s">
        <v>55</v>
      </c>
      <c r="C1017" s="1">
        <v>23</v>
      </c>
      <c r="G1017" s="3" t="s">
        <v>39</v>
      </c>
      <c r="N1017" s="3" t="s">
        <v>39</v>
      </c>
      <c r="T1017" s="3" t="s">
        <v>39</v>
      </c>
      <c r="U1017" s="3" t="s">
        <v>39</v>
      </c>
      <c r="X1017" s="3" t="s">
        <v>39</v>
      </c>
      <c r="Y1017" s="3" t="s">
        <v>39</v>
      </c>
      <c r="Z1017" s="3" t="s">
        <v>39</v>
      </c>
    </row>
    <row r="1018" spans="1:29" ht="12.75">
      <c r="A1018" s="18">
        <v>1015</v>
      </c>
      <c r="B1018" s="3" t="s">
        <v>47</v>
      </c>
      <c r="C1018" s="1">
        <v>22</v>
      </c>
      <c r="G1018" s="3" t="s">
        <v>39</v>
      </c>
      <c r="N1018" s="3" t="s">
        <v>39</v>
      </c>
      <c r="T1018" s="3" t="s">
        <v>39</v>
      </c>
      <c r="U1018" s="3" t="s">
        <v>39</v>
      </c>
      <c r="Y1018" s="3" t="s">
        <v>39</v>
      </c>
      <c r="Z1018" s="3" t="s">
        <v>39</v>
      </c>
      <c r="AC1018" s="3" t="s">
        <v>39</v>
      </c>
    </row>
    <row r="1019" spans="1:25" ht="12.75">
      <c r="A1019" s="18">
        <v>1016</v>
      </c>
      <c r="B1019" s="3" t="s">
        <v>47</v>
      </c>
      <c r="C1019" s="1">
        <v>9</v>
      </c>
      <c r="F1019" s="3" t="s">
        <v>39</v>
      </c>
      <c r="N1019" s="3" t="s">
        <v>39</v>
      </c>
      <c r="Y1019" s="3" t="s">
        <v>39</v>
      </c>
    </row>
    <row r="1020" spans="1:29" ht="12.75">
      <c r="A1020" s="18">
        <v>1017</v>
      </c>
      <c r="B1020" s="3" t="s">
        <v>55</v>
      </c>
      <c r="C1020" s="1">
        <v>30</v>
      </c>
      <c r="H1020" s="3" t="s">
        <v>39</v>
      </c>
      <c r="J1020" s="3" t="s">
        <v>39</v>
      </c>
      <c r="K1020" s="3" t="s">
        <v>39</v>
      </c>
      <c r="N1020" s="3" t="s">
        <v>39</v>
      </c>
      <c r="T1020" s="3" t="s">
        <v>39</v>
      </c>
      <c r="X1020" s="3" t="s">
        <v>39</v>
      </c>
      <c r="Z1020" s="3" t="s">
        <v>39</v>
      </c>
      <c r="AC1020" s="3" t="s">
        <v>39</v>
      </c>
    </row>
    <row r="1021" spans="1:33" ht="12.75">
      <c r="A1021" s="18">
        <v>1018</v>
      </c>
      <c r="B1021" s="3" t="s">
        <v>55</v>
      </c>
      <c r="C1021" s="1">
        <v>24</v>
      </c>
      <c r="G1021" s="3" t="s">
        <v>39</v>
      </c>
      <c r="N1021" s="3" t="s">
        <v>39</v>
      </c>
      <c r="T1021" s="3" t="s">
        <v>39</v>
      </c>
      <c r="Z1021" s="3" t="s">
        <v>39</v>
      </c>
      <c r="AG1021" s="2" t="s">
        <v>130</v>
      </c>
    </row>
    <row r="1022" spans="1:26" ht="12.75">
      <c r="A1022" s="18">
        <v>1019</v>
      </c>
      <c r="B1022" s="3" t="s">
        <v>47</v>
      </c>
      <c r="C1022" s="1">
        <v>19</v>
      </c>
      <c r="G1022" s="3" t="s">
        <v>39</v>
      </c>
      <c r="N1022" s="3" t="s">
        <v>39</v>
      </c>
      <c r="T1022" s="3" t="s">
        <v>39</v>
      </c>
      <c r="Y1022" s="3" t="s">
        <v>39</v>
      </c>
      <c r="Z1022" s="3" t="s">
        <v>39</v>
      </c>
    </row>
    <row r="1023" spans="1:33" ht="12.75">
      <c r="A1023" s="18">
        <v>1020</v>
      </c>
      <c r="B1023" s="3" t="s">
        <v>47</v>
      </c>
      <c r="C1023" s="1">
        <v>6</v>
      </c>
      <c r="F1023" s="3" t="s">
        <v>39</v>
      </c>
      <c r="O1023" s="3" t="s">
        <v>39</v>
      </c>
      <c r="S1023" s="3" t="s">
        <v>39</v>
      </c>
      <c r="U1023" s="3" t="s">
        <v>39</v>
      </c>
      <c r="Y1023" s="3" t="s">
        <v>39</v>
      </c>
      <c r="AG1023" s="2" t="s">
        <v>131</v>
      </c>
    </row>
    <row r="1024" spans="1:25" ht="12.75">
      <c r="A1024" s="18">
        <v>1021</v>
      </c>
      <c r="B1024" s="3" t="s">
        <v>47</v>
      </c>
      <c r="C1024" s="1">
        <v>3</v>
      </c>
      <c r="G1024" s="3" t="s">
        <v>39</v>
      </c>
      <c r="O1024" s="3" t="s">
        <v>39</v>
      </c>
      <c r="U1024" s="3" t="s">
        <v>39</v>
      </c>
      <c r="Y1024" s="3" t="s">
        <v>39</v>
      </c>
    </row>
    <row r="1025" spans="1:14" ht="12.75">
      <c r="A1025" s="18">
        <v>1022</v>
      </c>
      <c r="B1025" s="3" t="s">
        <v>55</v>
      </c>
      <c r="C1025" s="1">
        <v>18</v>
      </c>
      <c r="G1025" s="3" t="s">
        <v>39</v>
      </c>
      <c r="N1025" s="3" t="s">
        <v>39</v>
      </c>
    </row>
    <row r="1026" spans="1:26" ht="12.75">
      <c r="A1026" s="18">
        <v>1023</v>
      </c>
      <c r="B1026" s="3" t="s">
        <v>47</v>
      </c>
      <c r="C1026" s="1">
        <v>20</v>
      </c>
      <c r="H1026" s="3" t="s">
        <v>39</v>
      </c>
      <c r="O1026" s="3" t="s">
        <v>39</v>
      </c>
      <c r="T1026" s="3" t="s">
        <v>39</v>
      </c>
      <c r="Y1026" s="3" t="s">
        <v>39</v>
      </c>
      <c r="Z1026" s="3" t="s">
        <v>39</v>
      </c>
    </row>
    <row r="1027" spans="1:26" ht="12.75">
      <c r="A1027" s="18">
        <v>1024</v>
      </c>
      <c r="B1027" s="3" t="s">
        <v>47</v>
      </c>
      <c r="C1027" s="1">
        <v>15</v>
      </c>
      <c r="G1027" s="3" t="s">
        <v>39</v>
      </c>
      <c r="O1027" s="3" t="s">
        <v>39</v>
      </c>
      <c r="T1027" s="3" t="s">
        <v>39</v>
      </c>
      <c r="Z1027" s="3" t="s">
        <v>39</v>
      </c>
    </row>
    <row r="1028" spans="1:26" ht="12.75">
      <c r="A1028" s="18">
        <v>1025</v>
      </c>
      <c r="B1028" s="3" t="s">
        <v>55</v>
      </c>
      <c r="C1028" s="1">
        <v>24</v>
      </c>
      <c r="G1028" s="3" t="s">
        <v>39</v>
      </c>
      <c r="O1028" s="3" t="s">
        <v>39</v>
      </c>
      <c r="T1028" s="3" t="s">
        <v>39</v>
      </c>
      <c r="X1028" s="3" t="s">
        <v>39</v>
      </c>
      <c r="Y1028" s="3" t="s">
        <v>39</v>
      </c>
      <c r="Z1028" s="3" t="s">
        <v>39</v>
      </c>
    </row>
    <row r="1029" spans="1:26" ht="12.75">
      <c r="A1029" s="18">
        <v>1026</v>
      </c>
      <c r="B1029" s="3" t="s">
        <v>64</v>
      </c>
      <c r="C1029" s="1">
        <v>34</v>
      </c>
      <c r="F1029" s="3" t="s">
        <v>39</v>
      </c>
      <c r="O1029" s="3" t="s">
        <v>39</v>
      </c>
      <c r="T1029" s="3" t="s">
        <v>39</v>
      </c>
      <c r="Z1029" s="3" t="s">
        <v>39</v>
      </c>
    </row>
    <row r="1030" spans="1:29" ht="12.75">
      <c r="A1030" s="18">
        <v>1027</v>
      </c>
      <c r="B1030" s="3" t="s">
        <v>64</v>
      </c>
      <c r="C1030" s="1">
        <v>38</v>
      </c>
      <c r="H1030" s="3" t="s">
        <v>39</v>
      </c>
      <c r="O1030" s="3" t="s">
        <v>39</v>
      </c>
      <c r="T1030" s="3" t="s">
        <v>39</v>
      </c>
      <c r="X1030" s="3" t="s">
        <v>39</v>
      </c>
      <c r="Z1030" s="3" t="s">
        <v>39</v>
      </c>
      <c r="AC1030" s="3" t="s">
        <v>39</v>
      </c>
    </row>
    <row r="1031" spans="1:15" ht="12.75">
      <c r="A1031" s="18">
        <v>1028</v>
      </c>
      <c r="B1031" s="3" t="s">
        <v>47</v>
      </c>
      <c r="C1031" s="1">
        <v>1</v>
      </c>
      <c r="F1031" s="3" t="s">
        <v>39</v>
      </c>
      <c r="O1031" s="3" t="s">
        <v>39</v>
      </c>
    </row>
    <row r="1032" spans="1:25" ht="12.75">
      <c r="A1032" s="18">
        <v>1029</v>
      </c>
      <c r="B1032" s="3" t="s">
        <v>38</v>
      </c>
      <c r="C1032" s="1">
        <v>19</v>
      </c>
      <c r="F1032" s="3" t="s">
        <v>39</v>
      </c>
      <c r="O1032" s="3" t="s">
        <v>39</v>
      </c>
      <c r="Y1032" s="3" t="s">
        <v>39</v>
      </c>
    </row>
    <row r="1033" spans="1:25" ht="12.75">
      <c r="A1033" s="18">
        <v>1030</v>
      </c>
      <c r="B1033" s="3" t="s">
        <v>40</v>
      </c>
      <c r="C1033" s="1">
        <v>5</v>
      </c>
      <c r="F1033" s="3" t="s">
        <v>39</v>
      </c>
      <c r="O1033" s="3" t="s">
        <v>39</v>
      </c>
      <c r="U1033" s="3" t="s">
        <v>39</v>
      </c>
      <c r="Y1033" s="3" t="s">
        <v>39</v>
      </c>
    </row>
    <row r="1034" spans="1:26" ht="12.75">
      <c r="A1034" s="18">
        <v>1031</v>
      </c>
      <c r="B1034" s="3" t="s">
        <v>47</v>
      </c>
      <c r="C1034" s="1">
        <v>3</v>
      </c>
      <c r="H1034" s="3" t="s">
        <v>39</v>
      </c>
      <c r="O1034" s="3" t="s">
        <v>39</v>
      </c>
      <c r="T1034" s="3" t="s">
        <v>39</v>
      </c>
      <c r="Z1034" s="3" t="s">
        <v>39</v>
      </c>
    </row>
    <row r="1035" spans="1:26" ht="12.75">
      <c r="A1035" s="18">
        <v>1032</v>
      </c>
      <c r="B1035" s="3" t="s">
        <v>66</v>
      </c>
      <c r="C1035" s="1">
        <v>12</v>
      </c>
      <c r="H1035" s="3" t="s">
        <v>39</v>
      </c>
      <c r="Q1035" s="3" t="s">
        <v>39</v>
      </c>
      <c r="T1035" s="3" t="s">
        <v>39</v>
      </c>
      <c r="U1035" s="3" t="s">
        <v>39</v>
      </c>
      <c r="Y1035" s="3" t="s">
        <v>39</v>
      </c>
      <c r="Z1035" s="3" t="s">
        <v>39</v>
      </c>
    </row>
    <row r="1036" spans="1:17" ht="12.75">
      <c r="A1036" s="18">
        <v>1033</v>
      </c>
      <c r="B1036" s="3" t="s">
        <v>66</v>
      </c>
      <c r="C1036" s="1">
        <v>20</v>
      </c>
      <c r="F1036" s="3" t="s">
        <v>39</v>
      </c>
      <c r="Q1036" s="3" t="s">
        <v>39</v>
      </c>
    </row>
    <row r="1037" spans="1:26" ht="12.75">
      <c r="A1037" s="18">
        <v>1034</v>
      </c>
      <c r="B1037" s="3" t="s">
        <v>66</v>
      </c>
      <c r="C1037" s="1">
        <v>18</v>
      </c>
      <c r="G1037" s="3" t="s">
        <v>39</v>
      </c>
      <c r="Q1037" s="3" t="s">
        <v>39</v>
      </c>
      <c r="T1037" s="3" t="s">
        <v>39</v>
      </c>
      <c r="X1037" s="3" t="s">
        <v>39</v>
      </c>
      <c r="Z1037" s="3" t="s">
        <v>39</v>
      </c>
    </row>
    <row r="1038" spans="1:17" ht="12.75">
      <c r="A1038" s="18">
        <v>1035</v>
      </c>
      <c r="B1038" s="3" t="s">
        <v>66</v>
      </c>
      <c r="C1038" s="1">
        <v>16</v>
      </c>
      <c r="G1038" s="3" t="s">
        <v>39</v>
      </c>
      <c r="Q1038" s="3" t="s">
        <v>39</v>
      </c>
    </row>
    <row r="1039" spans="1:25" ht="12.75">
      <c r="A1039" s="18">
        <v>1036</v>
      </c>
      <c r="B1039" s="3" t="s">
        <v>47</v>
      </c>
      <c r="C1039" s="1">
        <v>11</v>
      </c>
      <c r="F1039" s="3" t="s">
        <v>39</v>
      </c>
      <c r="Q1039" s="3" t="s">
        <v>39</v>
      </c>
      <c r="U1039" s="3" t="s">
        <v>39</v>
      </c>
      <c r="Y1039" s="3" t="s">
        <v>39</v>
      </c>
    </row>
    <row r="1040" spans="1:33" ht="12.75">
      <c r="A1040" s="18">
        <v>1037</v>
      </c>
      <c r="B1040" s="3" t="s">
        <v>66</v>
      </c>
      <c r="C1040" s="1">
        <v>40</v>
      </c>
      <c r="H1040" s="3" t="s">
        <v>39</v>
      </c>
      <c r="J1040" s="3" t="s">
        <v>39</v>
      </c>
      <c r="K1040" s="3" t="s">
        <v>39</v>
      </c>
      <c r="O1040" s="3" t="s">
        <v>39</v>
      </c>
      <c r="T1040" s="3" t="s">
        <v>39</v>
      </c>
      <c r="Y1040" s="3" t="s">
        <v>39</v>
      </c>
      <c r="Z1040" s="3" t="s">
        <v>39</v>
      </c>
      <c r="AG1040" s="2" t="s">
        <v>132</v>
      </c>
    </row>
    <row r="1041" spans="1:25" ht="12.75">
      <c r="A1041" s="18">
        <v>1038</v>
      </c>
      <c r="B1041" s="3" t="s">
        <v>66</v>
      </c>
      <c r="C1041" s="1">
        <v>13</v>
      </c>
      <c r="G1041" s="3" t="s">
        <v>39</v>
      </c>
      <c r="O1041" s="3" t="s">
        <v>39</v>
      </c>
      <c r="X1041" s="3" t="s">
        <v>39</v>
      </c>
      <c r="Y1041" s="3" t="s">
        <v>39</v>
      </c>
    </row>
    <row r="1042" spans="1:33" ht="12.75">
      <c r="A1042" s="18">
        <v>1039</v>
      </c>
      <c r="B1042" s="3" t="s">
        <v>55</v>
      </c>
      <c r="C1042" s="1">
        <v>20</v>
      </c>
      <c r="G1042" s="3" t="s">
        <v>39</v>
      </c>
      <c r="Q1042" s="3" t="s">
        <v>39</v>
      </c>
      <c r="T1042" s="3" t="s">
        <v>39</v>
      </c>
      <c r="Y1042" s="3" t="s">
        <v>39</v>
      </c>
      <c r="Z1042" s="3" t="s">
        <v>39</v>
      </c>
      <c r="AG1042" s="2" t="s">
        <v>76</v>
      </c>
    </row>
    <row r="1043" spans="1:25" ht="12.75">
      <c r="A1043" s="18">
        <v>1040</v>
      </c>
      <c r="B1043" s="3" t="s">
        <v>55</v>
      </c>
      <c r="C1043" s="1">
        <v>16</v>
      </c>
      <c r="G1043" s="3" t="s">
        <v>39</v>
      </c>
      <c r="Q1043" s="3" t="s">
        <v>39</v>
      </c>
      <c r="U1043" s="3" t="s">
        <v>39</v>
      </c>
      <c r="X1043" s="3" t="s">
        <v>39</v>
      </c>
      <c r="Y1043" s="3" t="s">
        <v>39</v>
      </c>
    </row>
    <row r="1044" spans="1:25" ht="12.75">
      <c r="A1044" s="18">
        <v>1041</v>
      </c>
      <c r="B1044" s="3" t="s">
        <v>64</v>
      </c>
      <c r="C1044" s="1">
        <v>14</v>
      </c>
      <c r="G1044" s="3" t="s">
        <v>39</v>
      </c>
      <c r="Q1044" s="3" t="s">
        <v>39</v>
      </c>
      <c r="U1044" s="3" t="s">
        <v>39</v>
      </c>
      <c r="Y1044" s="3" t="s">
        <v>39</v>
      </c>
    </row>
    <row r="1045" spans="1:17" ht="12.75">
      <c r="A1045" s="18">
        <v>1042</v>
      </c>
      <c r="B1045" s="3" t="s">
        <v>55</v>
      </c>
      <c r="C1045" s="1">
        <v>24</v>
      </c>
      <c r="F1045" s="3" t="s">
        <v>39</v>
      </c>
      <c r="Q1045" s="3" t="s">
        <v>39</v>
      </c>
    </row>
    <row r="1046" spans="1:24" ht="12.75">
      <c r="A1046" s="18">
        <v>1043</v>
      </c>
      <c r="B1046" s="3" t="s">
        <v>55</v>
      </c>
      <c r="C1046" s="1">
        <v>23</v>
      </c>
      <c r="G1046" s="3" t="s">
        <v>39</v>
      </c>
      <c r="Q1046" s="3" t="s">
        <v>39</v>
      </c>
      <c r="X1046" s="3" t="s">
        <v>39</v>
      </c>
    </row>
    <row r="1047" spans="1:27" ht="12.75">
      <c r="A1047" s="18">
        <v>1044</v>
      </c>
      <c r="B1047" s="3" t="s">
        <v>55</v>
      </c>
      <c r="C1047" s="1">
        <v>23</v>
      </c>
      <c r="G1047" s="3" t="s">
        <v>39</v>
      </c>
      <c r="Q1047" s="3" t="s">
        <v>39</v>
      </c>
      <c r="Y1047" s="3" t="s">
        <v>39</v>
      </c>
      <c r="AA1047" s="3" t="s">
        <v>39</v>
      </c>
    </row>
    <row r="1048" spans="1:26" ht="12.75">
      <c r="A1048" s="18">
        <v>1045</v>
      </c>
      <c r="B1048" s="3" t="s">
        <v>47</v>
      </c>
      <c r="C1048" s="1">
        <v>17</v>
      </c>
      <c r="G1048" s="3" t="s">
        <v>39</v>
      </c>
      <c r="O1048" s="3" t="s">
        <v>39</v>
      </c>
      <c r="T1048" s="3" t="s">
        <v>39</v>
      </c>
      <c r="Y1048" s="3" t="s">
        <v>39</v>
      </c>
      <c r="Z1048" s="3" t="s">
        <v>39</v>
      </c>
    </row>
    <row r="1049" spans="1:25" ht="12.75">
      <c r="A1049" s="18">
        <v>1046</v>
      </c>
      <c r="B1049" s="3" t="s">
        <v>47</v>
      </c>
      <c r="C1049" s="1">
        <v>19</v>
      </c>
      <c r="G1049" s="3" t="s">
        <v>39</v>
      </c>
      <c r="O1049" s="3" t="s">
        <v>39</v>
      </c>
      <c r="U1049" s="3" t="s">
        <v>39</v>
      </c>
      <c r="X1049" s="3" t="s">
        <v>39</v>
      </c>
      <c r="Y1049" s="3" t="s">
        <v>39</v>
      </c>
    </row>
    <row r="1050" spans="1:26" ht="12.75">
      <c r="A1050" s="18">
        <v>1047</v>
      </c>
      <c r="B1050" s="3" t="s">
        <v>40</v>
      </c>
      <c r="C1050" s="1">
        <v>24</v>
      </c>
      <c r="H1050" s="3" t="s">
        <v>39</v>
      </c>
      <c r="O1050" s="3" t="s">
        <v>39</v>
      </c>
      <c r="T1050" s="3" t="s">
        <v>39</v>
      </c>
      <c r="U1050" s="3" t="s">
        <v>39</v>
      </c>
      <c r="X1050" s="3" t="s">
        <v>39</v>
      </c>
      <c r="Y1050" s="3" t="s">
        <v>39</v>
      </c>
      <c r="Z1050" s="3" t="s">
        <v>39</v>
      </c>
    </row>
    <row r="1051" spans="1:24" ht="12.75">
      <c r="A1051" s="18">
        <v>1048</v>
      </c>
      <c r="B1051" s="3" t="s">
        <v>47</v>
      </c>
      <c r="C1051" s="1">
        <v>12</v>
      </c>
      <c r="G1051" s="3" t="s">
        <v>39</v>
      </c>
      <c r="Q1051" s="3" t="s">
        <v>39</v>
      </c>
      <c r="T1051" s="3" t="s">
        <v>39</v>
      </c>
      <c r="X1051" s="3" t="s">
        <v>39</v>
      </c>
    </row>
    <row r="1052" spans="1:25" ht="12.75">
      <c r="A1052" s="18">
        <v>1049</v>
      </c>
      <c r="B1052" s="3" t="s">
        <v>47</v>
      </c>
      <c r="C1052" s="1">
        <v>17</v>
      </c>
      <c r="G1052" s="3" t="s">
        <v>39</v>
      </c>
      <c r="Q1052" s="3" t="s">
        <v>39</v>
      </c>
      <c r="U1052" s="3" t="s">
        <v>39</v>
      </c>
      <c r="Y1052" s="3" t="s">
        <v>39</v>
      </c>
    </row>
    <row r="1053" spans="1:24" ht="12.75">
      <c r="A1053" s="18">
        <v>1050</v>
      </c>
      <c r="B1053" s="3" t="s">
        <v>47</v>
      </c>
      <c r="C1053" s="1">
        <v>14</v>
      </c>
      <c r="G1053" s="3" t="s">
        <v>39</v>
      </c>
      <c r="Q1053" s="3" t="s">
        <v>39</v>
      </c>
      <c r="T1053" s="3" t="s">
        <v>39</v>
      </c>
      <c r="X1053" s="3" t="s">
        <v>39</v>
      </c>
    </row>
    <row r="1054" spans="1:33" ht="12.75">
      <c r="A1054" s="18">
        <v>1051</v>
      </c>
      <c r="B1054" s="3" t="s">
        <v>40</v>
      </c>
      <c r="C1054" s="1">
        <v>28</v>
      </c>
      <c r="G1054" s="3" t="s">
        <v>39</v>
      </c>
      <c r="O1054" s="3" t="s">
        <v>39</v>
      </c>
      <c r="X1054" s="3" t="s">
        <v>39</v>
      </c>
      <c r="AA1054" s="3" t="s">
        <v>39</v>
      </c>
      <c r="AG1054" s="2" t="s">
        <v>51</v>
      </c>
    </row>
    <row r="1055" spans="1:15" ht="12.75">
      <c r="A1055" s="18">
        <v>1052</v>
      </c>
      <c r="B1055" s="3" t="s">
        <v>47</v>
      </c>
      <c r="C1055" s="1">
        <v>16</v>
      </c>
      <c r="G1055" s="3" t="s">
        <v>39</v>
      </c>
      <c r="O1055" s="3" t="s">
        <v>39</v>
      </c>
    </row>
    <row r="1056" spans="1:26" ht="12.75">
      <c r="A1056" s="18">
        <v>1053</v>
      </c>
      <c r="B1056" s="3" t="s">
        <v>47</v>
      </c>
      <c r="C1056" s="1">
        <v>18</v>
      </c>
      <c r="G1056" s="3" t="s">
        <v>39</v>
      </c>
      <c r="O1056" s="3" t="s">
        <v>39</v>
      </c>
      <c r="T1056" s="3" t="s">
        <v>39</v>
      </c>
      <c r="Y1056" s="3" t="s">
        <v>39</v>
      </c>
      <c r="Z1056" s="3" t="s">
        <v>39</v>
      </c>
    </row>
    <row r="1057" spans="1:25" ht="12.75">
      <c r="A1057" s="18">
        <v>1054</v>
      </c>
      <c r="B1057" s="3" t="s">
        <v>47</v>
      </c>
      <c r="C1057" s="1">
        <v>15</v>
      </c>
      <c r="G1057" s="3" t="s">
        <v>39</v>
      </c>
      <c r="O1057" s="3" t="s">
        <v>39</v>
      </c>
      <c r="U1057" s="3" t="s">
        <v>39</v>
      </c>
      <c r="Y1057" s="3" t="s">
        <v>39</v>
      </c>
    </row>
    <row r="1058" spans="1:24" ht="12.75">
      <c r="A1058" s="18">
        <v>1055</v>
      </c>
      <c r="B1058" s="3" t="s">
        <v>47</v>
      </c>
      <c r="C1058" s="1">
        <v>12</v>
      </c>
      <c r="G1058" s="3" t="s">
        <v>39</v>
      </c>
      <c r="O1058" s="3" t="s">
        <v>39</v>
      </c>
      <c r="S1058" s="3" t="s">
        <v>39</v>
      </c>
      <c r="X1058" s="3" t="s">
        <v>39</v>
      </c>
    </row>
    <row r="1059" spans="1:17" ht="12.75">
      <c r="A1059" s="18">
        <v>1056</v>
      </c>
      <c r="B1059" s="3" t="s">
        <v>47</v>
      </c>
      <c r="C1059" s="1">
        <v>2</v>
      </c>
      <c r="F1059" s="3" t="s">
        <v>39</v>
      </c>
      <c r="Q1059" s="3" t="s">
        <v>39</v>
      </c>
    </row>
    <row r="1060" spans="1:17" ht="12.75">
      <c r="A1060" s="18">
        <v>1057</v>
      </c>
      <c r="B1060" s="3" t="s">
        <v>47</v>
      </c>
      <c r="C1060" s="1">
        <v>2</v>
      </c>
      <c r="F1060" s="3" t="s">
        <v>39</v>
      </c>
      <c r="Q1060" s="3" t="s">
        <v>39</v>
      </c>
    </row>
    <row r="1061" spans="1:17" ht="12.75">
      <c r="A1061" s="18">
        <v>1058</v>
      </c>
      <c r="B1061" s="3" t="s">
        <v>47</v>
      </c>
      <c r="C1061" s="1">
        <v>14</v>
      </c>
      <c r="F1061" s="3" t="s">
        <v>39</v>
      </c>
      <c r="Q1061" s="3" t="s">
        <v>39</v>
      </c>
    </row>
    <row r="1062" spans="1:25" ht="12.75">
      <c r="A1062" s="18">
        <v>1059</v>
      </c>
      <c r="B1062" s="3" t="s">
        <v>47</v>
      </c>
      <c r="C1062" s="1">
        <v>16</v>
      </c>
      <c r="G1062" s="3" t="s">
        <v>39</v>
      </c>
      <c r="Q1062" s="3" t="s">
        <v>39</v>
      </c>
      <c r="U1062" s="3" t="s">
        <v>39</v>
      </c>
      <c r="X1062" s="3" t="s">
        <v>39</v>
      </c>
      <c r="Y1062" s="3" t="s">
        <v>39</v>
      </c>
    </row>
    <row r="1063" spans="1:25" ht="12.75">
      <c r="A1063" s="18">
        <v>1060</v>
      </c>
      <c r="B1063" s="3" t="s">
        <v>67</v>
      </c>
      <c r="C1063" s="1">
        <v>10</v>
      </c>
      <c r="G1063" s="3" t="s">
        <v>39</v>
      </c>
      <c r="O1063" s="3" t="s">
        <v>39</v>
      </c>
      <c r="U1063" s="3" t="s">
        <v>39</v>
      </c>
      <c r="Y1063" s="3" t="s">
        <v>39</v>
      </c>
    </row>
    <row r="1064" spans="1:25" ht="12.75">
      <c r="A1064" s="18">
        <v>1061</v>
      </c>
      <c r="B1064" s="3" t="s">
        <v>67</v>
      </c>
      <c r="C1064" s="1">
        <v>7</v>
      </c>
      <c r="G1064" s="3" t="s">
        <v>39</v>
      </c>
      <c r="O1064" s="3" t="s">
        <v>39</v>
      </c>
      <c r="U1064" s="3" t="s">
        <v>39</v>
      </c>
      <c r="Y1064" s="3" t="s">
        <v>39</v>
      </c>
    </row>
    <row r="1065" spans="1:25" ht="12.75">
      <c r="A1065" s="18">
        <v>1062</v>
      </c>
      <c r="B1065" s="3" t="s">
        <v>67</v>
      </c>
      <c r="C1065" s="1">
        <v>5</v>
      </c>
      <c r="G1065" s="3" t="s">
        <v>39</v>
      </c>
      <c r="O1065" s="3" t="s">
        <v>39</v>
      </c>
      <c r="U1065" s="3" t="s">
        <v>39</v>
      </c>
      <c r="Y1065" s="3" t="s">
        <v>39</v>
      </c>
    </row>
    <row r="1066" spans="1:25" ht="12.75">
      <c r="A1066" s="18">
        <v>1063</v>
      </c>
      <c r="B1066" s="3" t="s">
        <v>67</v>
      </c>
      <c r="C1066" s="1">
        <v>7</v>
      </c>
      <c r="G1066" s="3" t="s">
        <v>39</v>
      </c>
      <c r="O1066" s="3" t="s">
        <v>39</v>
      </c>
      <c r="U1066" s="3" t="s">
        <v>39</v>
      </c>
      <c r="Y1066" s="3" t="s">
        <v>39</v>
      </c>
    </row>
    <row r="1067" spans="1:25" ht="12.75">
      <c r="A1067" s="18">
        <v>1064</v>
      </c>
      <c r="B1067" s="3" t="s">
        <v>67</v>
      </c>
      <c r="C1067" s="1">
        <v>15</v>
      </c>
      <c r="G1067" s="3" t="s">
        <v>39</v>
      </c>
      <c r="O1067" s="3" t="s">
        <v>39</v>
      </c>
      <c r="U1067" s="3" t="s">
        <v>39</v>
      </c>
      <c r="Y1067" s="3" t="s">
        <v>39</v>
      </c>
    </row>
    <row r="1068" spans="1:24" ht="12.75">
      <c r="A1068" s="18">
        <v>1065</v>
      </c>
      <c r="B1068" s="3" t="s">
        <v>47</v>
      </c>
      <c r="C1068" s="1">
        <v>18</v>
      </c>
      <c r="G1068" s="3" t="s">
        <v>39</v>
      </c>
      <c r="Q1068" s="3" t="s">
        <v>39</v>
      </c>
      <c r="X1068" s="3" t="s">
        <v>39</v>
      </c>
    </row>
    <row r="1069" spans="1:15" ht="12.75">
      <c r="A1069" s="18">
        <v>1066</v>
      </c>
      <c r="B1069" s="3" t="s">
        <v>66</v>
      </c>
      <c r="C1069" s="1">
        <v>16</v>
      </c>
      <c r="F1069" s="3" t="s">
        <v>39</v>
      </c>
      <c r="O1069" s="3" t="s">
        <v>39</v>
      </c>
    </row>
    <row r="1070" spans="1:25" ht="12.75">
      <c r="A1070" s="18">
        <v>1067</v>
      </c>
      <c r="B1070" s="3" t="s">
        <v>47</v>
      </c>
      <c r="C1070" s="1">
        <v>11</v>
      </c>
      <c r="F1070" s="3" t="s">
        <v>39</v>
      </c>
      <c r="Q1070" s="3" t="s">
        <v>39</v>
      </c>
      <c r="Y1070" s="3" t="s">
        <v>39</v>
      </c>
    </row>
    <row r="1071" spans="1:17" ht="12.75">
      <c r="A1071" s="18">
        <v>1068</v>
      </c>
      <c r="B1071" s="3" t="s">
        <v>47</v>
      </c>
      <c r="C1071" s="1">
        <v>9</v>
      </c>
      <c r="F1071" s="3" t="s">
        <v>39</v>
      </c>
      <c r="Q1071" s="3" t="s">
        <v>39</v>
      </c>
    </row>
    <row r="1072" spans="1:25" ht="12.75">
      <c r="A1072" s="18">
        <v>1069</v>
      </c>
      <c r="B1072" s="3" t="s">
        <v>47</v>
      </c>
      <c r="C1072" s="1">
        <v>19</v>
      </c>
      <c r="F1072" s="3" t="s">
        <v>39</v>
      </c>
      <c r="Q1072" s="3" t="s">
        <v>39</v>
      </c>
      <c r="Y1072" s="3" t="s">
        <v>39</v>
      </c>
    </row>
    <row r="1073" spans="1:17" ht="12.75">
      <c r="A1073" s="18">
        <v>1070</v>
      </c>
      <c r="B1073" s="3" t="s">
        <v>47</v>
      </c>
      <c r="C1073" s="1">
        <v>10</v>
      </c>
      <c r="G1073" s="3" t="s">
        <v>39</v>
      </c>
      <c r="Q1073" s="3" t="s">
        <v>39</v>
      </c>
    </row>
    <row r="1074" spans="1:33" ht="12.75">
      <c r="A1074" s="18">
        <v>1071</v>
      </c>
      <c r="B1074" s="3" t="s">
        <v>47</v>
      </c>
      <c r="C1074" s="1">
        <v>20</v>
      </c>
      <c r="F1074" s="3" t="s">
        <v>39</v>
      </c>
      <c r="Q1074" s="3" t="s">
        <v>39</v>
      </c>
      <c r="U1074" s="3" t="s">
        <v>39</v>
      </c>
      <c r="Y1074" s="3" t="s">
        <v>39</v>
      </c>
      <c r="AG1074" s="2" t="s">
        <v>76</v>
      </c>
    </row>
    <row r="1075" spans="1:14" ht="12.75">
      <c r="A1075" s="18">
        <v>1072</v>
      </c>
      <c r="B1075" s="3" t="s">
        <v>47</v>
      </c>
      <c r="C1075" s="1">
        <v>16</v>
      </c>
      <c r="G1075" s="3" t="s">
        <v>39</v>
      </c>
      <c r="N1075" s="3" t="s">
        <v>39</v>
      </c>
    </row>
    <row r="1076" spans="1:25" ht="12.75">
      <c r="A1076" s="18">
        <v>1073</v>
      </c>
      <c r="B1076" s="3" t="s">
        <v>47</v>
      </c>
      <c r="C1076" s="1">
        <v>24</v>
      </c>
      <c r="F1076" s="3" t="s">
        <v>39</v>
      </c>
      <c r="Q1076" s="3" t="s">
        <v>39</v>
      </c>
      <c r="U1076" s="3" t="s">
        <v>39</v>
      </c>
      <c r="Y1076" s="3" t="s">
        <v>39</v>
      </c>
    </row>
    <row r="1077" spans="1:14" ht="12.75">
      <c r="A1077" s="18">
        <v>1074</v>
      </c>
      <c r="B1077" s="3" t="s">
        <v>47</v>
      </c>
      <c r="C1077" s="1">
        <v>12</v>
      </c>
      <c r="F1077" s="3" t="s">
        <v>39</v>
      </c>
      <c r="N1077" s="3" t="s">
        <v>39</v>
      </c>
    </row>
    <row r="1078" spans="1:25" ht="12.75">
      <c r="A1078" s="18">
        <v>1075</v>
      </c>
      <c r="B1078" s="3" t="s">
        <v>47</v>
      </c>
      <c r="C1078" s="1">
        <v>19</v>
      </c>
      <c r="F1078" s="3" t="s">
        <v>39</v>
      </c>
      <c r="Q1078" s="3" t="s">
        <v>39</v>
      </c>
      <c r="Y1078" s="3" t="s">
        <v>39</v>
      </c>
    </row>
    <row r="1079" spans="1:29" ht="12.75">
      <c r="A1079" s="18">
        <v>1076</v>
      </c>
      <c r="B1079" s="3" t="s">
        <v>47</v>
      </c>
      <c r="C1079" s="1">
        <v>18</v>
      </c>
      <c r="F1079" s="3" t="s">
        <v>39</v>
      </c>
      <c r="N1079" s="3" t="s">
        <v>39</v>
      </c>
      <c r="U1079" s="3" t="s">
        <v>39</v>
      </c>
      <c r="Y1079" s="3" t="s">
        <v>39</v>
      </c>
      <c r="AC1079" s="3" t="s">
        <v>39</v>
      </c>
    </row>
    <row r="1080" spans="1:25" ht="12.75">
      <c r="A1080" s="18">
        <v>1077</v>
      </c>
      <c r="B1080" s="3" t="s">
        <v>47</v>
      </c>
      <c r="C1080" s="1">
        <v>18</v>
      </c>
      <c r="G1080" s="3" t="s">
        <v>39</v>
      </c>
      <c r="Q1080" s="3" t="s">
        <v>39</v>
      </c>
      <c r="Y1080" s="3" t="s">
        <v>39</v>
      </c>
    </row>
    <row r="1081" spans="1:24" ht="12.75">
      <c r="A1081" s="18">
        <v>1078</v>
      </c>
      <c r="B1081" s="3" t="s">
        <v>55</v>
      </c>
      <c r="C1081" s="1">
        <v>10</v>
      </c>
      <c r="G1081" s="3" t="s">
        <v>39</v>
      </c>
      <c r="N1081" s="3" t="s">
        <v>39</v>
      </c>
      <c r="X1081" s="3" t="s">
        <v>39</v>
      </c>
    </row>
    <row r="1082" spans="1:29" ht="12.75">
      <c r="A1082" s="18">
        <v>1079</v>
      </c>
      <c r="B1082" s="3" t="s">
        <v>47</v>
      </c>
      <c r="C1082" s="1">
        <v>18</v>
      </c>
      <c r="F1082" s="3" t="s">
        <v>39</v>
      </c>
      <c r="N1082" s="3" t="s">
        <v>39</v>
      </c>
      <c r="X1082" s="3" t="s">
        <v>39</v>
      </c>
      <c r="AC1082" s="3" t="s">
        <v>39</v>
      </c>
    </row>
    <row r="1083" spans="1:25" ht="12.75">
      <c r="A1083" s="18">
        <v>1080</v>
      </c>
      <c r="B1083" s="3" t="s">
        <v>47</v>
      </c>
      <c r="C1083" s="1">
        <v>20</v>
      </c>
      <c r="G1083" s="3" t="s">
        <v>39</v>
      </c>
      <c r="Q1083" s="3" t="s">
        <v>39</v>
      </c>
      <c r="U1083" s="3" t="s">
        <v>39</v>
      </c>
      <c r="X1083" s="3" t="s">
        <v>39</v>
      </c>
      <c r="Y1083" s="3" t="s">
        <v>39</v>
      </c>
    </row>
    <row r="1084" spans="1:29" ht="12.75">
      <c r="A1084" s="18">
        <v>1081</v>
      </c>
      <c r="B1084" s="3" t="s">
        <v>47</v>
      </c>
      <c r="C1084" s="1">
        <v>19</v>
      </c>
      <c r="G1084" s="3" t="s">
        <v>39</v>
      </c>
      <c r="N1084" s="3" t="s">
        <v>39</v>
      </c>
      <c r="T1084" s="3" t="s">
        <v>39</v>
      </c>
      <c r="Z1084" s="3" t="s">
        <v>39</v>
      </c>
      <c r="AC1084" s="3" t="s">
        <v>39</v>
      </c>
    </row>
    <row r="1085" spans="1:25" ht="12.75">
      <c r="A1085" s="18">
        <v>1082</v>
      </c>
      <c r="B1085" s="3" t="s">
        <v>47</v>
      </c>
      <c r="C1085" s="1">
        <v>19</v>
      </c>
      <c r="G1085" s="3" t="s">
        <v>39</v>
      </c>
      <c r="Q1085" s="3" t="s">
        <v>39</v>
      </c>
      <c r="U1085" s="3" t="s">
        <v>39</v>
      </c>
      <c r="Y1085" s="3" t="s">
        <v>39</v>
      </c>
    </row>
    <row r="1086" spans="1:29" ht="12.75">
      <c r="A1086" s="18">
        <v>1083</v>
      </c>
      <c r="B1086" s="3" t="s">
        <v>47</v>
      </c>
      <c r="C1086" s="1">
        <v>36</v>
      </c>
      <c r="F1086" s="3" t="s">
        <v>39</v>
      </c>
      <c r="N1086" s="3" t="s">
        <v>39</v>
      </c>
      <c r="Y1086" s="3" t="s">
        <v>39</v>
      </c>
      <c r="AA1086" s="3" t="s">
        <v>39</v>
      </c>
      <c r="AC1086" s="3" t="s">
        <v>39</v>
      </c>
    </row>
    <row r="1087" spans="1:29" ht="12.75">
      <c r="A1087" s="18">
        <v>1084</v>
      </c>
      <c r="B1087" s="3" t="s">
        <v>47</v>
      </c>
      <c r="C1087" s="1">
        <v>18</v>
      </c>
      <c r="G1087" s="3" t="s">
        <v>39</v>
      </c>
      <c r="N1087" s="3" t="s">
        <v>39</v>
      </c>
      <c r="U1087" s="3" t="s">
        <v>39</v>
      </c>
      <c r="X1087" s="3" t="s">
        <v>39</v>
      </c>
      <c r="Y1087" s="3" t="s">
        <v>39</v>
      </c>
      <c r="AC1087" s="3" t="s">
        <v>39</v>
      </c>
    </row>
    <row r="1088" spans="1:25" ht="12.75">
      <c r="A1088" s="18">
        <v>1085</v>
      </c>
      <c r="B1088" s="3" t="s">
        <v>47</v>
      </c>
      <c r="C1088" s="1">
        <v>20</v>
      </c>
      <c r="G1088" s="3" t="s">
        <v>39</v>
      </c>
      <c r="Q1088" s="3" t="s">
        <v>39</v>
      </c>
      <c r="Y1088" s="3" t="s">
        <v>39</v>
      </c>
    </row>
    <row r="1089" spans="1:25" ht="12.75">
      <c r="A1089" s="18">
        <v>1086</v>
      </c>
      <c r="B1089" s="3" t="s">
        <v>47</v>
      </c>
      <c r="C1089" s="1">
        <v>23</v>
      </c>
      <c r="G1089" s="3" t="s">
        <v>39</v>
      </c>
      <c r="Q1089" s="3" t="s">
        <v>39</v>
      </c>
      <c r="S1089" s="3" t="s">
        <v>39</v>
      </c>
      <c r="U1089" s="3" t="s">
        <v>39</v>
      </c>
      <c r="Y1089" s="3" t="s">
        <v>39</v>
      </c>
    </row>
    <row r="1090" spans="1:29" ht="12.75">
      <c r="A1090" s="18">
        <v>1087</v>
      </c>
      <c r="B1090" s="3" t="s">
        <v>47</v>
      </c>
      <c r="C1090" s="1">
        <v>12</v>
      </c>
      <c r="H1090" s="3" t="s">
        <v>39</v>
      </c>
      <c r="N1090" s="3" t="s">
        <v>39</v>
      </c>
      <c r="T1090" s="3" t="s">
        <v>39</v>
      </c>
      <c r="X1090" s="3" t="s">
        <v>39</v>
      </c>
      <c r="Y1090" s="3" t="s">
        <v>39</v>
      </c>
      <c r="Z1090" s="3" t="s">
        <v>39</v>
      </c>
      <c r="AC1090" s="3" t="s">
        <v>39</v>
      </c>
    </row>
    <row r="1091" spans="1:25" ht="12.75">
      <c r="A1091" s="18">
        <v>1088</v>
      </c>
      <c r="B1091" s="3" t="s">
        <v>47</v>
      </c>
      <c r="C1091" s="1">
        <v>12</v>
      </c>
      <c r="G1091" s="3" t="s">
        <v>39</v>
      </c>
      <c r="N1091" s="3" t="s">
        <v>39</v>
      </c>
      <c r="U1091" s="3" t="s">
        <v>39</v>
      </c>
      <c r="Y1091" s="3" t="s">
        <v>39</v>
      </c>
    </row>
    <row r="1092" spans="1:24" ht="12.75">
      <c r="A1092" s="18">
        <v>1089</v>
      </c>
      <c r="B1092" s="3" t="s">
        <v>47</v>
      </c>
      <c r="C1092" s="1">
        <v>15</v>
      </c>
      <c r="G1092" s="3" t="s">
        <v>39</v>
      </c>
      <c r="Q1092" s="3" t="s">
        <v>39</v>
      </c>
      <c r="X1092" s="3" t="s">
        <v>39</v>
      </c>
    </row>
    <row r="1093" spans="1:24" ht="12.75">
      <c r="A1093" s="18">
        <v>1090</v>
      </c>
      <c r="B1093" s="3" t="s">
        <v>47</v>
      </c>
      <c r="C1093" s="1">
        <v>16</v>
      </c>
      <c r="F1093" s="3" t="s">
        <v>39</v>
      </c>
      <c r="Q1093" s="3" t="s">
        <v>39</v>
      </c>
      <c r="X1093" s="3" t="s">
        <v>39</v>
      </c>
    </row>
    <row r="1094" spans="1:27" ht="12.75">
      <c r="A1094" s="18">
        <v>1091</v>
      </c>
      <c r="B1094" s="3" t="s">
        <v>47</v>
      </c>
      <c r="C1094" s="1">
        <v>15</v>
      </c>
      <c r="G1094" s="3" t="s">
        <v>39</v>
      </c>
      <c r="Q1094" s="3" t="s">
        <v>39</v>
      </c>
      <c r="X1094" s="3" t="s">
        <v>39</v>
      </c>
      <c r="Y1094" s="3" t="s">
        <v>39</v>
      </c>
      <c r="AA1094" s="3" t="s">
        <v>39</v>
      </c>
    </row>
    <row r="1095" spans="1:27" ht="12.75">
      <c r="A1095" s="18">
        <v>1092</v>
      </c>
      <c r="B1095" s="3" t="s">
        <v>47</v>
      </c>
      <c r="C1095" s="1">
        <v>17</v>
      </c>
      <c r="G1095" s="3" t="s">
        <v>39</v>
      </c>
      <c r="Q1095" s="3" t="s">
        <v>39</v>
      </c>
      <c r="X1095" s="3" t="s">
        <v>39</v>
      </c>
      <c r="AA1095" s="3" t="s">
        <v>39</v>
      </c>
    </row>
    <row r="1096" spans="1:24" ht="12.75">
      <c r="A1096" s="18">
        <v>1093</v>
      </c>
      <c r="B1096" s="3" t="s">
        <v>55</v>
      </c>
      <c r="C1096" s="1">
        <v>23</v>
      </c>
      <c r="G1096" s="3" t="s">
        <v>39</v>
      </c>
      <c r="Q1096" s="3" t="s">
        <v>39</v>
      </c>
      <c r="X1096" s="3" t="s">
        <v>39</v>
      </c>
    </row>
    <row r="1097" spans="1:24" ht="12.75">
      <c r="A1097" s="18">
        <v>1094</v>
      </c>
      <c r="B1097" s="3" t="s">
        <v>55</v>
      </c>
      <c r="C1097" s="1">
        <v>18</v>
      </c>
      <c r="G1097" s="3" t="s">
        <v>39</v>
      </c>
      <c r="Q1097" s="3" t="s">
        <v>39</v>
      </c>
      <c r="X1097" s="3" t="s">
        <v>39</v>
      </c>
    </row>
    <row r="1098" spans="1:26" ht="12.75">
      <c r="A1098" s="18">
        <v>1095</v>
      </c>
      <c r="B1098" s="3" t="s">
        <v>55</v>
      </c>
      <c r="C1098" s="1">
        <v>14</v>
      </c>
      <c r="H1098" s="3" t="s">
        <v>39</v>
      </c>
      <c r="Q1098" s="3" t="s">
        <v>39</v>
      </c>
      <c r="T1098" s="3" t="s">
        <v>39</v>
      </c>
      <c r="Z1098" s="3" t="s">
        <v>39</v>
      </c>
    </row>
    <row r="1099" spans="1:29" ht="12.75">
      <c r="A1099" s="18">
        <v>1096</v>
      </c>
      <c r="B1099" s="3" t="s">
        <v>47</v>
      </c>
      <c r="C1099" s="1">
        <v>17</v>
      </c>
      <c r="G1099" s="3" t="s">
        <v>39</v>
      </c>
      <c r="O1099" s="3" t="s">
        <v>39</v>
      </c>
      <c r="U1099" s="3" t="s">
        <v>39</v>
      </c>
      <c r="X1099" s="3" t="s">
        <v>39</v>
      </c>
      <c r="Y1099" s="3" t="s">
        <v>39</v>
      </c>
      <c r="AC1099" s="3" t="s">
        <v>39</v>
      </c>
    </row>
    <row r="1100" spans="1:25" ht="12.75">
      <c r="A1100" s="18">
        <v>1097</v>
      </c>
      <c r="B1100" s="3" t="s">
        <v>47</v>
      </c>
      <c r="C1100" s="1">
        <v>22</v>
      </c>
      <c r="F1100" s="3" t="s">
        <v>39</v>
      </c>
      <c r="Q1100" s="3" t="s">
        <v>39</v>
      </c>
      <c r="U1100" s="3" t="s">
        <v>39</v>
      </c>
      <c r="Y1100" s="3" t="s">
        <v>39</v>
      </c>
    </row>
    <row r="1101" spans="1:26" ht="12.75">
      <c r="A1101" s="18">
        <v>1098</v>
      </c>
      <c r="B1101" s="3" t="s">
        <v>47</v>
      </c>
      <c r="C1101" s="1">
        <v>15</v>
      </c>
      <c r="G1101" s="3" t="s">
        <v>39</v>
      </c>
      <c r="Q1101" s="3" t="s">
        <v>39</v>
      </c>
      <c r="T1101" s="3" t="s">
        <v>39</v>
      </c>
      <c r="Z1101" s="3" t="s">
        <v>39</v>
      </c>
    </row>
    <row r="1102" spans="1:26" ht="12.75">
      <c r="A1102" s="18">
        <v>1099</v>
      </c>
      <c r="B1102" s="3" t="s">
        <v>55</v>
      </c>
      <c r="C1102" s="1">
        <v>14</v>
      </c>
      <c r="G1102" s="3" t="s">
        <v>39</v>
      </c>
      <c r="Q1102" s="3" t="s">
        <v>39</v>
      </c>
      <c r="T1102" s="3" t="s">
        <v>39</v>
      </c>
      <c r="U1102" s="3" t="s">
        <v>39</v>
      </c>
      <c r="Y1102" s="3" t="s">
        <v>39</v>
      </c>
      <c r="Z1102" s="3" t="s">
        <v>39</v>
      </c>
    </row>
    <row r="1103" spans="1:15" ht="12.75">
      <c r="A1103" s="18">
        <v>1100</v>
      </c>
      <c r="B1103" s="3" t="s">
        <v>47</v>
      </c>
      <c r="C1103" s="1">
        <v>24</v>
      </c>
      <c r="F1103" s="3" t="s">
        <v>39</v>
      </c>
      <c r="O1103" s="3" t="s">
        <v>39</v>
      </c>
    </row>
    <row r="1104" spans="1:17" ht="12.75">
      <c r="A1104" s="18">
        <v>1101</v>
      </c>
      <c r="B1104" s="3" t="s">
        <v>47</v>
      </c>
      <c r="C1104" s="1">
        <v>15</v>
      </c>
      <c r="F1104" s="3" t="s">
        <v>39</v>
      </c>
      <c r="Q1104" s="3" t="s">
        <v>39</v>
      </c>
    </row>
    <row r="1105" spans="1:25" ht="12.75">
      <c r="A1105" s="18">
        <v>1102</v>
      </c>
      <c r="B1105" s="3" t="s">
        <v>47</v>
      </c>
      <c r="C1105" s="1">
        <v>19</v>
      </c>
      <c r="G1105" s="3" t="s">
        <v>39</v>
      </c>
      <c r="Q1105" s="3" t="s">
        <v>39</v>
      </c>
      <c r="X1105" s="3" t="s">
        <v>39</v>
      </c>
      <c r="Y1105" s="3" t="s">
        <v>39</v>
      </c>
    </row>
    <row r="1106" spans="1:27" ht="12.75">
      <c r="A1106" s="18">
        <v>1103</v>
      </c>
      <c r="B1106" s="3" t="s">
        <v>47</v>
      </c>
      <c r="C1106" s="1">
        <v>20</v>
      </c>
      <c r="G1106" s="3" t="s">
        <v>39</v>
      </c>
      <c r="Q1106" s="3" t="s">
        <v>39</v>
      </c>
      <c r="Y1106" s="3" t="s">
        <v>39</v>
      </c>
      <c r="AA1106" s="3" t="s">
        <v>39</v>
      </c>
    </row>
    <row r="1107" spans="1:33" ht="12.75">
      <c r="A1107" s="18">
        <v>1104</v>
      </c>
      <c r="B1107" s="3" t="s">
        <v>40</v>
      </c>
      <c r="C1107" s="1">
        <v>19</v>
      </c>
      <c r="H1107" s="3" t="s">
        <v>39</v>
      </c>
      <c r="Q1107" s="3" t="s">
        <v>39</v>
      </c>
      <c r="T1107" s="3" t="s">
        <v>39</v>
      </c>
      <c r="U1107" s="3" t="s">
        <v>39</v>
      </c>
      <c r="Y1107" s="3" t="s">
        <v>39</v>
      </c>
      <c r="Z1107" s="3" t="s">
        <v>39</v>
      </c>
      <c r="AG1107" s="2" t="s">
        <v>59</v>
      </c>
    </row>
    <row r="1108" spans="1:26" ht="12.75">
      <c r="A1108" s="18">
        <v>1105</v>
      </c>
      <c r="B1108" s="3" t="s">
        <v>47</v>
      </c>
      <c r="C1108" s="1">
        <v>16</v>
      </c>
      <c r="G1108" s="3" t="s">
        <v>39</v>
      </c>
      <c r="Q1108" s="3" t="s">
        <v>39</v>
      </c>
      <c r="T1108" s="3" t="s">
        <v>39</v>
      </c>
      <c r="U1108" s="3" t="s">
        <v>39</v>
      </c>
      <c r="Y1108" s="3" t="s">
        <v>39</v>
      </c>
      <c r="Z1108" s="3" t="s">
        <v>39</v>
      </c>
    </row>
    <row r="1109" spans="1:25" ht="12.75">
      <c r="A1109" s="18">
        <v>1106</v>
      </c>
      <c r="B1109" s="3" t="s">
        <v>47</v>
      </c>
      <c r="C1109" s="1">
        <v>14</v>
      </c>
      <c r="G1109" s="3" t="s">
        <v>39</v>
      </c>
      <c r="Q1109" s="3" t="s">
        <v>39</v>
      </c>
      <c r="U1109" s="3" t="s">
        <v>39</v>
      </c>
      <c r="Y1109" s="3" t="s">
        <v>39</v>
      </c>
    </row>
    <row r="1110" spans="1:25" ht="12.75">
      <c r="A1110" s="18">
        <v>1107</v>
      </c>
      <c r="B1110" s="3" t="s">
        <v>47</v>
      </c>
      <c r="C1110" s="1">
        <v>12</v>
      </c>
      <c r="G1110" s="3" t="s">
        <v>39</v>
      </c>
      <c r="Q1110" s="3" t="s">
        <v>39</v>
      </c>
      <c r="U1110" s="3" t="s">
        <v>39</v>
      </c>
      <c r="Y1110" s="3" t="s">
        <v>39</v>
      </c>
    </row>
    <row r="1111" spans="1:26" ht="12.75">
      <c r="A1111" s="18">
        <v>1108</v>
      </c>
      <c r="B1111" s="3" t="s">
        <v>55</v>
      </c>
      <c r="C1111" s="1">
        <v>14</v>
      </c>
      <c r="H1111" s="3" t="s">
        <v>39</v>
      </c>
      <c r="K1111" s="3" t="s">
        <v>39</v>
      </c>
      <c r="O1111" s="3" t="s">
        <v>39</v>
      </c>
      <c r="V1111" s="3" t="s">
        <v>39</v>
      </c>
      <c r="Y1111" s="3" t="s">
        <v>39</v>
      </c>
      <c r="Z1111" s="3" t="s">
        <v>39</v>
      </c>
    </row>
    <row r="1112" spans="1:25" ht="12.75">
      <c r="A1112" s="18">
        <v>1109</v>
      </c>
      <c r="B1112" s="3" t="s">
        <v>47</v>
      </c>
      <c r="C1112" s="1">
        <v>12</v>
      </c>
      <c r="G1112" s="3" t="s">
        <v>39</v>
      </c>
      <c r="O1112" s="3" t="s">
        <v>39</v>
      </c>
      <c r="U1112" s="3" t="s">
        <v>39</v>
      </c>
      <c r="Y1112" s="3" t="s">
        <v>39</v>
      </c>
    </row>
    <row r="1113" spans="1:33" ht="12.75">
      <c r="A1113" s="18">
        <v>1110</v>
      </c>
      <c r="B1113" s="3" t="s">
        <v>40</v>
      </c>
      <c r="C1113" s="1">
        <v>18</v>
      </c>
      <c r="F1113" s="3" t="s">
        <v>39</v>
      </c>
      <c r="O1113" s="3" t="s">
        <v>39</v>
      </c>
      <c r="U1113" s="3" t="s">
        <v>39</v>
      </c>
      <c r="Y1113" s="3" t="s">
        <v>39</v>
      </c>
      <c r="AG1113" s="2" t="s">
        <v>76</v>
      </c>
    </row>
    <row r="1114" spans="1:15" ht="12.75">
      <c r="A1114" s="18">
        <v>1111</v>
      </c>
      <c r="B1114" s="3" t="s">
        <v>49</v>
      </c>
      <c r="C1114" s="1">
        <v>1</v>
      </c>
      <c r="F1114" s="3" t="s">
        <v>39</v>
      </c>
      <c r="O1114" s="3" t="s">
        <v>39</v>
      </c>
    </row>
    <row r="1115" spans="1:15" ht="12.75">
      <c r="A1115" s="18">
        <v>1112</v>
      </c>
      <c r="B1115" s="3" t="s">
        <v>49</v>
      </c>
      <c r="C1115" s="1">
        <v>1</v>
      </c>
      <c r="F1115" s="3" t="s">
        <v>39</v>
      </c>
      <c r="O1115" s="3" t="s">
        <v>39</v>
      </c>
    </row>
    <row r="1116" spans="1:26" ht="12.75">
      <c r="A1116" s="18">
        <v>1113</v>
      </c>
      <c r="B1116" s="3" t="s">
        <v>47</v>
      </c>
      <c r="C1116" s="1">
        <v>13</v>
      </c>
      <c r="G1116" s="3" t="s">
        <v>39</v>
      </c>
      <c r="O1116" s="3" t="s">
        <v>39</v>
      </c>
      <c r="T1116" s="3" t="s">
        <v>39</v>
      </c>
      <c r="U1116" s="3" t="s">
        <v>39</v>
      </c>
      <c r="Y1116" s="3" t="s">
        <v>39</v>
      </c>
      <c r="Z1116" s="3" t="s">
        <v>39</v>
      </c>
    </row>
    <row r="1117" spans="1:26" ht="12.75">
      <c r="A1117" s="18">
        <v>1114</v>
      </c>
      <c r="B1117" s="3" t="s">
        <v>47</v>
      </c>
      <c r="C1117" s="1">
        <v>13</v>
      </c>
      <c r="G1117" s="3" t="s">
        <v>39</v>
      </c>
      <c r="O1117" s="3" t="s">
        <v>39</v>
      </c>
      <c r="T1117" s="3" t="s">
        <v>39</v>
      </c>
      <c r="U1117" s="3" t="s">
        <v>39</v>
      </c>
      <c r="Y1117" s="3" t="s">
        <v>39</v>
      </c>
      <c r="Z1117" s="3" t="s">
        <v>39</v>
      </c>
    </row>
    <row r="1118" spans="1:26" ht="12.75">
      <c r="A1118" s="18">
        <v>1115</v>
      </c>
      <c r="B1118" s="3" t="s">
        <v>47</v>
      </c>
      <c r="C1118" s="1">
        <v>16</v>
      </c>
      <c r="G1118" s="3" t="s">
        <v>39</v>
      </c>
      <c r="O1118" s="3" t="s">
        <v>39</v>
      </c>
      <c r="T1118" s="3" t="s">
        <v>39</v>
      </c>
      <c r="U1118" s="3" t="s">
        <v>39</v>
      </c>
      <c r="Y1118" s="3" t="s">
        <v>39</v>
      </c>
      <c r="Z1118" s="3" t="s">
        <v>39</v>
      </c>
    </row>
    <row r="1119" spans="1:26" ht="12.75">
      <c r="A1119" s="18">
        <v>1116</v>
      </c>
      <c r="B1119" s="3" t="s">
        <v>47</v>
      </c>
      <c r="C1119" s="1">
        <v>26</v>
      </c>
      <c r="H1119" s="3" t="s">
        <v>39</v>
      </c>
      <c r="K1119" s="3" t="s">
        <v>39</v>
      </c>
      <c r="O1119" s="3" t="s">
        <v>39</v>
      </c>
      <c r="T1119" s="3" t="s">
        <v>39</v>
      </c>
      <c r="U1119" s="3" t="s">
        <v>39</v>
      </c>
      <c r="Y1119" s="3" t="s">
        <v>39</v>
      </c>
      <c r="Z1119" s="3" t="s">
        <v>39</v>
      </c>
    </row>
    <row r="1120" spans="1:17" ht="12.75">
      <c r="A1120" s="18">
        <v>1117</v>
      </c>
      <c r="B1120" s="3" t="s">
        <v>106</v>
      </c>
      <c r="C1120" s="1">
        <v>11</v>
      </c>
      <c r="F1120" s="3" t="s">
        <v>39</v>
      </c>
      <c r="Q1120" s="3" t="s">
        <v>39</v>
      </c>
    </row>
    <row r="1121" spans="1:17" ht="12.75">
      <c r="A1121" s="18">
        <v>1118</v>
      </c>
      <c r="B1121" s="3" t="s">
        <v>47</v>
      </c>
      <c r="C1121" s="1">
        <v>12</v>
      </c>
      <c r="F1121" s="3" t="s">
        <v>39</v>
      </c>
      <c r="Q1121" s="3" t="s">
        <v>39</v>
      </c>
    </row>
    <row r="1122" spans="1:25" ht="12.75">
      <c r="A1122" s="18">
        <v>1119</v>
      </c>
      <c r="B1122" s="3" t="s">
        <v>47</v>
      </c>
      <c r="C1122" s="1">
        <v>15</v>
      </c>
      <c r="G1122" s="3" t="s">
        <v>39</v>
      </c>
      <c r="Q1122" s="3" t="s">
        <v>39</v>
      </c>
      <c r="U1122" s="3" t="s">
        <v>39</v>
      </c>
      <c r="Y1122" s="3" t="s">
        <v>39</v>
      </c>
    </row>
    <row r="1123" spans="1:25" ht="12.75">
      <c r="A1123" s="18">
        <v>1120</v>
      </c>
      <c r="B1123" s="3" t="s">
        <v>47</v>
      </c>
      <c r="C1123" s="1">
        <v>15</v>
      </c>
      <c r="G1123" s="3" t="s">
        <v>39</v>
      </c>
      <c r="Q1123" s="3" t="s">
        <v>39</v>
      </c>
      <c r="S1123" s="3" t="s">
        <v>39</v>
      </c>
      <c r="U1123" s="3" t="s">
        <v>39</v>
      </c>
      <c r="Y1123" s="3" t="s">
        <v>39</v>
      </c>
    </row>
    <row r="1124" spans="1:24" ht="12.75">
      <c r="A1124" s="18">
        <v>1121</v>
      </c>
      <c r="B1124" s="3" t="s">
        <v>56</v>
      </c>
      <c r="C1124" s="1">
        <v>14</v>
      </c>
      <c r="F1124" s="3" t="s">
        <v>39</v>
      </c>
      <c r="Q1124" s="3" t="s">
        <v>39</v>
      </c>
      <c r="X1124" s="3" t="s">
        <v>39</v>
      </c>
    </row>
    <row r="1125" spans="1:17" ht="12.75">
      <c r="A1125" s="18">
        <v>1122</v>
      </c>
      <c r="B1125" s="3" t="s">
        <v>47</v>
      </c>
      <c r="C1125" s="1">
        <v>10</v>
      </c>
      <c r="F1125" s="3" t="s">
        <v>39</v>
      </c>
      <c r="Q1125" s="3" t="s">
        <v>39</v>
      </c>
    </row>
    <row r="1126" spans="1:25" ht="12.75">
      <c r="A1126" s="18">
        <v>1123</v>
      </c>
      <c r="B1126" s="3" t="s">
        <v>47</v>
      </c>
      <c r="C1126" s="1">
        <v>13</v>
      </c>
      <c r="F1126" s="3" t="s">
        <v>39</v>
      </c>
      <c r="Q1126" s="3" t="s">
        <v>39</v>
      </c>
      <c r="U1126" s="3" t="s">
        <v>39</v>
      </c>
      <c r="Y1126" s="3" t="s">
        <v>39</v>
      </c>
    </row>
    <row r="1127" spans="1:25" ht="12.75">
      <c r="A1127" s="18">
        <v>1124</v>
      </c>
      <c r="B1127" s="3" t="s">
        <v>47</v>
      </c>
      <c r="C1127" s="1">
        <v>16</v>
      </c>
      <c r="G1127" s="3" t="s">
        <v>39</v>
      </c>
      <c r="Q1127" s="3" t="s">
        <v>39</v>
      </c>
      <c r="U1127" s="3" t="s">
        <v>39</v>
      </c>
      <c r="X1127" s="3" t="s">
        <v>39</v>
      </c>
      <c r="Y1127" s="3" t="s">
        <v>39</v>
      </c>
    </row>
    <row r="1128" spans="1:25" ht="12.75">
      <c r="A1128" s="18">
        <v>1125</v>
      </c>
      <c r="B1128" s="3" t="s">
        <v>47</v>
      </c>
      <c r="C1128" s="1">
        <v>17</v>
      </c>
      <c r="G1128" s="3" t="s">
        <v>39</v>
      </c>
      <c r="Q1128" s="3" t="s">
        <v>39</v>
      </c>
      <c r="S1128" s="3" t="s">
        <v>39</v>
      </c>
      <c r="U1128" s="3" t="s">
        <v>39</v>
      </c>
      <c r="X1128" s="3" t="s">
        <v>39</v>
      </c>
      <c r="Y1128" s="3" t="s">
        <v>39</v>
      </c>
    </row>
    <row r="1129" spans="1:25" ht="12.75">
      <c r="A1129" s="18">
        <v>1126</v>
      </c>
      <c r="B1129" s="3" t="s">
        <v>47</v>
      </c>
      <c r="C1129" s="1">
        <v>16</v>
      </c>
      <c r="F1129" s="3" t="s">
        <v>39</v>
      </c>
      <c r="Q1129" s="3" t="s">
        <v>39</v>
      </c>
      <c r="S1129" s="3" t="s">
        <v>39</v>
      </c>
      <c r="U1129" s="3" t="s">
        <v>39</v>
      </c>
      <c r="Y1129" s="3" t="s">
        <v>39</v>
      </c>
    </row>
    <row r="1130" spans="1:29" ht="12.75">
      <c r="A1130" s="18">
        <v>1127</v>
      </c>
      <c r="B1130" s="3" t="s">
        <v>47</v>
      </c>
      <c r="C1130" s="1">
        <v>14</v>
      </c>
      <c r="G1130" s="3" t="s">
        <v>39</v>
      </c>
      <c r="Y1130" s="3" t="s">
        <v>39</v>
      </c>
      <c r="AC1130" s="3" t="s">
        <v>39</v>
      </c>
    </row>
    <row r="1131" spans="1:29" ht="12.75">
      <c r="A1131" s="18">
        <v>1128</v>
      </c>
      <c r="B1131" s="3" t="s">
        <v>47</v>
      </c>
      <c r="C1131" s="1">
        <v>24</v>
      </c>
      <c r="G1131" s="3" t="s">
        <v>39</v>
      </c>
      <c r="N1131" s="3" t="s">
        <v>39</v>
      </c>
      <c r="Y1131" s="3" t="s">
        <v>39</v>
      </c>
      <c r="AC1131" s="3" t="s">
        <v>39</v>
      </c>
    </row>
    <row r="1132" spans="1:25" ht="12.75">
      <c r="A1132" s="18">
        <v>1129</v>
      </c>
      <c r="B1132" s="3" t="s">
        <v>47</v>
      </c>
      <c r="C1132" s="1">
        <v>22</v>
      </c>
      <c r="G1132" s="3" t="s">
        <v>39</v>
      </c>
      <c r="N1132" s="3" t="s">
        <v>39</v>
      </c>
      <c r="U1132" s="3" t="s">
        <v>39</v>
      </c>
      <c r="Y1132" s="3" t="s">
        <v>39</v>
      </c>
    </row>
    <row r="1133" spans="1:14" ht="12.75">
      <c r="A1133" s="18">
        <v>1130</v>
      </c>
      <c r="B1133" s="3" t="s">
        <v>47</v>
      </c>
      <c r="C1133" s="1">
        <v>2</v>
      </c>
      <c r="F1133" s="3" t="s">
        <v>39</v>
      </c>
      <c r="N1133" s="3" t="s">
        <v>39</v>
      </c>
    </row>
    <row r="1134" spans="1:14" ht="12.75">
      <c r="A1134" s="18">
        <v>1131</v>
      </c>
      <c r="B1134" s="3" t="s">
        <v>47</v>
      </c>
      <c r="C1134" s="1">
        <v>2</v>
      </c>
      <c r="F1134" s="3" t="s">
        <v>39</v>
      </c>
      <c r="N1134" s="3" t="s">
        <v>39</v>
      </c>
    </row>
    <row r="1135" spans="1:26" ht="12.75">
      <c r="A1135" s="18">
        <v>1132</v>
      </c>
      <c r="B1135" s="3" t="s">
        <v>47</v>
      </c>
      <c r="C1135" s="1">
        <v>16</v>
      </c>
      <c r="G1135" s="3" t="s">
        <v>39</v>
      </c>
      <c r="N1135" s="3" t="s">
        <v>39</v>
      </c>
      <c r="T1135" s="3" t="s">
        <v>39</v>
      </c>
      <c r="U1135" s="3" t="s">
        <v>39</v>
      </c>
      <c r="X1135" s="3" t="s">
        <v>39</v>
      </c>
      <c r="Z1135" s="3" t="s">
        <v>39</v>
      </c>
    </row>
    <row r="1136" spans="1:26" ht="12.75">
      <c r="A1136" s="18">
        <v>1133</v>
      </c>
      <c r="B1136" s="3" t="s">
        <v>47</v>
      </c>
      <c r="C1136" s="1">
        <v>18</v>
      </c>
      <c r="G1136" s="3" t="s">
        <v>39</v>
      </c>
      <c r="N1136" s="3" t="s">
        <v>39</v>
      </c>
      <c r="T1136" s="3" t="s">
        <v>39</v>
      </c>
      <c r="Z1136" s="3" t="s">
        <v>39</v>
      </c>
    </row>
    <row r="1137" spans="1:29" ht="12.75">
      <c r="A1137" s="18">
        <v>1134</v>
      </c>
      <c r="B1137" s="3" t="s">
        <v>47</v>
      </c>
      <c r="C1137" s="1">
        <v>7</v>
      </c>
      <c r="G1137" s="3" t="s">
        <v>39</v>
      </c>
      <c r="N1137" s="3" t="s">
        <v>39</v>
      </c>
      <c r="AC1137" s="3" t="s">
        <v>39</v>
      </c>
    </row>
    <row r="1138" spans="1:29" ht="12.75">
      <c r="A1138" s="18">
        <v>1135</v>
      </c>
      <c r="B1138" s="3" t="s">
        <v>47</v>
      </c>
      <c r="C1138" s="1">
        <v>13</v>
      </c>
      <c r="G1138" s="3" t="s">
        <v>39</v>
      </c>
      <c r="N1138" s="3" t="s">
        <v>39</v>
      </c>
      <c r="AC1138" s="3" t="s">
        <v>39</v>
      </c>
    </row>
    <row r="1139" spans="1:33" ht="12.75">
      <c r="A1139" s="18">
        <v>1136</v>
      </c>
      <c r="B1139" s="3" t="s">
        <v>47</v>
      </c>
      <c r="C1139" s="1">
        <v>16</v>
      </c>
      <c r="G1139" s="3" t="s">
        <v>39</v>
      </c>
      <c r="N1139" s="3" t="s">
        <v>39</v>
      </c>
      <c r="T1139" s="3" t="s">
        <v>39</v>
      </c>
      <c r="Y1139" s="3" t="s">
        <v>39</v>
      </c>
      <c r="Z1139" s="3" t="s">
        <v>39</v>
      </c>
      <c r="AC1139" s="3" t="s">
        <v>39</v>
      </c>
      <c r="AG1139" s="2" t="s">
        <v>133</v>
      </c>
    </row>
    <row r="1140" spans="1:26" ht="12.75">
      <c r="A1140" s="18">
        <v>1137</v>
      </c>
      <c r="B1140" s="3" t="s">
        <v>47</v>
      </c>
      <c r="C1140" s="1">
        <v>23</v>
      </c>
      <c r="G1140" s="3" t="s">
        <v>39</v>
      </c>
      <c r="O1140" s="3" t="s">
        <v>39</v>
      </c>
      <c r="T1140" s="3" t="s">
        <v>39</v>
      </c>
      <c r="U1140" s="3" t="s">
        <v>39</v>
      </c>
      <c r="Y1140" s="3" t="s">
        <v>39</v>
      </c>
      <c r="Z1140" s="3" t="s">
        <v>39</v>
      </c>
    </row>
    <row r="1141" spans="1:26" ht="12.75">
      <c r="A1141" s="18">
        <v>1138</v>
      </c>
      <c r="B1141" s="3" t="s">
        <v>47</v>
      </c>
      <c r="C1141" s="1">
        <v>21</v>
      </c>
      <c r="G1141" s="3" t="s">
        <v>39</v>
      </c>
      <c r="N1141" s="3" t="s">
        <v>39</v>
      </c>
      <c r="T1141" s="3" t="s">
        <v>39</v>
      </c>
      <c r="U1141" s="3" t="s">
        <v>39</v>
      </c>
      <c r="Y1141" s="3" t="s">
        <v>39</v>
      </c>
      <c r="Z1141" s="3" t="s">
        <v>39</v>
      </c>
    </row>
    <row r="1142" spans="1:17" ht="12.75">
      <c r="A1142" s="18">
        <v>1139</v>
      </c>
      <c r="B1142" s="3" t="s">
        <v>47</v>
      </c>
      <c r="C1142" s="1">
        <v>19</v>
      </c>
      <c r="F1142" s="3" t="s">
        <v>39</v>
      </c>
      <c r="Q1142" s="3" t="s">
        <v>39</v>
      </c>
    </row>
    <row r="1143" spans="1:17" ht="12.75">
      <c r="A1143" s="18">
        <v>1140</v>
      </c>
      <c r="B1143" s="3" t="s">
        <v>47</v>
      </c>
      <c r="C1143" s="1">
        <v>18</v>
      </c>
      <c r="F1143" s="3" t="s">
        <v>39</v>
      </c>
      <c r="Q1143" s="3" t="s">
        <v>39</v>
      </c>
    </row>
    <row r="1144" spans="1:24" ht="12.75">
      <c r="A1144" s="18">
        <v>1141</v>
      </c>
      <c r="B1144" s="3" t="s">
        <v>47</v>
      </c>
      <c r="C1144" s="1">
        <v>18</v>
      </c>
      <c r="G1144" s="3" t="s">
        <v>39</v>
      </c>
      <c r="Q1144" s="3" t="s">
        <v>39</v>
      </c>
      <c r="X1144" s="3" t="s">
        <v>39</v>
      </c>
    </row>
    <row r="1145" spans="1:24" ht="12.75">
      <c r="A1145" s="18">
        <v>1142</v>
      </c>
      <c r="B1145" s="3" t="s">
        <v>47</v>
      </c>
      <c r="C1145" s="1">
        <v>9</v>
      </c>
      <c r="F1145" s="3" t="s">
        <v>39</v>
      </c>
      <c r="Q1145" s="3" t="s">
        <v>39</v>
      </c>
      <c r="S1145" s="3" t="s">
        <v>39</v>
      </c>
      <c r="X1145" s="3" t="s">
        <v>39</v>
      </c>
    </row>
    <row r="1146" spans="1:29" ht="12.75">
      <c r="A1146" s="18">
        <v>1143</v>
      </c>
      <c r="B1146" s="3" t="s">
        <v>47</v>
      </c>
      <c r="C1146" s="1">
        <v>15</v>
      </c>
      <c r="G1146" s="3" t="s">
        <v>39</v>
      </c>
      <c r="O1146" s="3" t="s">
        <v>39</v>
      </c>
      <c r="T1146" s="3" t="s">
        <v>39</v>
      </c>
      <c r="Y1146" s="3" t="s">
        <v>39</v>
      </c>
      <c r="Z1146" s="3" t="s">
        <v>39</v>
      </c>
      <c r="AC1146" s="3" t="s">
        <v>39</v>
      </c>
    </row>
    <row r="1147" spans="1:25" ht="12.75">
      <c r="A1147" s="18">
        <v>1144</v>
      </c>
      <c r="B1147" s="3" t="s">
        <v>47</v>
      </c>
      <c r="C1147" s="1">
        <v>20</v>
      </c>
      <c r="F1147" s="3" t="s">
        <v>39</v>
      </c>
      <c r="N1147" s="3" t="s">
        <v>39</v>
      </c>
      <c r="Y1147" s="3" t="s">
        <v>39</v>
      </c>
    </row>
    <row r="1148" spans="1:25" ht="12.75">
      <c r="A1148" s="18">
        <v>1145</v>
      </c>
      <c r="B1148" s="3" t="s">
        <v>47</v>
      </c>
      <c r="C1148" s="1">
        <v>19</v>
      </c>
      <c r="F1148" s="3" t="s">
        <v>39</v>
      </c>
      <c r="N1148" s="3" t="s">
        <v>39</v>
      </c>
      <c r="Y1148" s="3" t="s">
        <v>39</v>
      </c>
    </row>
    <row r="1149" spans="1:26" ht="12.75">
      <c r="A1149" s="18">
        <v>1146</v>
      </c>
      <c r="B1149" s="3" t="s">
        <v>47</v>
      </c>
      <c r="C1149" s="1">
        <v>23</v>
      </c>
      <c r="G1149" s="3" t="s">
        <v>39</v>
      </c>
      <c r="N1149" s="3" t="s">
        <v>39</v>
      </c>
      <c r="T1149" s="3" t="s">
        <v>39</v>
      </c>
      <c r="Z1149" s="3" t="s">
        <v>39</v>
      </c>
    </row>
    <row r="1150" spans="1:33" ht="12.75">
      <c r="A1150" s="18">
        <v>1147</v>
      </c>
      <c r="B1150" s="3" t="s">
        <v>55</v>
      </c>
      <c r="C1150" s="1">
        <v>25</v>
      </c>
      <c r="H1150" s="3" t="s">
        <v>39</v>
      </c>
      <c r="J1150" s="3" t="s">
        <v>39</v>
      </c>
      <c r="K1150" s="3" t="s">
        <v>39</v>
      </c>
      <c r="N1150" s="3" t="s">
        <v>39</v>
      </c>
      <c r="T1150" s="3" t="s">
        <v>39</v>
      </c>
      <c r="Y1150" s="3" t="s">
        <v>39</v>
      </c>
      <c r="Z1150" s="3" t="s">
        <v>39</v>
      </c>
      <c r="AA1150" s="3" t="s">
        <v>39</v>
      </c>
      <c r="AC1150" s="3" t="s">
        <v>39</v>
      </c>
      <c r="AG1150" s="2" t="s">
        <v>59</v>
      </c>
    </row>
    <row r="1151" spans="1:26" ht="12.75">
      <c r="A1151" s="18">
        <v>1148</v>
      </c>
      <c r="B1151" s="3" t="s">
        <v>47</v>
      </c>
      <c r="C1151" s="1">
        <v>14</v>
      </c>
      <c r="G1151" s="3" t="s">
        <v>39</v>
      </c>
      <c r="N1151" s="3" t="s">
        <v>39</v>
      </c>
      <c r="T1151" s="3" t="s">
        <v>39</v>
      </c>
      <c r="Y1151" s="3" t="s">
        <v>39</v>
      </c>
      <c r="Z1151" s="3" t="s">
        <v>39</v>
      </c>
    </row>
    <row r="1152" spans="1:25" ht="12.75">
      <c r="A1152" s="18">
        <v>1149</v>
      </c>
      <c r="B1152" s="3" t="s">
        <v>47</v>
      </c>
      <c r="C1152" s="1">
        <v>13</v>
      </c>
      <c r="G1152" s="3" t="s">
        <v>39</v>
      </c>
      <c r="N1152" s="3" t="s">
        <v>39</v>
      </c>
      <c r="Y1152" s="3" t="s">
        <v>39</v>
      </c>
    </row>
    <row r="1153" spans="1:25" ht="12.75">
      <c r="A1153" s="18">
        <v>1150</v>
      </c>
      <c r="B1153" s="3" t="s">
        <v>47</v>
      </c>
      <c r="C1153" s="1">
        <v>16</v>
      </c>
      <c r="G1153" s="3" t="s">
        <v>39</v>
      </c>
      <c r="Q1153" s="3" t="s">
        <v>39</v>
      </c>
      <c r="U1153" s="3" t="s">
        <v>39</v>
      </c>
      <c r="X1153" s="3" t="s">
        <v>39</v>
      </c>
      <c r="Y1153" s="3" t="s">
        <v>39</v>
      </c>
    </row>
    <row r="1154" spans="1:26" ht="12.75">
      <c r="A1154" s="18">
        <v>1151</v>
      </c>
      <c r="B1154" s="3" t="s">
        <v>47</v>
      </c>
      <c r="C1154" s="1">
        <v>13</v>
      </c>
      <c r="H1154" s="3" t="s">
        <v>39</v>
      </c>
      <c r="O1154" s="3" t="s">
        <v>39</v>
      </c>
      <c r="T1154" s="3" t="s">
        <v>39</v>
      </c>
      <c r="X1154" s="3" t="s">
        <v>39</v>
      </c>
      <c r="Z1154" s="3" t="s">
        <v>39</v>
      </c>
    </row>
    <row r="1155" spans="1:33" ht="12.75">
      <c r="A1155" s="18">
        <v>1152</v>
      </c>
      <c r="B1155" s="3" t="s">
        <v>47</v>
      </c>
      <c r="C1155" s="1">
        <v>12</v>
      </c>
      <c r="G1155" s="3" t="s">
        <v>39</v>
      </c>
      <c r="Q1155" s="3" t="s">
        <v>39</v>
      </c>
      <c r="U1155" s="3" t="s">
        <v>39</v>
      </c>
      <c r="Y1155" s="3" t="s">
        <v>39</v>
      </c>
      <c r="AG1155" s="2" t="s">
        <v>95</v>
      </c>
    </row>
    <row r="1156" spans="1:15" ht="12.75">
      <c r="A1156" s="18">
        <v>1153</v>
      </c>
      <c r="B1156" s="3" t="s">
        <v>47</v>
      </c>
      <c r="C1156" s="1">
        <v>15</v>
      </c>
      <c r="F1156" s="3" t="s">
        <v>39</v>
      </c>
      <c r="O1156" s="3" t="s">
        <v>39</v>
      </c>
    </row>
    <row r="1157" spans="1:25" ht="12.75">
      <c r="A1157" s="18">
        <v>1154</v>
      </c>
      <c r="B1157" s="3" t="s">
        <v>47</v>
      </c>
      <c r="C1157" s="1">
        <v>13</v>
      </c>
      <c r="G1157" s="3" t="s">
        <v>39</v>
      </c>
      <c r="N1157" s="3" t="s">
        <v>39</v>
      </c>
      <c r="U1157" s="3" t="s">
        <v>39</v>
      </c>
      <c r="Y1157" s="3" t="s">
        <v>39</v>
      </c>
    </row>
    <row r="1158" spans="1:25" ht="12.75">
      <c r="A1158" s="18">
        <v>1155</v>
      </c>
      <c r="B1158" s="3" t="s">
        <v>47</v>
      </c>
      <c r="C1158" s="1">
        <v>16</v>
      </c>
      <c r="G1158" s="3" t="s">
        <v>39</v>
      </c>
      <c r="Q1158" s="3" t="s">
        <v>39</v>
      </c>
      <c r="Y1158" s="3" t="s">
        <v>39</v>
      </c>
    </row>
    <row r="1159" spans="1:25" ht="12.75">
      <c r="A1159" s="18">
        <v>1156</v>
      </c>
      <c r="B1159" s="3" t="s">
        <v>47</v>
      </c>
      <c r="C1159" s="1">
        <v>18</v>
      </c>
      <c r="F1159" s="3" t="s">
        <v>39</v>
      </c>
      <c r="Q1159" s="3" t="s">
        <v>39</v>
      </c>
      <c r="Y1159" s="3" t="s">
        <v>39</v>
      </c>
    </row>
    <row r="1160" spans="1:19" ht="12.75">
      <c r="A1160" s="18">
        <v>1157</v>
      </c>
      <c r="B1160" s="3" t="s">
        <v>55</v>
      </c>
      <c r="C1160" s="1">
        <v>17</v>
      </c>
      <c r="F1160" s="3" t="s">
        <v>39</v>
      </c>
      <c r="N1160" s="3" t="s">
        <v>39</v>
      </c>
      <c r="S1160" s="3" t="s">
        <v>39</v>
      </c>
    </row>
    <row r="1161" spans="1:15" ht="12.75">
      <c r="A1161" s="18">
        <v>1158</v>
      </c>
      <c r="B1161" s="3" t="s">
        <v>40</v>
      </c>
      <c r="C1161" s="1">
        <v>25</v>
      </c>
      <c r="F1161" s="3" t="s">
        <v>39</v>
      </c>
      <c r="O1161" s="3" t="s">
        <v>39</v>
      </c>
    </row>
    <row r="1162" spans="1:29" ht="12.75">
      <c r="A1162" s="18">
        <v>1159</v>
      </c>
      <c r="B1162" s="3" t="s">
        <v>40</v>
      </c>
      <c r="C1162" s="1">
        <v>23</v>
      </c>
      <c r="G1162" s="3" t="s">
        <v>39</v>
      </c>
      <c r="O1162" s="3" t="s">
        <v>39</v>
      </c>
      <c r="X1162" s="3" t="s">
        <v>39</v>
      </c>
      <c r="AC1162" s="3" t="s">
        <v>39</v>
      </c>
    </row>
    <row r="1163" spans="1:24" ht="12.75">
      <c r="A1163" s="18">
        <v>1160</v>
      </c>
      <c r="B1163" s="3" t="s">
        <v>47</v>
      </c>
      <c r="C1163" s="1">
        <v>18</v>
      </c>
      <c r="G1163" s="3" t="s">
        <v>39</v>
      </c>
      <c r="N1163" s="3" t="s">
        <v>39</v>
      </c>
      <c r="X1163" s="3" t="s">
        <v>39</v>
      </c>
    </row>
    <row r="1164" spans="1:33" ht="12.75">
      <c r="A1164" s="18">
        <v>1161</v>
      </c>
      <c r="B1164" s="3" t="s">
        <v>40</v>
      </c>
      <c r="C1164" s="1">
        <v>22</v>
      </c>
      <c r="H1164" s="3" t="s">
        <v>39</v>
      </c>
      <c r="N1164" s="3" t="s">
        <v>39</v>
      </c>
      <c r="T1164" s="3" t="s">
        <v>39</v>
      </c>
      <c r="Z1164" s="3" t="s">
        <v>39</v>
      </c>
      <c r="AG1164" s="2" t="s">
        <v>59</v>
      </c>
    </row>
    <row r="1165" spans="1:29" ht="12.75">
      <c r="A1165" s="18">
        <v>1162</v>
      </c>
      <c r="B1165" s="3" t="s">
        <v>40</v>
      </c>
      <c r="C1165" s="1">
        <v>20</v>
      </c>
      <c r="G1165" s="3" t="s">
        <v>39</v>
      </c>
      <c r="N1165" s="3" t="s">
        <v>39</v>
      </c>
      <c r="X1165" s="3" t="s">
        <v>39</v>
      </c>
      <c r="AC1165" s="3" t="s">
        <v>39</v>
      </c>
    </row>
    <row r="1166" spans="1:15" ht="12.75">
      <c r="A1166" s="18">
        <v>1163</v>
      </c>
      <c r="B1166" s="3" t="s">
        <v>65</v>
      </c>
      <c r="C1166" s="1">
        <v>1</v>
      </c>
      <c r="F1166" s="3" t="s">
        <v>39</v>
      </c>
      <c r="O1166" s="3" t="s">
        <v>39</v>
      </c>
    </row>
    <row r="1167" spans="1:15" ht="12.75">
      <c r="A1167" s="18">
        <v>1164</v>
      </c>
      <c r="B1167" s="3" t="s">
        <v>65</v>
      </c>
      <c r="C1167" s="1">
        <v>1</v>
      </c>
      <c r="F1167" s="3" t="s">
        <v>39</v>
      </c>
      <c r="O1167" s="3" t="s">
        <v>39</v>
      </c>
    </row>
    <row r="1168" spans="1:26" ht="12.75">
      <c r="A1168" s="18">
        <v>1165</v>
      </c>
      <c r="B1168" s="3" t="s">
        <v>40</v>
      </c>
      <c r="C1168" s="1">
        <v>18</v>
      </c>
      <c r="H1168" s="3" t="s">
        <v>39</v>
      </c>
      <c r="O1168" s="3" t="s">
        <v>39</v>
      </c>
      <c r="T1168" s="3" t="s">
        <v>39</v>
      </c>
      <c r="U1168" s="3" t="s">
        <v>39</v>
      </c>
      <c r="X1168" s="3" t="s">
        <v>39</v>
      </c>
      <c r="Y1168" s="3" t="s">
        <v>39</v>
      </c>
      <c r="Z1168" s="3" t="s">
        <v>39</v>
      </c>
    </row>
    <row r="1169" spans="1:26" ht="12.75">
      <c r="A1169" s="18">
        <v>1166</v>
      </c>
      <c r="B1169" s="3" t="s">
        <v>47</v>
      </c>
      <c r="C1169" s="1">
        <v>8</v>
      </c>
      <c r="H1169" s="3" t="s">
        <v>39</v>
      </c>
      <c r="O1169" s="3" t="s">
        <v>39</v>
      </c>
      <c r="T1169" s="3" t="s">
        <v>39</v>
      </c>
      <c r="Y1169" s="3" t="s">
        <v>39</v>
      </c>
      <c r="Z1169" s="3" t="s">
        <v>39</v>
      </c>
    </row>
    <row r="1170" spans="1:25" ht="12.75">
      <c r="A1170" s="18">
        <v>1167</v>
      </c>
      <c r="B1170" s="3" t="s">
        <v>47</v>
      </c>
      <c r="C1170" s="1">
        <v>13</v>
      </c>
      <c r="G1170" s="3" t="s">
        <v>39</v>
      </c>
      <c r="N1170" s="3" t="s">
        <v>39</v>
      </c>
      <c r="U1170" s="3" t="s">
        <v>39</v>
      </c>
      <c r="Y1170" s="3" t="s">
        <v>39</v>
      </c>
    </row>
    <row r="1171" spans="1:25" ht="12.75">
      <c r="A1171" s="18">
        <v>1168</v>
      </c>
      <c r="B1171" s="3" t="s">
        <v>47</v>
      </c>
      <c r="C1171" s="1">
        <v>7</v>
      </c>
      <c r="G1171" s="3" t="s">
        <v>39</v>
      </c>
      <c r="N1171" s="3" t="s">
        <v>39</v>
      </c>
      <c r="Y1171" s="3" t="s">
        <v>39</v>
      </c>
    </row>
    <row r="1172" spans="1:33" ht="12.75">
      <c r="A1172" s="18">
        <v>1169</v>
      </c>
      <c r="B1172" s="3" t="s">
        <v>55</v>
      </c>
      <c r="C1172" s="1">
        <v>1.5</v>
      </c>
      <c r="G1172" s="3" t="s">
        <v>39</v>
      </c>
      <c r="N1172" s="3" t="s">
        <v>39</v>
      </c>
      <c r="AG1172" s="2" t="s">
        <v>134</v>
      </c>
    </row>
    <row r="1173" spans="1:26" ht="12.75">
      <c r="A1173" s="18">
        <v>1170</v>
      </c>
      <c r="B1173" s="3" t="s">
        <v>47</v>
      </c>
      <c r="C1173" s="1">
        <v>11</v>
      </c>
      <c r="H1173" s="3" t="s">
        <v>39</v>
      </c>
      <c r="N1173" s="3" t="s">
        <v>39</v>
      </c>
      <c r="T1173" s="3" t="s">
        <v>39</v>
      </c>
      <c r="X1173" s="3" t="s">
        <v>39</v>
      </c>
      <c r="Y1173" s="3" t="s">
        <v>39</v>
      </c>
      <c r="Z1173" s="3" t="s">
        <v>39</v>
      </c>
    </row>
    <row r="1174" spans="1:26" ht="12.75">
      <c r="A1174" s="18">
        <v>1171</v>
      </c>
      <c r="B1174" s="3" t="s">
        <v>47</v>
      </c>
      <c r="C1174" s="1">
        <v>12</v>
      </c>
      <c r="H1174" s="3" t="s">
        <v>39</v>
      </c>
      <c r="N1174" s="3" t="s">
        <v>39</v>
      </c>
      <c r="T1174" s="3" t="s">
        <v>39</v>
      </c>
      <c r="Y1174" s="3" t="s">
        <v>39</v>
      </c>
      <c r="Z1174" s="3" t="s">
        <v>39</v>
      </c>
    </row>
    <row r="1175" spans="1:15" ht="12.75">
      <c r="A1175" s="18">
        <v>1172</v>
      </c>
      <c r="B1175" s="3" t="s">
        <v>47</v>
      </c>
      <c r="C1175" s="1">
        <v>0.5</v>
      </c>
      <c r="H1175" s="3" t="s">
        <v>39</v>
      </c>
      <c r="O1175" s="3" t="s">
        <v>39</v>
      </c>
    </row>
    <row r="1176" spans="1:26" ht="12.75">
      <c r="A1176" s="18">
        <v>1173</v>
      </c>
      <c r="B1176" s="3" t="s">
        <v>47</v>
      </c>
      <c r="C1176" s="1">
        <v>13</v>
      </c>
      <c r="H1176" s="3" t="s">
        <v>39</v>
      </c>
      <c r="O1176" s="3" t="s">
        <v>39</v>
      </c>
      <c r="T1176" s="3" t="s">
        <v>39</v>
      </c>
      <c r="U1176" s="3" t="s">
        <v>39</v>
      </c>
      <c r="Y1176" s="3" t="s">
        <v>39</v>
      </c>
      <c r="Z1176" s="3" t="s">
        <v>39</v>
      </c>
    </row>
    <row r="1177" spans="1:14" ht="12.75">
      <c r="A1177" s="18">
        <v>1174</v>
      </c>
      <c r="B1177" s="3" t="s">
        <v>65</v>
      </c>
      <c r="C1177" s="1">
        <v>1.5</v>
      </c>
      <c r="F1177" s="3" t="s">
        <v>39</v>
      </c>
      <c r="N1177" s="3" t="s">
        <v>39</v>
      </c>
    </row>
    <row r="1178" spans="1:14" ht="12.75">
      <c r="A1178" s="18">
        <v>1175</v>
      </c>
      <c r="B1178" s="3" t="s">
        <v>65</v>
      </c>
      <c r="C1178" s="1">
        <v>1.5</v>
      </c>
      <c r="F1178" s="3" t="s">
        <v>39</v>
      </c>
      <c r="N1178" s="3" t="s">
        <v>39</v>
      </c>
    </row>
    <row r="1179" spans="1:25" ht="12.75">
      <c r="A1179" s="18">
        <v>1176</v>
      </c>
      <c r="B1179" s="3" t="s">
        <v>47</v>
      </c>
      <c r="C1179" s="1">
        <v>8</v>
      </c>
      <c r="G1179" s="3" t="s">
        <v>39</v>
      </c>
      <c r="N1179" s="3" t="s">
        <v>39</v>
      </c>
      <c r="S1179" s="3" t="s">
        <v>39</v>
      </c>
      <c r="U1179" s="3" t="s">
        <v>39</v>
      </c>
      <c r="X1179" s="3" t="s">
        <v>39</v>
      </c>
      <c r="Y1179" s="3" t="s">
        <v>39</v>
      </c>
    </row>
    <row r="1180" spans="1:25" ht="12.75">
      <c r="A1180" s="18">
        <v>1177</v>
      </c>
      <c r="B1180" s="3" t="s">
        <v>47</v>
      </c>
      <c r="C1180" s="1">
        <v>4</v>
      </c>
      <c r="G1180" s="3" t="s">
        <v>39</v>
      </c>
      <c r="N1180" s="3" t="s">
        <v>39</v>
      </c>
      <c r="S1180" s="3" t="s">
        <v>39</v>
      </c>
      <c r="U1180" s="3" t="s">
        <v>39</v>
      </c>
      <c r="Y1180" s="3" t="s">
        <v>39</v>
      </c>
    </row>
    <row r="1181" spans="1:33" ht="12.75">
      <c r="A1181" s="18">
        <v>1178</v>
      </c>
      <c r="B1181" s="3" t="s">
        <v>47</v>
      </c>
      <c r="C1181" s="1">
        <v>11</v>
      </c>
      <c r="H1181" s="3" t="s">
        <v>39</v>
      </c>
      <c r="N1181" s="3" t="s">
        <v>39</v>
      </c>
      <c r="Y1181" s="3" t="s">
        <v>39</v>
      </c>
      <c r="AG1181" s="2" t="s">
        <v>59</v>
      </c>
    </row>
    <row r="1182" spans="1:25" ht="12.75">
      <c r="A1182" s="18">
        <v>1179</v>
      </c>
      <c r="B1182" s="3" t="s">
        <v>47</v>
      </c>
      <c r="C1182" s="1">
        <v>7</v>
      </c>
      <c r="H1182" s="3" t="s">
        <v>39</v>
      </c>
      <c r="N1182" s="3" t="s">
        <v>39</v>
      </c>
      <c r="Y1182" s="3" t="s">
        <v>39</v>
      </c>
    </row>
    <row r="1183" spans="1:25" ht="12.75">
      <c r="A1183" s="18">
        <v>1180</v>
      </c>
      <c r="B1183" s="3" t="s">
        <v>47</v>
      </c>
      <c r="C1183" s="1">
        <v>15</v>
      </c>
      <c r="G1183" s="3" t="s">
        <v>39</v>
      </c>
      <c r="N1183" s="3" t="s">
        <v>39</v>
      </c>
      <c r="Y1183" s="3" t="s">
        <v>39</v>
      </c>
    </row>
    <row r="1184" spans="1:26" ht="12.75">
      <c r="A1184" s="18">
        <v>1181</v>
      </c>
      <c r="B1184" s="3" t="s">
        <v>47</v>
      </c>
      <c r="C1184" s="1">
        <v>14</v>
      </c>
      <c r="H1184" s="3" t="s">
        <v>39</v>
      </c>
      <c r="N1184" s="3" t="s">
        <v>39</v>
      </c>
      <c r="T1184" s="3" t="s">
        <v>39</v>
      </c>
      <c r="Y1184" s="3" t="s">
        <v>39</v>
      </c>
      <c r="Z1184" s="3" t="s">
        <v>39</v>
      </c>
    </row>
    <row r="1185" spans="1:25" ht="12.75">
      <c r="A1185" s="18">
        <v>1182</v>
      </c>
      <c r="B1185" s="3" t="s">
        <v>47</v>
      </c>
      <c r="C1185" s="1">
        <v>17</v>
      </c>
      <c r="G1185" s="3" t="s">
        <v>39</v>
      </c>
      <c r="N1185" s="3" t="s">
        <v>39</v>
      </c>
      <c r="U1185" s="3" t="s">
        <v>39</v>
      </c>
      <c r="Y1185" s="3" t="s">
        <v>39</v>
      </c>
    </row>
    <row r="1186" spans="1:25" ht="12.75">
      <c r="A1186" s="18">
        <v>1183</v>
      </c>
      <c r="B1186" s="3" t="s">
        <v>47</v>
      </c>
      <c r="C1186" s="1">
        <v>18</v>
      </c>
      <c r="H1186" s="3" t="s">
        <v>39</v>
      </c>
      <c r="N1186" s="3" t="s">
        <v>39</v>
      </c>
      <c r="S1186" s="3" t="s">
        <v>39</v>
      </c>
      <c r="U1186" s="3" t="s">
        <v>39</v>
      </c>
      <c r="Y1186" s="3" t="s">
        <v>39</v>
      </c>
    </row>
    <row r="1187" spans="1:26" ht="12.75">
      <c r="A1187" s="18">
        <v>1184</v>
      </c>
      <c r="B1187" s="3" t="s">
        <v>47</v>
      </c>
      <c r="C1187" s="1">
        <v>16</v>
      </c>
      <c r="G1187" s="3" t="s">
        <v>39</v>
      </c>
      <c r="N1187" s="3" t="s">
        <v>39</v>
      </c>
      <c r="S1187" s="3" t="s">
        <v>39</v>
      </c>
      <c r="T1187" s="3" t="s">
        <v>39</v>
      </c>
      <c r="U1187" s="3" t="s">
        <v>39</v>
      </c>
      <c r="Y1187" s="3" t="s">
        <v>39</v>
      </c>
      <c r="Z1187" s="3" t="s">
        <v>39</v>
      </c>
    </row>
    <row r="1188" spans="1:26" ht="12.75">
      <c r="A1188" s="18">
        <v>1185</v>
      </c>
      <c r="B1188" s="3" t="s">
        <v>47</v>
      </c>
      <c r="C1188" s="1">
        <v>15</v>
      </c>
      <c r="H1188" s="3" t="s">
        <v>39</v>
      </c>
      <c r="N1188" s="3" t="s">
        <v>39</v>
      </c>
      <c r="S1188" s="3" t="s">
        <v>39</v>
      </c>
      <c r="T1188" s="3" t="s">
        <v>39</v>
      </c>
      <c r="Y1188" s="3" t="s">
        <v>39</v>
      </c>
      <c r="Z1188" s="3" t="s">
        <v>39</v>
      </c>
    </row>
    <row r="1189" spans="1:26" ht="12.75">
      <c r="A1189" s="18">
        <v>1186</v>
      </c>
      <c r="B1189" s="3" t="s">
        <v>47</v>
      </c>
      <c r="C1189" s="1">
        <v>12</v>
      </c>
      <c r="H1189" s="3" t="s">
        <v>39</v>
      </c>
      <c r="N1189" s="3" t="s">
        <v>39</v>
      </c>
      <c r="T1189" s="3" t="s">
        <v>39</v>
      </c>
      <c r="Y1189" s="3" t="s">
        <v>39</v>
      </c>
      <c r="Z1189" s="3" t="s">
        <v>39</v>
      </c>
    </row>
    <row r="1190" spans="1:33" ht="12.75">
      <c r="A1190" s="18">
        <v>1187</v>
      </c>
      <c r="B1190" s="3" t="s">
        <v>65</v>
      </c>
      <c r="C1190" s="1">
        <v>5</v>
      </c>
      <c r="H1190" s="3" t="s">
        <v>39</v>
      </c>
      <c r="N1190" s="3" t="s">
        <v>39</v>
      </c>
      <c r="V1190" s="3" t="s">
        <v>39</v>
      </c>
      <c r="Y1190" s="3" t="s">
        <v>39</v>
      </c>
      <c r="Z1190" s="3" t="s">
        <v>39</v>
      </c>
      <c r="AG1190" s="2" t="s">
        <v>59</v>
      </c>
    </row>
    <row r="1191" spans="1:25" ht="12.75">
      <c r="A1191" s="18">
        <v>1188</v>
      </c>
      <c r="B1191" s="3" t="s">
        <v>65</v>
      </c>
      <c r="C1191" s="1">
        <v>12</v>
      </c>
      <c r="G1191" s="3" t="s">
        <v>39</v>
      </c>
      <c r="N1191" s="3" t="s">
        <v>39</v>
      </c>
      <c r="S1191" s="3" t="s">
        <v>39</v>
      </c>
      <c r="U1191" s="3" t="s">
        <v>39</v>
      </c>
      <c r="X1191" s="3" t="s">
        <v>39</v>
      </c>
      <c r="Y1191" s="3" t="s">
        <v>39</v>
      </c>
    </row>
    <row r="1192" spans="1:26" ht="12.75">
      <c r="A1192" s="18">
        <v>1189</v>
      </c>
      <c r="B1192" s="3" t="s">
        <v>47</v>
      </c>
      <c r="C1192" s="1">
        <v>17</v>
      </c>
      <c r="H1192" s="3" t="s">
        <v>39</v>
      </c>
      <c r="N1192" s="3" t="s">
        <v>39</v>
      </c>
      <c r="T1192" s="3" t="s">
        <v>39</v>
      </c>
      <c r="Y1192" s="3" t="s">
        <v>39</v>
      </c>
      <c r="Z1192" s="3" t="s">
        <v>39</v>
      </c>
    </row>
    <row r="1193" spans="1:17" ht="12.75">
      <c r="A1193" s="18">
        <v>1190</v>
      </c>
      <c r="B1193" s="3" t="s">
        <v>47</v>
      </c>
      <c r="C1193" s="1">
        <v>12</v>
      </c>
      <c r="F1193" s="3" t="s">
        <v>39</v>
      </c>
      <c r="Q1193" s="3" t="s">
        <v>39</v>
      </c>
    </row>
    <row r="1194" spans="1:17" ht="12.75">
      <c r="A1194" s="18">
        <v>1191</v>
      </c>
      <c r="B1194" s="3" t="s">
        <v>55</v>
      </c>
      <c r="C1194" s="1">
        <v>10</v>
      </c>
      <c r="F1194" s="3" t="s">
        <v>39</v>
      </c>
      <c r="Q1194" s="3" t="s">
        <v>39</v>
      </c>
    </row>
    <row r="1195" spans="1:25" ht="12.75">
      <c r="A1195" s="18">
        <v>1192</v>
      </c>
      <c r="B1195" s="3" t="s">
        <v>47</v>
      </c>
      <c r="C1195" s="1">
        <v>4</v>
      </c>
      <c r="G1195" s="3" t="s">
        <v>39</v>
      </c>
      <c r="N1195" s="3" t="s">
        <v>39</v>
      </c>
      <c r="U1195" s="3" t="s">
        <v>39</v>
      </c>
      <c r="X1195" s="3" t="s">
        <v>39</v>
      </c>
      <c r="Y1195" s="3" t="s">
        <v>39</v>
      </c>
    </row>
    <row r="1196" spans="1:33" ht="12.75">
      <c r="A1196" s="18">
        <v>1193</v>
      </c>
      <c r="B1196" s="3" t="s">
        <v>55</v>
      </c>
      <c r="C1196" s="1">
        <v>12</v>
      </c>
      <c r="G1196" s="3" t="s">
        <v>39</v>
      </c>
      <c r="Q1196" s="3" t="s">
        <v>39</v>
      </c>
      <c r="AG1196" s="2" t="s">
        <v>135</v>
      </c>
    </row>
    <row r="1197" spans="1:25" ht="12.75">
      <c r="A1197" s="18">
        <v>1194</v>
      </c>
      <c r="B1197" s="3" t="s">
        <v>47</v>
      </c>
      <c r="C1197" s="1">
        <v>3</v>
      </c>
      <c r="G1197" s="3" t="s">
        <v>39</v>
      </c>
      <c r="N1197" s="3" t="s">
        <v>39</v>
      </c>
      <c r="Y1197" s="3" t="s">
        <v>39</v>
      </c>
    </row>
    <row r="1198" spans="1:25" ht="12.75">
      <c r="A1198" s="18">
        <v>1195</v>
      </c>
      <c r="B1198" s="3" t="s">
        <v>47</v>
      </c>
      <c r="C1198" s="1">
        <v>6</v>
      </c>
      <c r="F1198" s="3" t="s">
        <v>39</v>
      </c>
      <c r="N1198" s="3" t="s">
        <v>39</v>
      </c>
      <c r="S1198" s="3" t="s">
        <v>39</v>
      </c>
      <c r="U1198" s="3" t="s">
        <v>39</v>
      </c>
      <c r="Y1198" s="3" t="s">
        <v>39</v>
      </c>
    </row>
    <row r="1199" spans="1:17" ht="12.75">
      <c r="A1199" s="18">
        <v>1196</v>
      </c>
      <c r="B1199" s="3" t="s">
        <v>47</v>
      </c>
      <c r="C1199" s="1">
        <v>14</v>
      </c>
      <c r="F1199" s="3" t="s">
        <v>39</v>
      </c>
      <c r="Q1199" s="3" t="s">
        <v>39</v>
      </c>
    </row>
    <row r="1200" spans="1:25" ht="12.75">
      <c r="A1200" s="18">
        <v>1197</v>
      </c>
      <c r="B1200" s="3" t="s">
        <v>47</v>
      </c>
      <c r="C1200" s="1">
        <v>16</v>
      </c>
      <c r="F1200" s="3" t="s">
        <v>39</v>
      </c>
      <c r="N1200" s="3" t="s">
        <v>39</v>
      </c>
      <c r="S1200" s="3" t="s">
        <v>39</v>
      </c>
      <c r="Y1200" s="3" t="s">
        <v>39</v>
      </c>
    </row>
    <row r="1201" spans="1:26" ht="12.75">
      <c r="A1201" s="18">
        <v>1198</v>
      </c>
      <c r="B1201" s="3" t="s">
        <v>47</v>
      </c>
      <c r="C1201" s="1">
        <v>14</v>
      </c>
      <c r="F1201" s="3" t="s">
        <v>39</v>
      </c>
      <c r="N1201" s="3" t="s">
        <v>39</v>
      </c>
      <c r="T1201" s="3" t="s">
        <v>39</v>
      </c>
      <c r="U1201" s="3" t="s">
        <v>39</v>
      </c>
      <c r="Y1201" s="3" t="s">
        <v>39</v>
      </c>
      <c r="Z1201" s="3" t="s">
        <v>39</v>
      </c>
    </row>
    <row r="1202" spans="1:24" ht="12.75">
      <c r="A1202" s="18">
        <v>1199</v>
      </c>
      <c r="B1202" s="3" t="s">
        <v>47</v>
      </c>
      <c r="C1202" s="1">
        <v>10</v>
      </c>
      <c r="F1202" s="3" t="s">
        <v>39</v>
      </c>
      <c r="N1202" s="3" t="s">
        <v>39</v>
      </c>
      <c r="X1202" s="3" t="s">
        <v>39</v>
      </c>
    </row>
    <row r="1203" spans="1:25" ht="12.75">
      <c r="A1203" s="18">
        <v>1200</v>
      </c>
      <c r="B1203" s="3" t="s">
        <v>55</v>
      </c>
      <c r="C1203" s="1">
        <v>17</v>
      </c>
      <c r="F1203" s="3" t="s">
        <v>39</v>
      </c>
      <c r="N1203" s="3" t="s">
        <v>39</v>
      </c>
      <c r="U1203" s="3" t="s">
        <v>39</v>
      </c>
      <c r="Y1203" s="3" t="s">
        <v>39</v>
      </c>
    </row>
    <row r="1204" spans="1:14" ht="12.75">
      <c r="A1204" s="18">
        <v>1201</v>
      </c>
      <c r="B1204" s="3" t="s">
        <v>55</v>
      </c>
      <c r="C1204" s="1">
        <v>12</v>
      </c>
      <c r="F1204" s="3" t="s">
        <v>39</v>
      </c>
      <c r="N1204" s="3" t="s">
        <v>39</v>
      </c>
    </row>
    <row r="1205" spans="1:14" ht="12.75">
      <c r="A1205" s="18">
        <v>1202</v>
      </c>
      <c r="B1205" s="3" t="s">
        <v>47</v>
      </c>
      <c r="C1205" s="1">
        <v>17</v>
      </c>
      <c r="H1205" s="3" t="s">
        <v>39</v>
      </c>
      <c r="N1205" s="3" t="s">
        <v>39</v>
      </c>
    </row>
    <row r="1206" spans="1:26" ht="12.75">
      <c r="A1206" s="18">
        <v>1203</v>
      </c>
      <c r="B1206" s="3" t="s">
        <v>47</v>
      </c>
      <c r="C1206" s="1">
        <v>13</v>
      </c>
      <c r="H1206" s="3" t="s">
        <v>39</v>
      </c>
      <c r="N1206" s="3" t="s">
        <v>39</v>
      </c>
      <c r="V1206" s="3" t="s">
        <v>39</v>
      </c>
      <c r="Y1206" s="3" t="s">
        <v>39</v>
      </c>
      <c r="Z1206" s="3" t="s">
        <v>39</v>
      </c>
    </row>
    <row r="1207" spans="1:25" ht="12.75">
      <c r="A1207" s="18">
        <v>1204</v>
      </c>
      <c r="B1207" s="3" t="s">
        <v>55</v>
      </c>
      <c r="C1207" s="1">
        <v>8</v>
      </c>
      <c r="G1207" s="3" t="s">
        <v>39</v>
      </c>
      <c r="N1207" s="3" t="s">
        <v>39</v>
      </c>
      <c r="Y1207" s="3" t="s">
        <v>39</v>
      </c>
    </row>
    <row r="1208" spans="1:14" ht="12.75">
      <c r="A1208" s="18">
        <v>1205</v>
      </c>
      <c r="B1208" s="3" t="s">
        <v>55</v>
      </c>
      <c r="C1208" s="1">
        <v>13</v>
      </c>
      <c r="F1208" s="3" t="s">
        <v>39</v>
      </c>
      <c r="N1208" s="3" t="s">
        <v>39</v>
      </c>
    </row>
    <row r="1209" spans="1:25" ht="12.75">
      <c r="A1209" s="18">
        <v>1206</v>
      </c>
      <c r="B1209" s="3" t="s">
        <v>74</v>
      </c>
      <c r="C1209" s="1">
        <v>21</v>
      </c>
      <c r="H1209" s="3" t="s">
        <v>39</v>
      </c>
      <c r="K1209" s="3" t="s">
        <v>39</v>
      </c>
      <c r="O1209" s="3" t="s">
        <v>39</v>
      </c>
      <c r="V1209" s="3" t="s">
        <v>39</v>
      </c>
      <c r="X1209" s="3" t="s">
        <v>39</v>
      </c>
      <c r="Y1209" s="3" t="s">
        <v>39</v>
      </c>
    </row>
    <row r="1210" spans="1:24" ht="12.75">
      <c r="A1210" s="18">
        <v>1207</v>
      </c>
      <c r="B1210" s="3" t="s">
        <v>55</v>
      </c>
      <c r="C1210" s="1">
        <v>6</v>
      </c>
      <c r="F1210" s="3" t="s">
        <v>39</v>
      </c>
      <c r="O1210" s="3" t="s">
        <v>39</v>
      </c>
      <c r="X1210" s="3" t="s">
        <v>39</v>
      </c>
    </row>
    <row r="1211" spans="1:15" ht="12.75">
      <c r="A1211" s="18">
        <v>1208</v>
      </c>
      <c r="B1211" s="3" t="s">
        <v>55</v>
      </c>
      <c r="C1211" s="1">
        <v>8</v>
      </c>
      <c r="F1211" s="3" t="s">
        <v>39</v>
      </c>
      <c r="O1211" s="3" t="s">
        <v>39</v>
      </c>
    </row>
    <row r="1212" spans="1:26" ht="12.75">
      <c r="A1212" s="18">
        <v>1209</v>
      </c>
      <c r="B1212" s="3" t="s">
        <v>55</v>
      </c>
      <c r="C1212" s="1">
        <v>13</v>
      </c>
      <c r="G1212" s="3" t="s">
        <v>39</v>
      </c>
      <c r="Q1212" s="3" t="s">
        <v>39</v>
      </c>
      <c r="U1212" s="3" t="s">
        <v>39</v>
      </c>
      <c r="Z1212" s="3" t="s">
        <v>39</v>
      </c>
    </row>
    <row r="1213" spans="1:25" ht="12.75">
      <c r="A1213" s="18">
        <v>1210</v>
      </c>
      <c r="B1213" s="3" t="s">
        <v>47</v>
      </c>
      <c r="C1213" s="1">
        <v>10</v>
      </c>
      <c r="G1213" s="3" t="s">
        <v>39</v>
      </c>
      <c r="O1213" s="3" t="s">
        <v>39</v>
      </c>
      <c r="U1213" s="3" t="s">
        <v>39</v>
      </c>
      <c r="Y1213" s="3" t="s">
        <v>39</v>
      </c>
    </row>
    <row r="1214" spans="1:14" ht="12.75">
      <c r="A1214" s="18">
        <v>1211</v>
      </c>
      <c r="B1214" s="3" t="s">
        <v>47</v>
      </c>
      <c r="C1214" s="1">
        <v>17</v>
      </c>
      <c r="F1214" s="3" t="s">
        <v>39</v>
      </c>
      <c r="N1214" s="3" t="s">
        <v>39</v>
      </c>
    </row>
    <row r="1215" spans="1:17" ht="12.75">
      <c r="A1215" s="18">
        <v>1212</v>
      </c>
      <c r="B1215" s="3" t="s">
        <v>47</v>
      </c>
      <c r="C1215" s="1">
        <v>15</v>
      </c>
      <c r="F1215" s="3" t="s">
        <v>39</v>
      </c>
      <c r="Q1215" s="3" t="s">
        <v>39</v>
      </c>
    </row>
    <row r="1216" spans="1:17" ht="12.75">
      <c r="A1216" s="18">
        <v>1213</v>
      </c>
      <c r="B1216" s="3" t="s">
        <v>55</v>
      </c>
      <c r="C1216" s="1">
        <v>12</v>
      </c>
      <c r="F1216" s="3" t="s">
        <v>39</v>
      </c>
      <c r="Q1216" s="3" t="s">
        <v>39</v>
      </c>
    </row>
    <row r="1217" spans="1:14" ht="12.75">
      <c r="A1217" s="18">
        <v>1214</v>
      </c>
      <c r="B1217" s="3" t="s">
        <v>47</v>
      </c>
      <c r="C1217" s="1">
        <v>18</v>
      </c>
      <c r="F1217" s="3" t="s">
        <v>39</v>
      </c>
      <c r="N1217" s="3" t="s">
        <v>39</v>
      </c>
    </row>
    <row r="1218" spans="1:14" ht="12.75">
      <c r="A1218" s="18">
        <v>1215</v>
      </c>
      <c r="B1218" s="3" t="s">
        <v>47</v>
      </c>
      <c r="C1218" s="1">
        <v>4</v>
      </c>
      <c r="F1218" s="3" t="s">
        <v>39</v>
      </c>
      <c r="N1218" s="3" t="s">
        <v>39</v>
      </c>
    </row>
    <row r="1219" spans="1:19" ht="12.75">
      <c r="A1219" s="18">
        <v>1216</v>
      </c>
      <c r="B1219" s="3" t="s">
        <v>47</v>
      </c>
      <c r="C1219" s="1">
        <v>12</v>
      </c>
      <c r="F1219" s="3" t="s">
        <v>39</v>
      </c>
      <c r="N1219" s="3" t="s">
        <v>39</v>
      </c>
      <c r="S1219" s="3" t="s">
        <v>39</v>
      </c>
    </row>
    <row r="1220" spans="1:14" ht="12.75">
      <c r="A1220" s="18">
        <v>1217</v>
      </c>
      <c r="B1220" s="3" t="s">
        <v>47</v>
      </c>
      <c r="C1220" s="1">
        <v>14</v>
      </c>
      <c r="F1220" s="3" t="s">
        <v>39</v>
      </c>
      <c r="N1220" s="3" t="s">
        <v>39</v>
      </c>
    </row>
    <row r="1221" spans="1:26" ht="12.75">
      <c r="A1221" s="18">
        <v>1218</v>
      </c>
      <c r="B1221" s="3" t="s">
        <v>47</v>
      </c>
      <c r="C1221" s="1">
        <v>7</v>
      </c>
      <c r="H1221" s="3" t="s">
        <v>39</v>
      </c>
      <c r="K1221" s="3" t="s">
        <v>39</v>
      </c>
      <c r="N1221" s="3" t="s">
        <v>39</v>
      </c>
      <c r="V1221" s="3" t="s">
        <v>39</v>
      </c>
      <c r="Y1221" s="3" t="s">
        <v>39</v>
      </c>
      <c r="Z1221" s="3" t="s">
        <v>39</v>
      </c>
    </row>
    <row r="1222" spans="1:26" ht="12.75">
      <c r="A1222" s="18">
        <v>1219</v>
      </c>
      <c r="B1222" s="3" t="s">
        <v>47</v>
      </c>
      <c r="C1222" s="1">
        <v>14</v>
      </c>
      <c r="G1222" s="3" t="s">
        <v>39</v>
      </c>
      <c r="Q1222" s="3" t="s">
        <v>39</v>
      </c>
      <c r="T1222" s="3" t="s">
        <v>39</v>
      </c>
      <c r="Z1222" s="3" t="s">
        <v>39</v>
      </c>
    </row>
    <row r="1223" spans="1:17" ht="12.75">
      <c r="A1223" s="18">
        <v>1220</v>
      </c>
      <c r="B1223" s="3" t="s">
        <v>55</v>
      </c>
      <c r="C1223" s="1">
        <v>7</v>
      </c>
      <c r="G1223" s="3" t="s">
        <v>39</v>
      </c>
      <c r="Q1223" s="3" t="s">
        <v>39</v>
      </c>
    </row>
    <row r="1224" spans="1:17" ht="12.75">
      <c r="A1224" s="18">
        <v>1221</v>
      </c>
      <c r="B1224" s="3" t="s">
        <v>47</v>
      </c>
      <c r="C1224" s="1">
        <v>14</v>
      </c>
      <c r="F1224" s="3" t="s">
        <v>39</v>
      </c>
      <c r="Q1224" s="3" t="s">
        <v>39</v>
      </c>
    </row>
    <row r="1225" spans="1:24" ht="12.75">
      <c r="A1225" s="18">
        <v>1222</v>
      </c>
      <c r="B1225" s="3" t="s">
        <v>55</v>
      </c>
      <c r="C1225" s="1">
        <v>8</v>
      </c>
      <c r="G1225" s="3" t="s">
        <v>39</v>
      </c>
      <c r="Q1225" s="3" t="s">
        <v>39</v>
      </c>
      <c r="X1225" s="3" t="s">
        <v>39</v>
      </c>
    </row>
    <row r="1226" spans="1:27" ht="12.75">
      <c r="A1226" s="18">
        <v>1223</v>
      </c>
      <c r="B1226" s="3" t="s">
        <v>47</v>
      </c>
      <c r="C1226" s="1">
        <v>15</v>
      </c>
      <c r="G1226" s="3" t="s">
        <v>39</v>
      </c>
      <c r="N1226" s="3" t="s">
        <v>39</v>
      </c>
      <c r="S1226" s="3" t="s">
        <v>39</v>
      </c>
      <c r="T1226" s="3" t="s">
        <v>39</v>
      </c>
      <c r="X1226" s="3" t="s">
        <v>39</v>
      </c>
      <c r="AA1226" s="3" t="s">
        <v>39</v>
      </c>
    </row>
    <row r="1227" spans="1:24" ht="12.75">
      <c r="A1227" s="18">
        <v>1224</v>
      </c>
      <c r="B1227" s="3" t="s">
        <v>47</v>
      </c>
      <c r="C1227" s="1">
        <v>14</v>
      </c>
      <c r="G1227" s="3" t="s">
        <v>39</v>
      </c>
      <c r="N1227" s="3" t="s">
        <v>39</v>
      </c>
      <c r="S1227" s="3" t="s">
        <v>39</v>
      </c>
      <c r="T1227" s="3" t="s">
        <v>39</v>
      </c>
      <c r="X1227" s="3" t="s">
        <v>39</v>
      </c>
    </row>
    <row r="1228" spans="1:19" ht="12.75">
      <c r="A1228" s="18">
        <v>1225</v>
      </c>
      <c r="B1228" s="3" t="s">
        <v>47</v>
      </c>
      <c r="C1228" s="1">
        <v>12</v>
      </c>
      <c r="F1228" s="3" t="s">
        <v>39</v>
      </c>
      <c r="N1228" s="3" t="s">
        <v>39</v>
      </c>
      <c r="S1228" s="3" t="s">
        <v>39</v>
      </c>
    </row>
    <row r="1229" spans="1:33" ht="12.75">
      <c r="A1229" s="18">
        <v>1226</v>
      </c>
      <c r="B1229" s="3" t="s">
        <v>55</v>
      </c>
      <c r="C1229" s="1">
        <v>20</v>
      </c>
      <c r="H1229" s="3" t="s">
        <v>39</v>
      </c>
      <c r="K1229" s="3" t="s">
        <v>39</v>
      </c>
      <c r="N1229" s="3" t="s">
        <v>39</v>
      </c>
      <c r="V1229" s="3" t="s">
        <v>39</v>
      </c>
      <c r="Z1229" s="3" t="s">
        <v>39</v>
      </c>
      <c r="AG1229" s="2" t="s">
        <v>136</v>
      </c>
    </row>
    <row r="1230" spans="1:19" ht="12.75">
      <c r="A1230" s="18">
        <v>1227</v>
      </c>
      <c r="B1230" s="3" t="s">
        <v>47</v>
      </c>
      <c r="C1230" s="1">
        <v>10</v>
      </c>
      <c r="F1230" s="3" t="s">
        <v>39</v>
      </c>
      <c r="N1230" s="3" t="s">
        <v>39</v>
      </c>
      <c r="S1230" s="3" t="s">
        <v>39</v>
      </c>
    </row>
    <row r="1231" spans="1:26" ht="12.75">
      <c r="A1231" s="18">
        <v>1228</v>
      </c>
      <c r="B1231" s="3" t="s">
        <v>47</v>
      </c>
      <c r="C1231" s="1">
        <v>3.5</v>
      </c>
      <c r="H1231" s="3" t="s">
        <v>39</v>
      </c>
      <c r="N1231" s="3" t="s">
        <v>39</v>
      </c>
      <c r="T1231" s="3" t="s">
        <v>39</v>
      </c>
      <c r="Y1231" s="3" t="s">
        <v>39</v>
      </c>
      <c r="Z1231" s="3" t="s">
        <v>39</v>
      </c>
    </row>
    <row r="1232" spans="1:25" ht="12.75">
      <c r="A1232" s="18">
        <v>1229</v>
      </c>
      <c r="B1232" s="3" t="s">
        <v>47</v>
      </c>
      <c r="C1232" s="1">
        <v>18</v>
      </c>
      <c r="F1232" s="3" t="s">
        <v>39</v>
      </c>
      <c r="N1232" s="3" t="s">
        <v>39</v>
      </c>
      <c r="Y1232" s="3" t="s">
        <v>39</v>
      </c>
    </row>
    <row r="1233" spans="1:27" ht="12.75">
      <c r="A1233" s="18">
        <v>1230</v>
      </c>
      <c r="B1233" s="3" t="s">
        <v>47</v>
      </c>
      <c r="C1233" s="1">
        <v>6</v>
      </c>
      <c r="G1233" s="3" t="s">
        <v>39</v>
      </c>
      <c r="N1233" s="3" t="s">
        <v>39</v>
      </c>
      <c r="X1233" s="3" t="s">
        <v>39</v>
      </c>
      <c r="AA1233" s="3" t="s">
        <v>39</v>
      </c>
    </row>
    <row r="1234" spans="1:14" ht="12.75">
      <c r="A1234" s="18">
        <v>1231</v>
      </c>
      <c r="B1234" s="3" t="s">
        <v>47</v>
      </c>
      <c r="C1234" s="1">
        <v>0.5</v>
      </c>
      <c r="G1234" s="3" t="s">
        <v>39</v>
      </c>
      <c r="N1234" s="3" t="s">
        <v>39</v>
      </c>
    </row>
    <row r="1235" spans="1:14" ht="12.75">
      <c r="A1235" s="18">
        <v>1232</v>
      </c>
      <c r="B1235" s="3" t="s">
        <v>47</v>
      </c>
      <c r="C1235" s="1">
        <v>1</v>
      </c>
      <c r="F1235" s="3" t="s">
        <v>39</v>
      </c>
      <c r="N1235" s="3" t="s">
        <v>39</v>
      </c>
    </row>
    <row r="1236" spans="1:29" ht="12.75">
      <c r="A1236" s="18">
        <v>1233</v>
      </c>
      <c r="B1236" s="3" t="s">
        <v>55</v>
      </c>
      <c r="C1236" s="1">
        <v>25</v>
      </c>
      <c r="F1236" s="3" t="s">
        <v>39</v>
      </c>
      <c r="N1236" s="3" t="s">
        <v>39</v>
      </c>
      <c r="Y1236" s="3" t="s">
        <v>39</v>
      </c>
      <c r="AC1236" s="3" t="s">
        <v>39</v>
      </c>
    </row>
    <row r="1237" spans="1:24" ht="12.75">
      <c r="A1237" s="18">
        <v>1234</v>
      </c>
      <c r="B1237" s="3" t="s">
        <v>55</v>
      </c>
      <c r="C1237" s="1">
        <v>21</v>
      </c>
      <c r="G1237" s="3" t="s">
        <v>39</v>
      </c>
      <c r="N1237" s="3" t="s">
        <v>39</v>
      </c>
      <c r="X1237" s="3" t="s">
        <v>39</v>
      </c>
    </row>
    <row r="1238" spans="1:33" ht="12.75">
      <c r="A1238" s="18">
        <v>1235</v>
      </c>
      <c r="B1238" s="3" t="s">
        <v>55</v>
      </c>
      <c r="C1238" s="1">
        <v>18</v>
      </c>
      <c r="H1238" s="3" t="s">
        <v>39</v>
      </c>
      <c r="J1238" s="3" t="s">
        <v>39</v>
      </c>
      <c r="K1238" s="3" t="s">
        <v>39</v>
      </c>
      <c r="N1238" s="3" t="s">
        <v>39</v>
      </c>
      <c r="V1238" s="3" t="s">
        <v>39</v>
      </c>
      <c r="X1238" s="3" t="s">
        <v>39</v>
      </c>
      <c r="Z1238" s="3" t="s">
        <v>39</v>
      </c>
      <c r="AG1238" s="2" t="s">
        <v>59</v>
      </c>
    </row>
    <row r="1239" spans="1:25" ht="12.75">
      <c r="A1239" s="18">
        <v>1236</v>
      </c>
      <c r="B1239" s="3" t="s">
        <v>47</v>
      </c>
      <c r="C1239" s="1">
        <v>17</v>
      </c>
      <c r="G1239" s="3" t="s">
        <v>39</v>
      </c>
      <c r="N1239" s="3" t="s">
        <v>39</v>
      </c>
      <c r="U1239" s="3" t="s">
        <v>39</v>
      </c>
      <c r="Y1239" s="3" t="s">
        <v>39</v>
      </c>
    </row>
    <row r="1240" spans="1:25" ht="12.75">
      <c r="A1240" s="18">
        <v>1237</v>
      </c>
      <c r="B1240" s="3" t="s">
        <v>47</v>
      </c>
      <c r="C1240" s="1">
        <v>10</v>
      </c>
      <c r="G1240" s="3" t="s">
        <v>39</v>
      </c>
      <c r="N1240" s="3" t="s">
        <v>39</v>
      </c>
      <c r="U1240" s="3" t="s">
        <v>39</v>
      </c>
      <c r="Y1240" s="3" t="s">
        <v>39</v>
      </c>
    </row>
    <row r="1241" spans="1:14" ht="12.75">
      <c r="A1241" s="18">
        <v>1238</v>
      </c>
      <c r="B1241" s="3" t="s">
        <v>47</v>
      </c>
      <c r="C1241" s="1">
        <v>13</v>
      </c>
      <c r="F1241" s="3" t="s">
        <v>39</v>
      </c>
      <c r="N1241" s="3" t="s">
        <v>39</v>
      </c>
    </row>
    <row r="1242" spans="1:29" ht="12.75">
      <c r="A1242" s="18">
        <v>1239</v>
      </c>
      <c r="B1242" s="3" t="s">
        <v>55</v>
      </c>
      <c r="C1242" s="1">
        <v>26</v>
      </c>
      <c r="G1242" s="3" t="s">
        <v>39</v>
      </c>
      <c r="N1242" s="3" t="s">
        <v>39</v>
      </c>
      <c r="T1242" s="3" t="s">
        <v>39</v>
      </c>
      <c r="U1242" s="3" t="s">
        <v>39</v>
      </c>
      <c r="X1242" s="3" t="s">
        <v>39</v>
      </c>
      <c r="Y1242" s="3" t="s">
        <v>39</v>
      </c>
      <c r="Z1242" s="3" t="s">
        <v>39</v>
      </c>
      <c r="AA1242" s="3" t="s">
        <v>39</v>
      </c>
      <c r="AC1242" s="3" t="s">
        <v>39</v>
      </c>
    </row>
    <row r="1243" spans="1:27" ht="12.75">
      <c r="A1243" s="18">
        <v>1240</v>
      </c>
      <c r="B1243" s="3" t="s">
        <v>64</v>
      </c>
      <c r="C1243" s="1">
        <v>26</v>
      </c>
      <c r="G1243" s="3" t="s">
        <v>39</v>
      </c>
      <c r="Q1243" s="3" t="s">
        <v>39</v>
      </c>
      <c r="X1243" s="3" t="s">
        <v>39</v>
      </c>
      <c r="Y1243" s="3" t="s">
        <v>39</v>
      </c>
      <c r="AA1243" s="3" t="s">
        <v>39</v>
      </c>
    </row>
    <row r="1244" spans="1:25" ht="12.75">
      <c r="A1244" s="18">
        <v>1241</v>
      </c>
      <c r="B1244" s="3" t="s">
        <v>55</v>
      </c>
      <c r="C1244" s="1">
        <v>15</v>
      </c>
      <c r="F1244" s="3" t="s">
        <v>39</v>
      </c>
      <c r="Q1244" s="3" t="s">
        <v>39</v>
      </c>
      <c r="U1244" s="3" t="s">
        <v>39</v>
      </c>
      <c r="Y1244" s="3" t="s">
        <v>39</v>
      </c>
    </row>
    <row r="1245" spans="1:33" ht="12.75">
      <c r="A1245" s="18">
        <v>1242</v>
      </c>
      <c r="B1245" s="3" t="s">
        <v>47</v>
      </c>
      <c r="C1245" s="1">
        <v>13</v>
      </c>
      <c r="G1245" s="3" t="s">
        <v>39</v>
      </c>
      <c r="N1245" s="3" t="s">
        <v>39</v>
      </c>
      <c r="T1245" s="3" t="s">
        <v>39</v>
      </c>
      <c r="Z1245" s="3" t="s">
        <v>39</v>
      </c>
      <c r="AG1245" s="2" t="s">
        <v>77</v>
      </c>
    </row>
    <row r="1246" spans="1:26" ht="12.75">
      <c r="A1246" s="18">
        <v>1243</v>
      </c>
      <c r="B1246" s="3" t="s">
        <v>47</v>
      </c>
      <c r="C1246" s="1">
        <v>19</v>
      </c>
      <c r="G1246" s="3" t="s">
        <v>39</v>
      </c>
      <c r="N1246" s="3" t="s">
        <v>39</v>
      </c>
      <c r="T1246" s="3" t="s">
        <v>39</v>
      </c>
      <c r="Z1246" s="3" t="s">
        <v>39</v>
      </c>
    </row>
    <row r="1247" spans="1:25" ht="12.75">
      <c r="A1247" s="18">
        <v>1244</v>
      </c>
      <c r="B1247" s="3" t="s">
        <v>47</v>
      </c>
      <c r="C1247" s="1">
        <v>24</v>
      </c>
      <c r="F1247" s="3" t="s">
        <v>39</v>
      </c>
      <c r="Q1247" s="3" t="s">
        <v>39</v>
      </c>
      <c r="S1247" s="3" t="s">
        <v>39</v>
      </c>
      <c r="U1247" s="3" t="s">
        <v>39</v>
      </c>
      <c r="Y1247" s="3" t="s">
        <v>39</v>
      </c>
    </row>
    <row r="1248" spans="1:25" ht="12.75">
      <c r="A1248" s="18">
        <v>1245</v>
      </c>
      <c r="B1248" s="3" t="s">
        <v>47</v>
      </c>
      <c r="C1248" s="1">
        <v>12</v>
      </c>
      <c r="G1248" s="3" t="s">
        <v>39</v>
      </c>
      <c r="N1248" s="3" t="s">
        <v>39</v>
      </c>
      <c r="U1248" s="3" t="s">
        <v>39</v>
      </c>
      <c r="Y1248" s="3" t="s">
        <v>39</v>
      </c>
    </row>
    <row r="1249" spans="1:17" ht="12.75">
      <c r="A1249" s="18">
        <v>1246</v>
      </c>
      <c r="B1249" s="3" t="s">
        <v>47</v>
      </c>
      <c r="C1249" s="1">
        <v>14</v>
      </c>
      <c r="G1249" s="3" t="s">
        <v>39</v>
      </c>
      <c r="Q1249" s="3" t="s">
        <v>39</v>
      </c>
    </row>
    <row r="1250" spans="1:25" ht="12.75">
      <c r="A1250" s="18">
        <v>1247</v>
      </c>
      <c r="B1250" s="3" t="s">
        <v>47</v>
      </c>
      <c r="C1250" s="1">
        <v>17</v>
      </c>
      <c r="F1250" s="3" t="s">
        <v>39</v>
      </c>
      <c r="Q1250" s="3" t="s">
        <v>39</v>
      </c>
      <c r="Y1250" s="3" t="s">
        <v>39</v>
      </c>
    </row>
    <row r="1251" spans="1:17" ht="12.75">
      <c r="A1251" s="18">
        <v>1248</v>
      </c>
      <c r="B1251" s="3" t="s">
        <v>47</v>
      </c>
      <c r="C1251" s="1">
        <v>9</v>
      </c>
      <c r="F1251" s="3" t="s">
        <v>39</v>
      </c>
      <c r="Q1251" s="3" t="s">
        <v>39</v>
      </c>
    </row>
    <row r="1252" spans="1:26" ht="12.75">
      <c r="A1252" s="18">
        <v>1249</v>
      </c>
      <c r="B1252" s="3" t="s">
        <v>55</v>
      </c>
      <c r="C1252" s="1">
        <v>23</v>
      </c>
      <c r="G1252" s="3" t="s">
        <v>39</v>
      </c>
      <c r="Q1252" s="3" t="s">
        <v>39</v>
      </c>
      <c r="T1252" s="3" t="s">
        <v>39</v>
      </c>
      <c r="U1252" s="3" t="s">
        <v>39</v>
      </c>
      <c r="Y1252" s="3" t="s">
        <v>39</v>
      </c>
      <c r="Z1252" s="3" t="s">
        <v>39</v>
      </c>
    </row>
    <row r="1253" spans="1:17" ht="12.75">
      <c r="A1253" s="18">
        <v>1250</v>
      </c>
      <c r="B1253" s="3" t="s">
        <v>74</v>
      </c>
      <c r="C1253" s="1">
        <v>7</v>
      </c>
      <c r="F1253" s="3" t="s">
        <v>39</v>
      </c>
      <c r="Q1253" s="3" t="s">
        <v>39</v>
      </c>
    </row>
    <row r="1254" spans="1:27" ht="12.75">
      <c r="A1254" s="18">
        <v>1251</v>
      </c>
      <c r="B1254" s="3" t="s">
        <v>55</v>
      </c>
      <c r="C1254" s="1">
        <v>27</v>
      </c>
      <c r="G1254" s="3" t="s">
        <v>39</v>
      </c>
      <c r="Q1254" s="3" t="s">
        <v>39</v>
      </c>
      <c r="T1254" s="3" t="s">
        <v>39</v>
      </c>
      <c r="Y1254" s="3" t="s">
        <v>39</v>
      </c>
      <c r="Z1254" s="3" t="s">
        <v>39</v>
      </c>
      <c r="AA1254" s="3" t="s">
        <v>39</v>
      </c>
    </row>
    <row r="1255" spans="1:17" ht="12.75">
      <c r="A1255" s="18">
        <v>1252</v>
      </c>
      <c r="B1255" s="3" t="s">
        <v>55</v>
      </c>
      <c r="C1255" s="1">
        <v>20</v>
      </c>
      <c r="F1255" s="3" t="s">
        <v>39</v>
      </c>
      <c r="Q1255" s="3" t="s">
        <v>39</v>
      </c>
    </row>
    <row r="1256" spans="1:14" ht="12.75">
      <c r="A1256" s="18">
        <v>1253</v>
      </c>
      <c r="B1256" s="3" t="s">
        <v>47</v>
      </c>
      <c r="C1256" s="1">
        <v>9</v>
      </c>
      <c r="F1256" s="3" t="s">
        <v>39</v>
      </c>
      <c r="N1256" s="3" t="s">
        <v>39</v>
      </c>
    </row>
    <row r="1257" spans="1:24" ht="12.75">
      <c r="A1257" s="18">
        <v>1254</v>
      </c>
      <c r="B1257" s="3" t="s">
        <v>47</v>
      </c>
      <c r="C1257" s="1">
        <v>17</v>
      </c>
      <c r="F1257" s="3" t="s">
        <v>39</v>
      </c>
      <c r="N1257" s="3" t="s">
        <v>39</v>
      </c>
      <c r="X1257" s="3" t="s">
        <v>39</v>
      </c>
    </row>
    <row r="1258" spans="1:29" ht="12.75">
      <c r="A1258" s="18">
        <v>1255</v>
      </c>
      <c r="B1258" s="3" t="s">
        <v>55</v>
      </c>
      <c r="C1258" s="1">
        <v>22</v>
      </c>
      <c r="G1258" s="3" t="s">
        <v>39</v>
      </c>
      <c r="N1258" s="3" t="s">
        <v>39</v>
      </c>
      <c r="AA1258" s="3" t="s">
        <v>39</v>
      </c>
      <c r="AC1258" s="3" t="s">
        <v>39</v>
      </c>
    </row>
    <row r="1259" spans="1:26" ht="12.75">
      <c r="A1259" s="18">
        <v>1256</v>
      </c>
      <c r="B1259" s="3" t="s">
        <v>47</v>
      </c>
      <c r="C1259" s="1">
        <v>19</v>
      </c>
      <c r="G1259" s="3" t="s">
        <v>39</v>
      </c>
      <c r="Q1259" s="3" t="s">
        <v>39</v>
      </c>
      <c r="S1259" s="3" t="s">
        <v>39</v>
      </c>
      <c r="T1259" s="3" t="s">
        <v>39</v>
      </c>
      <c r="Z1259" s="3" t="s">
        <v>39</v>
      </c>
    </row>
    <row r="1260" spans="1:24" ht="12.75">
      <c r="A1260" s="18">
        <v>1257</v>
      </c>
      <c r="B1260" s="3" t="s">
        <v>47</v>
      </c>
      <c r="C1260" s="1">
        <v>21</v>
      </c>
      <c r="G1260" s="3" t="s">
        <v>39</v>
      </c>
      <c r="Q1260" s="3" t="s">
        <v>39</v>
      </c>
      <c r="X1260" s="3" t="s">
        <v>39</v>
      </c>
    </row>
    <row r="1261" spans="1:33" ht="12.75">
      <c r="A1261" s="18">
        <v>1258</v>
      </c>
      <c r="B1261" s="3" t="s">
        <v>47</v>
      </c>
      <c r="C1261" s="1">
        <v>16</v>
      </c>
      <c r="F1261" s="3" t="s">
        <v>39</v>
      </c>
      <c r="Q1261" s="3" t="s">
        <v>39</v>
      </c>
      <c r="AG1261" s="2" t="s">
        <v>77</v>
      </c>
    </row>
    <row r="1262" spans="1:26" ht="12.75">
      <c r="A1262" s="18">
        <v>1259</v>
      </c>
      <c r="B1262" s="3" t="s">
        <v>55</v>
      </c>
      <c r="C1262" s="1">
        <v>18</v>
      </c>
      <c r="H1262" s="3" t="s">
        <v>39</v>
      </c>
      <c r="K1262" s="3" t="s">
        <v>39</v>
      </c>
      <c r="Q1262" s="3" t="s">
        <v>39</v>
      </c>
      <c r="V1262" s="3" t="s">
        <v>39</v>
      </c>
      <c r="Z1262" s="3" t="s">
        <v>39</v>
      </c>
    </row>
    <row r="1263" spans="1:25" ht="12.75">
      <c r="A1263" s="18">
        <v>1260</v>
      </c>
      <c r="B1263" s="3" t="s">
        <v>55</v>
      </c>
      <c r="C1263" s="1">
        <v>19</v>
      </c>
      <c r="F1263" s="3" t="s">
        <v>39</v>
      </c>
      <c r="Q1263" s="3" t="s">
        <v>39</v>
      </c>
      <c r="Y1263" s="3" t="s">
        <v>39</v>
      </c>
    </row>
    <row r="1264" spans="1:26" ht="12.75">
      <c r="A1264" s="18">
        <v>1261</v>
      </c>
      <c r="B1264" s="3" t="s">
        <v>40</v>
      </c>
      <c r="C1264" s="1">
        <v>21</v>
      </c>
      <c r="H1264" s="3" t="s">
        <v>39</v>
      </c>
      <c r="K1264" s="3" t="s">
        <v>39</v>
      </c>
      <c r="Q1264" s="3" t="s">
        <v>39</v>
      </c>
      <c r="T1264" s="3" t="s">
        <v>39</v>
      </c>
      <c r="Y1264" s="3" t="s">
        <v>39</v>
      </c>
      <c r="Z1264" s="3" t="s">
        <v>39</v>
      </c>
    </row>
    <row r="1265" spans="1:17" ht="12.75">
      <c r="A1265" s="18">
        <v>1262</v>
      </c>
      <c r="B1265" s="3" t="s">
        <v>137</v>
      </c>
      <c r="C1265" s="1">
        <v>14</v>
      </c>
      <c r="G1265" s="3" t="s">
        <v>39</v>
      </c>
      <c r="Q1265" s="3" t="s">
        <v>39</v>
      </c>
    </row>
    <row r="1266" spans="1:17" ht="12.75">
      <c r="A1266" s="18">
        <v>1263</v>
      </c>
      <c r="B1266" s="3" t="s">
        <v>137</v>
      </c>
      <c r="C1266" s="1">
        <v>12</v>
      </c>
      <c r="F1266" s="3" t="s">
        <v>39</v>
      </c>
      <c r="Q1266" s="3" t="s">
        <v>39</v>
      </c>
    </row>
    <row r="1267" spans="1:26" ht="12.75">
      <c r="A1267" s="18">
        <v>1264</v>
      </c>
      <c r="B1267" s="3" t="s">
        <v>74</v>
      </c>
      <c r="C1267" s="1">
        <v>10</v>
      </c>
      <c r="H1267" s="3" t="s">
        <v>39</v>
      </c>
      <c r="Q1267" s="3" t="s">
        <v>39</v>
      </c>
      <c r="T1267" s="3" t="s">
        <v>39</v>
      </c>
      <c r="Z1267" s="3" t="s">
        <v>39</v>
      </c>
    </row>
    <row r="1268" spans="1:25" ht="12.75">
      <c r="A1268" s="18">
        <v>1265</v>
      </c>
      <c r="B1268" s="3" t="s">
        <v>47</v>
      </c>
      <c r="C1268" s="1">
        <v>23</v>
      </c>
      <c r="F1268" s="3" t="s">
        <v>39</v>
      </c>
      <c r="Q1268" s="3" t="s">
        <v>39</v>
      </c>
      <c r="Y1268" s="3" t="s">
        <v>39</v>
      </c>
    </row>
    <row r="1269" spans="1:29" ht="12.75">
      <c r="A1269" s="18">
        <v>1266</v>
      </c>
      <c r="B1269" s="3" t="s">
        <v>47</v>
      </c>
      <c r="C1269" s="1">
        <v>17</v>
      </c>
      <c r="G1269" s="3" t="s">
        <v>39</v>
      </c>
      <c r="N1269" s="3" t="s">
        <v>39</v>
      </c>
      <c r="T1269" s="3" t="s">
        <v>39</v>
      </c>
      <c r="Z1269" s="3" t="s">
        <v>39</v>
      </c>
      <c r="AC1269" s="3" t="s">
        <v>39</v>
      </c>
    </row>
    <row r="1270" spans="1:29" ht="12.75">
      <c r="A1270" s="18">
        <v>1267</v>
      </c>
      <c r="B1270" s="3" t="s">
        <v>38</v>
      </c>
      <c r="C1270" s="1">
        <v>22</v>
      </c>
      <c r="F1270" s="3" t="s">
        <v>39</v>
      </c>
      <c r="N1270" s="3" t="s">
        <v>39</v>
      </c>
      <c r="X1270" s="3" t="s">
        <v>39</v>
      </c>
      <c r="AC1270" s="3" t="s">
        <v>39</v>
      </c>
    </row>
    <row r="1271" spans="1:26" ht="12.75">
      <c r="A1271" s="18">
        <v>1268</v>
      </c>
      <c r="B1271" s="3" t="s">
        <v>55</v>
      </c>
      <c r="C1271" s="1">
        <v>20</v>
      </c>
      <c r="H1271" s="3" t="s">
        <v>39</v>
      </c>
      <c r="K1271" s="3" t="s">
        <v>39</v>
      </c>
      <c r="Q1271" s="3" t="s">
        <v>39</v>
      </c>
      <c r="T1271" s="3" t="s">
        <v>39</v>
      </c>
      <c r="Y1271" s="3" t="s">
        <v>39</v>
      </c>
      <c r="Z1271" s="3" t="s">
        <v>39</v>
      </c>
    </row>
    <row r="1272" spans="1:17" ht="12.75">
      <c r="A1272" s="18">
        <v>1269</v>
      </c>
      <c r="B1272" s="3" t="s">
        <v>47</v>
      </c>
      <c r="C1272" s="1">
        <v>13</v>
      </c>
      <c r="F1272" s="3" t="s">
        <v>39</v>
      </c>
      <c r="Q1272" s="3" t="s">
        <v>39</v>
      </c>
    </row>
    <row r="1273" spans="1:29" ht="12.75">
      <c r="A1273" s="18">
        <v>1270</v>
      </c>
      <c r="B1273" s="3" t="s">
        <v>40</v>
      </c>
      <c r="C1273" s="1">
        <v>21</v>
      </c>
      <c r="G1273" s="3" t="s">
        <v>39</v>
      </c>
      <c r="N1273" s="3" t="s">
        <v>39</v>
      </c>
      <c r="S1273" s="3" t="s">
        <v>39</v>
      </c>
      <c r="T1273" s="3" t="s">
        <v>39</v>
      </c>
      <c r="AC1273" s="3" t="s">
        <v>39</v>
      </c>
    </row>
    <row r="1274" spans="1:26" ht="12.75">
      <c r="A1274" s="18">
        <v>1271</v>
      </c>
      <c r="B1274" s="3" t="s">
        <v>40</v>
      </c>
      <c r="C1274" s="1">
        <v>19</v>
      </c>
      <c r="G1274" s="3" t="s">
        <v>39</v>
      </c>
      <c r="N1274" s="3" t="s">
        <v>39</v>
      </c>
      <c r="T1274" s="3" t="s">
        <v>39</v>
      </c>
      <c r="U1274" s="3" t="s">
        <v>39</v>
      </c>
      <c r="X1274" s="3" t="s">
        <v>39</v>
      </c>
      <c r="Y1274" s="3" t="s">
        <v>39</v>
      </c>
      <c r="Z1274" s="3" t="s">
        <v>39</v>
      </c>
    </row>
    <row r="1275" spans="1:25" ht="12.75">
      <c r="A1275" s="18">
        <v>1272</v>
      </c>
      <c r="B1275" s="3" t="s">
        <v>47</v>
      </c>
      <c r="C1275" s="1">
        <v>20</v>
      </c>
      <c r="F1275" s="3" t="s">
        <v>39</v>
      </c>
      <c r="Q1275" s="3" t="s">
        <v>39</v>
      </c>
      <c r="U1275" s="3" t="s">
        <v>39</v>
      </c>
      <c r="Y1275" s="3" t="s">
        <v>39</v>
      </c>
    </row>
    <row r="1276" spans="1:25" ht="12.75">
      <c r="A1276" s="18">
        <v>1273</v>
      </c>
      <c r="B1276" s="3" t="s">
        <v>47</v>
      </c>
      <c r="C1276" s="1">
        <v>7</v>
      </c>
      <c r="F1276" s="3" t="s">
        <v>39</v>
      </c>
      <c r="O1276" s="3" t="s">
        <v>39</v>
      </c>
      <c r="U1276" s="3" t="s">
        <v>39</v>
      </c>
      <c r="Y1276" s="3" t="s">
        <v>39</v>
      </c>
    </row>
    <row r="1277" spans="1:28" ht="12.75">
      <c r="A1277" s="18">
        <v>1274</v>
      </c>
      <c r="B1277" s="3" t="s">
        <v>55</v>
      </c>
      <c r="C1277" s="1">
        <v>16</v>
      </c>
      <c r="H1277" s="3" t="s">
        <v>39</v>
      </c>
      <c r="O1277" s="3" t="s">
        <v>39</v>
      </c>
      <c r="T1277" s="3" t="s">
        <v>39</v>
      </c>
      <c r="U1277" s="3" t="s">
        <v>39</v>
      </c>
      <c r="Y1277" s="3" t="s">
        <v>39</v>
      </c>
      <c r="Z1277" s="3" t="s">
        <v>39</v>
      </c>
      <c r="AB1277" s="5" t="s">
        <v>39</v>
      </c>
    </row>
    <row r="1278" spans="1:17" ht="12.75">
      <c r="A1278" s="18">
        <v>1275</v>
      </c>
      <c r="B1278" s="3" t="s">
        <v>47</v>
      </c>
      <c r="C1278" s="1">
        <v>16</v>
      </c>
      <c r="F1278" s="3" t="s">
        <v>39</v>
      </c>
      <c r="Q1278" s="3" t="s">
        <v>39</v>
      </c>
    </row>
    <row r="1279" spans="1:33" ht="12.75">
      <c r="A1279" s="18">
        <v>1276</v>
      </c>
      <c r="B1279" s="3" t="s">
        <v>47</v>
      </c>
      <c r="C1279" s="1">
        <v>14</v>
      </c>
      <c r="H1279" s="3" t="s">
        <v>39</v>
      </c>
      <c r="Q1279" s="3" t="s">
        <v>39</v>
      </c>
      <c r="T1279" s="3" t="s">
        <v>39</v>
      </c>
      <c r="U1279" s="3" t="s">
        <v>39</v>
      </c>
      <c r="Y1279" s="3" t="s">
        <v>39</v>
      </c>
      <c r="Z1279" s="3" t="s">
        <v>39</v>
      </c>
      <c r="AG1279" s="2" t="s">
        <v>77</v>
      </c>
    </row>
    <row r="1280" spans="1:26" ht="12.75">
      <c r="A1280" s="18">
        <v>1277</v>
      </c>
      <c r="B1280" s="3" t="s">
        <v>47</v>
      </c>
      <c r="C1280" s="1">
        <v>16</v>
      </c>
      <c r="G1280" s="3" t="s">
        <v>39</v>
      </c>
      <c r="Q1280" s="3" t="s">
        <v>39</v>
      </c>
      <c r="T1280" s="3" t="s">
        <v>39</v>
      </c>
      <c r="Z1280" s="3" t="s">
        <v>39</v>
      </c>
    </row>
    <row r="1281" spans="1:33" ht="12.75">
      <c r="A1281" s="18">
        <v>1278</v>
      </c>
      <c r="B1281" s="3" t="s">
        <v>47</v>
      </c>
      <c r="C1281" s="1">
        <v>10</v>
      </c>
      <c r="G1281" s="3" t="s">
        <v>39</v>
      </c>
      <c r="Q1281" s="3" t="s">
        <v>39</v>
      </c>
      <c r="X1281" s="3" t="s">
        <v>39</v>
      </c>
      <c r="AG1281" s="2" t="s">
        <v>135</v>
      </c>
    </row>
    <row r="1282" spans="1:17" ht="12.75">
      <c r="A1282" s="18">
        <v>1279</v>
      </c>
      <c r="B1282" s="3" t="s">
        <v>47</v>
      </c>
      <c r="C1282" s="1">
        <v>12</v>
      </c>
      <c r="F1282" s="3" t="s">
        <v>39</v>
      </c>
      <c r="Q1282" s="3" t="s">
        <v>39</v>
      </c>
    </row>
    <row r="1283" spans="1:29" ht="12.75">
      <c r="A1283" s="18">
        <v>1280</v>
      </c>
      <c r="B1283" s="3" t="s">
        <v>47</v>
      </c>
      <c r="C1283" s="1">
        <v>18</v>
      </c>
      <c r="G1283" s="3" t="s">
        <v>39</v>
      </c>
      <c r="N1283" s="3" t="s">
        <v>39</v>
      </c>
      <c r="S1283" s="3" t="s">
        <v>39</v>
      </c>
      <c r="Y1283" s="3" t="s">
        <v>39</v>
      </c>
      <c r="AC1283" s="3" t="s">
        <v>39</v>
      </c>
    </row>
    <row r="1284" spans="1:25" ht="12.75">
      <c r="A1284" s="18">
        <v>1281</v>
      </c>
      <c r="B1284" s="3" t="s">
        <v>66</v>
      </c>
      <c r="C1284" s="1">
        <v>36</v>
      </c>
      <c r="F1284" s="3" t="s">
        <v>39</v>
      </c>
      <c r="Q1284" s="3" t="s">
        <v>39</v>
      </c>
      <c r="Y1284" s="3" t="s">
        <v>39</v>
      </c>
    </row>
    <row r="1285" spans="1:29" ht="12.75">
      <c r="A1285" s="18">
        <v>1282</v>
      </c>
      <c r="B1285" s="3" t="s">
        <v>47</v>
      </c>
      <c r="C1285" s="1">
        <v>16</v>
      </c>
      <c r="H1285" s="3" t="s">
        <v>39</v>
      </c>
      <c r="K1285" s="3" t="s">
        <v>39</v>
      </c>
      <c r="N1285" s="3" t="s">
        <v>39</v>
      </c>
      <c r="T1285" s="3" t="s">
        <v>39</v>
      </c>
      <c r="Z1285" s="3" t="s">
        <v>39</v>
      </c>
      <c r="AC1285" s="3" t="s">
        <v>39</v>
      </c>
    </row>
    <row r="1286" spans="1:33" ht="12.75">
      <c r="A1286" s="18">
        <v>1283</v>
      </c>
      <c r="B1286" s="3" t="s">
        <v>40</v>
      </c>
      <c r="C1286" s="1">
        <v>16</v>
      </c>
      <c r="H1286" s="3" t="s">
        <v>39</v>
      </c>
      <c r="K1286" s="3" t="s">
        <v>39</v>
      </c>
      <c r="N1286" s="3" t="s">
        <v>39</v>
      </c>
      <c r="T1286" s="3" t="s">
        <v>39</v>
      </c>
      <c r="Z1286" s="3" t="s">
        <v>39</v>
      </c>
      <c r="AC1286" s="3" t="s">
        <v>39</v>
      </c>
      <c r="AG1286" s="2" t="s">
        <v>138</v>
      </c>
    </row>
    <row r="1287" spans="1:26" ht="12.75">
      <c r="A1287" s="18">
        <v>1284</v>
      </c>
      <c r="B1287" s="3" t="s">
        <v>47</v>
      </c>
      <c r="C1287" s="1">
        <v>20</v>
      </c>
      <c r="G1287" s="3" t="s">
        <v>39</v>
      </c>
      <c r="Q1287" s="3" t="s">
        <v>39</v>
      </c>
      <c r="T1287" s="3" t="s">
        <v>39</v>
      </c>
      <c r="Y1287" s="3" t="s">
        <v>39</v>
      </c>
      <c r="Z1287" s="3" t="s">
        <v>39</v>
      </c>
    </row>
    <row r="1288" spans="1:29" ht="12.75">
      <c r="A1288" s="18">
        <v>1285</v>
      </c>
      <c r="B1288" s="3" t="s">
        <v>55</v>
      </c>
      <c r="C1288" s="1">
        <v>14</v>
      </c>
      <c r="G1288" s="3" t="s">
        <v>39</v>
      </c>
      <c r="N1288" s="3" t="s">
        <v>39</v>
      </c>
      <c r="S1288" s="3" t="s">
        <v>39</v>
      </c>
      <c r="U1288" s="3" t="s">
        <v>39</v>
      </c>
      <c r="Y1288" s="3" t="s">
        <v>39</v>
      </c>
      <c r="AC1288" s="3" t="s">
        <v>39</v>
      </c>
    </row>
    <row r="1289" spans="1:29" ht="12.75">
      <c r="A1289" s="18">
        <v>1286</v>
      </c>
      <c r="B1289" s="3" t="s">
        <v>55</v>
      </c>
      <c r="C1289" s="1">
        <v>16</v>
      </c>
      <c r="G1289" s="3" t="s">
        <v>39</v>
      </c>
      <c r="N1289" s="3" t="s">
        <v>39</v>
      </c>
      <c r="S1289" s="3" t="s">
        <v>39</v>
      </c>
      <c r="U1289" s="3" t="s">
        <v>39</v>
      </c>
      <c r="Y1289" s="3" t="s">
        <v>39</v>
      </c>
      <c r="AC1289" s="3" t="s">
        <v>39</v>
      </c>
    </row>
    <row r="1290" spans="1:29" ht="12.75">
      <c r="A1290" s="18">
        <v>1287</v>
      </c>
      <c r="B1290" s="3" t="s">
        <v>55</v>
      </c>
      <c r="C1290" s="1">
        <v>16</v>
      </c>
      <c r="G1290" s="3" t="s">
        <v>39</v>
      </c>
      <c r="N1290" s="3" t="s">
        <v>39</v>
      </c>
      <c r="Y1290" s="3" t="s">
        <v>39</v>
      </c>
      <c r="AC1290" s="3" t="s">
        <v>39</v>
      </c>
    </row>
    <row r="1291" spans="1:29" ht="12.75">
      <c r="A1291" s="18">
        <v>1288</v>
      </c>
      <c r="B1291" s="3" t="s">
        <v>55</v>
      </c>
      <c r="C1291" s="1">
        <v>12</v>
      </c>
      <c r="G1291" s="3" t="s">
        <v>39</v>
      </c>
      <c r="N1291" s="3" t="s">
        <v>39</v>
      </c>
      <c r="Y1291" s="3" t="s">
        <v>39</v>
      </c>
      <c r="AC1291" s="3" t="s">
        <v>39</v>
      </c>
    </row>
    <row r="1292" spans="1:29" ht="12.75">
      <c r="A1292" s="18">
        <v>1289</v>
      </c>
      <c r="B1292" s="3" t="s">
        <v>47</v>
      </c>
      <c r="C1292" s="1">
        <v>19</v>
      </c>
      <c r="G1292" s="3" t="s">
        <v>39</v>
      </c>
      <c r="N1292" s="3" t="s">
        <v>39</v>
      </c>
      <c r="AC1292" s="3" t="s">
        <v>39</v>
      </c>
    </row>
    <row r="1293" spans="1:29" ht="12.75">
      <c r="A1293" s="18">
        <v>1290</v>
      </c>
      <c r="B1293" s="3" t="s">
        <v>55</v>
      </c>
      <c r="C1293" s="1">
        <v>15</v>
      </c>
      <c r="G1293" s="3" t="s">
        <v>39</v>
      </c>
      <c r="N1293" s="3" t="s">
        <v>39</v>
      </c>
      <c r="X1293" s="3" t="s">
        <v>39</v>
      </c>
      <c r="AC1293" s="3" t="s">
        <v>39</v>
      </c>
    </row>
    <row r="1294" spans="1:29" ht="12.75">
      <c r="A1294" s="18">
        <v>1291</v>
      </c>
      <c r="B1294" s="3" t="s">
        <v>55</v>
      </c>
      <c r="C1294" s="1">
        <v>12</v>
      </c>
      <c r="G1294" s="3" t="s">
        <v>39</v>
      </c>
      <c r="N1294" s="3" t="s">
        <v>39</v>
      </c>
      <c r="T1294" s="3" t="s">
        <v>39</v>
      </c>
      <c r="Z1294" s="3" t="s">
        <v>39</v>
      </c>
      <c r="AC1294" s="3" t="s">
        <v>39</v>
      </c>
    </row>
    <row r="1295" spans="1:26" ht="12.75">
      <c r="A1295" s="18">
        <v>1292</v>
      </c>
      <c r="B1295" s="3" t="s">
        <v>47</v>
      </c>
      <c r="C1295" s="1">
        <v>24</v>
      </c>
      <c r="G1295" s="3" t="s">
        <v>39</v>
      </c>
      <c r="N1295" s="3" t="s">
        <v>39</v>
      </c>
      <c r="S1295" s="3" t="s">
        <v>39</v>
      </c>
      <c r="T1295" s="3" t="s">
        <v>39</v>
      </c>
      <c r="U1295" s="3" t="s">
        <v>39</v>
      </c>
      <c r="Y1295" s="3" t="s">
        <v>39</v>
      </c>
      <c r="Z1295" s="3" t="s">
        <v>39</v>
      </c>
    </row>
    <row r="1296" spans="1:29" ht="12.75">
      <c r="A1296" s="18">
        <v>1293</v>
      </c>
      <c r="B1296" s="3" t="s">
        <v>47</v>
      </c>
      <c r="C1296" s="1">
        <v>19</v>
      </c>
      <c r="G1296" s="3" t="s">
        <v>39</v>
      </c>
      <c r="N1296" s="3" t="s">
        <v>39</v>
      </c>
      <c r="S1296" s="3" t="s">
        <v>39</v>
      </c>
      <c r="U1296" s="3" t="s">
        <v>39</v>
      </c>
      <c r="Y1296" s="3" t="s">
        <v>39</v>
      </c>
      <c r="AC1296" s="3" t="s">
        <v>39</v>
      </c>
    </row>
    <row r="1297" spans="1:26" ht="12.75">
      <c r="A1297" s="18">
        <v>1294</v>
      </c>
      <c r="B1297" s="3" t="s">
        <v>55</v>
      </c>
      <c r="C1297" s="1">
        <v>32</v>
      </c>
      <c r="G1297" s="3" t="s">
        <v>39</v>
      </c>
      <c r="Q1297" s="3" t="s">
        <v>39</v>
      </c>
      <c r="T1297" s="3" t="s">
        <v>39</v>
      </c>
      <c r="Y1297" s="3" t="s">
        <v>39</v>
      </c>
      <c r="Z1297" s="3" t="s">
        <v>39</v>
      </c>
    </row>
    <row r="1298" spans="1:17" ht="12.75">
      <c r="A1298" s="18">
        <v>1295</v>
      </c>
      <c r="B1298" s="3" t="s">
        <v>47</v>
      </c>
      <c r="C1298" s="1">
        <v>26</v>
      </c>
      <c r="G1298" s="3" t="s">
        <v>39</v>
      </c>
      <c r="Q1298" s="3" t="s">
        <v>39</v>
      </c>
    </row>
    <row r="1299" spans="1:26" ht="12.75">
      <c r="A1299" s="18">
        <v>1296</v>
      </c>
      <c r="B1299" s="3" t="s">
        <v>47</v>
      </c>
      <c r="C1299" s="1">
        <v>16</v>
      </c>
      <c r="H1299" s="3" t="s">
        <v>39</v>
      </c>
      <c r="N1299" s="3" t="s">
        <v>39</v>
      </c>
      <c r="S1299" s="3" t="s">
        <v>39</v>
      </c>
      <c r="T1299" s="3" t="s">
        <v>39</v>
      </c>
      <c r="U1299" s="3" t="s">
        <v>39</v>
      </c>
      <c r="Y1299" s="3" t="s">
        <v>39</v>
      </c>
      <c r="Z1299" s="3" t="s">
        <v>39</v>
      </c>
    </row>
    <row r="1300" spans="1:27" ht="12.75">
      <c r="A1300" s="18">
        <v>1297</v>
      </c>
      <c r="B1300" s="3" t="s">
        <v>47</v>
      </c>
      <c r="C1300" s="1">
        <v>22</v>
      </c>
      <c r="G1300" s="3" t="s">
        <v>39</v>
      </c>
      <c r="N1300" s="3" t="s">
        <v>39</v>
      </c>
      <c r="T1300" s="3" t="s">
        <v>39</v>
      </c>
      <c r="U1300" s="3" t="s">
        <v>39</v>
      </c>
      <c r="Y1300" s="3" t="s">
        <v>39</v>
      </c>
      <c r="AA1300" s="3" t="s">
        <v>39</v>
      </c>
    </row>
    <row r="1301" spans="1:25" ht="12.75">
      <c r="A1301" s="18">
        <v>1298</v>
      </c>
      <c r="B1301" s="3" t="s">
        <v>47</v>
      </c>
      <c r="C1301" s="1">
        <v>17</v>
      </c>
      <c r="G1301" s="3" t="s">
        <v>39</v>
      </c>
      <c r="N1301" s="3" t="s">
        <v>39</v>
      </c>
      <c r="U1301" s="3" t="s">
        <v>39</v>
      </c>
      <c r="Y1301" s="3" t="s">
        <v>39</v>
      </c>
    </row>
    <row r="1302" spans="1:33" ht="12.75">
      <c r="A1302" s="18">
        <v>1299</v>
      </c>
      <c r="B1302" s="3" t="s">
        <v>47</v>
      </c>
      <c r="C1302" s="1">
        <v>36</v>
      </c>
      <c r="G1302" s="3" t="s">
        <v>39</v>
      </c>
      <c r="N1302" s="3" t="s">
        <v>39</v>
      </c>
      <c r="T1302" s="3" t="s">
        <v>39</v>
      </c>
      <c r="U1302" s="3" t="s">
        <v>39</v>
      </c>
      <c r="X1302" s="3" t="s">
        <v>39</v>
      </c>
      <c r="Y1302" s="3" t="s">
        <v>39</v>
      </c>
      <c r="Z1302" s="3" t="s">
        <v>39</v>
      </c>
      <c r="AG1302" s="2" t="s">
        <v>139</v>
      </c>
    </row>
    <row r="1303" spans="1:26" ht="12.75">
      <c r="A1303" s="18">
        <v>1300</v>
      </c>
      <c r="B1303" s="3" t="s">
        <v>47</v>
      </c>
      <c r="C1303" s="1">
        <v>24</v>
      </c>
      <c r="G1303" s="3" t="s">
        <v>39</v>
      </c>
      <c r="N1303" s="3" t="s">
        <v>39</v>
      </c>
      <c r="S1303" s="3" t="s">
        <v>39</v>
      </c>
      <c r="T1303" s="3" t="s">
        <v>39</v>
      </c>
      <c r="U1303" s="3" t="s">
        <v>39</v>
      </c>
      <c r="Y1303" s="3" t="s">
        <v>39</v>
      </c>
      <c r="Z1303" s="3" t="s">
        <v>39</v>
      </c>
    </row>
    <row r="1304" spans="1:17" ht="12.75">
      <c r="A1304" s="18">
        <v>1301</v>
      </c>
      <c r="B1304" s="3" t="s">
        <v>47</v>
      </c>
      <c r="C1304" s="1">
        <v>6</v>
      </c>
      <c r="F1304" s="3" t="s">
        <v>39</v>
      </c>
      <c r="Q1304" s="3" t="s">
        <v>39</v>
      </c>
    </row>
    <row r="1305" spans="1:25" ht="12.75">
      <c r="A1305" s="18">
        <v>1302</v>
      </c>
      <c r="B1305" s="3" t="s">
        <v>47</v>
      </c>
      <c r="C1305" s="1">
        <v>20</v>
      </c>
      <c r="H1305" s="3" t="s">
        <v>39</v>
      </c>
      <c r="N1305" s="3" t="s">
        <v>39</v>
      </c>
      <c r="U1305" s="3" t="s">
        <v>39</v>
      </c>
      <c r="Y1305" s="3" t="s">
        <v>39</v>
      </c>
    </row>
    <row r="1306" spans="1:33" ht="12.75">
      <c r="A1306" s="18">
        <v>1303</v>
      </c>
      <c r="B1306" s="3" t="s">
        <v>55</v>
      </c>
      <c r="C1306" s="1">
        <v>17</v>
      </c>
      <c r="H1306" s="3" t="s">
        <v>39</v>
      </c>
      <c r="Q1306" s="3" t="s">
        <v>39</v>
      </c>
      <c r="X1306" s="3" t="s">
        <v>39</v>
      </c>
      <c r="Y1306" s="3" t="s">
        <v>39</v>
      </c>
      <c r="AG1306" s="2" t="s">
        <v>59</v>
      </c>
    </row>
    <row r="1307" spans="1:24" ht="12.75">
      <c r="A1307" s="18">
        <v>1304</v>
      </c>
      <c r="B1307" s="3" t="s">
        <v>56</v>
      </c>
      <c r="C1307" s="1">
        <v>22</v>
      </c>
      <c r="F1307" s="3" t="s">
        <v>39</v>
      </c>
      <c r="Q1307" s="3" t="s">
        <v>39</v>
      </c>
      <c r="X1307" s="3" t="s">
        <v>39</v>
      </c>
    </row>
    <row r="1308" spans="1:26" ht="12.75">
      <c r="A1308" s="18">
        <v>1305</v>
      </c>
      <c r="B1308" s="3" t="s">
        <v>66</v>
      </c>
      <c r="C1308" s="1">
        <v>30</v>
      </c>
      <c r="F1308" s="3" t="s">
        <v>39</v>
      </c>
      <c r="O1308" s="3" t="s">
        <v>39</v>
      </c>
      <c r="T1308" s="3" t="s">
        <v>39</v>
      </c>
      <c r="Z1308" s="3" t="s">
        <v>39</v>
      </c>
    </row>
    <row r="1309" spans="1:22" ht="12.75">
      <c r="A1309" s="18">
        <v>1306</v>
      </c>
      <c r="B1309" s="3" t="s">
        <v>106</v>
      </c>
      <c r="C1309" s="1">
        <v>12</v>
      </c>
      <c r="I1309" s="3" t="s">
        <v>39</v>
      </c>
      <c r="K1309" s="3" t="s">
        <v>39</v>
      </c>
      <c r="O1309" s="3" t="s">
        <v>39</v>
      </c>
      <c r="V1309" s="3" t="s">
        <v>39</v>
      </c>
    </row>
    <row r="1310" spans="1:15" ht="12.75">
      <c r="A1310" s="18">
        <v>1307</v>
      </c>
      <c r="B1310" s="3" t="s">
        <v>106</v>
      </c>
      <c r="C1310" s="1">
        <v>15</v>
      </c>
      <c r="G1310" s="3" t="s">
        <v>39</v>
      </c>
      <c r="O1310" s="3" t="s">
        <v>39</v>
      </c>
    </row>
    <row r="1311" spans="1:25" ht="12.75">
      <c r="A1311" s="18">
        <v>1308</v>
      </c>
      <c r="B1311" s="3" t="s">
        <v>69</v>
      </c>
      <c r="C1311" s="1">
        <v>8</v>
      </c>
      <c r="F1311" s="3" t="s">
        <v>39</v>
      </c>
      <c r="Q1311" s="3" t="s">
        <v>39</v>
      </c>
      <c r="Y1311" s="3" t="s">
        <v>39</v>
      </c>
    </row>
    <row r="1312" spans="1:17" ht="12.75">
      <c r="A1312" s="18">
        <v>1309</v>
      </c>
      <c r="B1312" s="3" t="s">
        <v>47</v>
      </c>
      <c r="C1312" s="1">
        <v>3</v>
      </c>
      <c r="F1312" s="3" t="s">
        <v>39</v>
      </c>
      <c r="Q1312" s="3" t="s">
        <v>39</v>
      </c>
    </row>
    <row r="1313" spans="1:17" ht="12.75">
      <c r="A1313" s="18">
        <v>1310</v>
      </c>
      <c r="B1313" s="3" t="s">
        <v>47</v>
      </c>
      <c r="C1313" s="1">
        <v>2</v>
      </c>
      <c r="F1313" s="3" t="s">
        <v>39</v>
      </c>
      <c r="Q1313" s="3" t="s">
        <v>39</v>
      </c>
    </row>
    <row r="1314" spans="1:24" ht="12.75">
      <c r="A1314" s="18">
        <v>1311</v>
      </c>
      <c r="B1314" s="3" t="s">
        <v>56</v>
      </c>
      <c r="C1314" s="1">
        <v>22</v>
      </c>
      <c r="F1314" s="3" t="s">
        <v>39</v>
      </c>
      <c r="Q1314" s="3" t="s">
        <v>39</v>
      </c>
      <c r="X1314" s="3" t="s">
        <v>39</v>
      </c>
    </row>
    <row r="1315" spans="1:17" ht="12.75">
      <c r="A1315" s="18">
        <v>1312</v>
      </c>
      <c r="B1315" s="3" t="s">
        <v>47</v>
      </c>
      <c r="C1315" s="1">
        <v>14</v>
      </c>
      <c r="F1315" s="3" t="s">
        <v>39</v>
      </c>
      <c r="Q1315" s="3" t="s">
        <v>39</v>
      </c>
    </row>
    <row r="1316" spans="1:19" ht="12.75">
      <c r="A1316" s="18">
        <v>1313</v>
      </c>
      <c r="B1316" s="3" t="s">
        <v>47</v>
      </c>
      <c r="C1316" s="1">
        <v>7</v>
      </c>
      <c r="F1316" s="3" t="s">
        <v>39</v>
      </c>
      <c r="Q1316" s="3" t="s">
        <v>39</v>
      </c>
      <c r="S1316" s="3" t="s">
        <v>39</v>
      </c>
    </row>
    <row r="1317" spans="1:17" ht="12.75">
      <c r="A1317" s="18">
        <v>1314</v>
      </c>
      <c r="B1317" s="3" t="s">
        <v>47</v>
      </c>
      <c r="C1317" s="1">
        <v>6</v>
      </c>
      <c r="F1317" s="3" t="s">
        <v>39</v>
      </c>
      <c r="Q1317" s="3" t="s">
        <v>39</v>
      </c>
    </row>
    <row r="1318" spans="1:25" ht="12.75">
      <c r="A1318" s="18">
        <v>1315</v>
      </c>
      <c r="B1318" s="3" t="s">
        <v>40</v>
      </c>
      <c r="C1318" s="1">
        <v>26</v>
      </c>
      <c r="F1318" s="3" t="s">
        <v>39</v>
      </c>
      <c r="Q1318" s="3" t="s">
        <v>39</v>
      </c>
      <c r="Y1318" s="3" t="s">
        <v>39</v>
      </c>
    </row>
    <row r="1319" spans="1:17" ht="12.75">
      <c r="A1319" s="18">
        <v>1316</v>
      </c>
      <c r="B1319" s="3" t="s">
        <v>47</v>
      </c>
      <c r="C1319" s="1">
        <v>14</v>
      </c>
      <c r="F1319" s="3" t="s">
        <v>39</v>
      </c>
      <c r="Q1319" s="3" t="s">
        <v>39</v>
      </c>
    </row>
    <row r="1320" spans="1:26" ht="12.75">
      <c r="A1320" s="18">
        <v>1317</v>
      </c>
      <c r="B1320" s="3" t="s">
        <v>47</v>
      </c>
      <c r="C1320" s="1">
        <v>17</v>
      </c>
      <c r="G1320" s="3" t="s">
        <v>39</v>
      </c>
      <c r="Q1320" s="3" t="s">
        <v>39</v>
      </c>
      <c r="T1320" s="3" t="s">
        <v>39</v>
      </c>
      <c r="Y1320" s="3" t="s">
        <v>39</v>
      </c>
      <c r="Z1320" s="3" t="s">
        <v>39</v>
      </c>
    </row>
    <row r="1321" spans="1:26" ht="12.75">
      <c r="A1321" s="18">
        <v>1318</v>
      </c>
      <c r="B1321" s="3" t="s">
        <v>40</v>
      </c>
      <c r="C1321" s="1">
        <v>18</v>
      </c>
      <c r="G1321" s="3" t="s">
        <v>39</v>
      </c>
      <c r="Q1321" s="3" t="s">
        <v>39</v>
      </c>
      <c r="T1321" s="3" t="s">
        <v>39</v>
      </c>
      <c r="Z1321" s="3" t="s">
        <v>39</v>
      </c>
    </row>
    <row r="1322" spans="1:26" ht="12.75">
      <c r="A1322" s="18">
        <v>1319</v>
      </c>
      <c r="B1322" s="3" t="s">
        <v>47</v>
      </c>
      <c r="C1322" s="1">
        <v>16</v>
      </c>
      <c r="G1322" s="3" t="s">
        <v>39</v>
      </c>
      <c r="Q1322" s="3" t="s">
        <v>39</v>
      </c>
      <c r="T1322" s="3" t="s">
        <v>39</v>
      </c>
      <c r="Z1322" s="3" t="s">
        <v>39</v>
      </c>
    </row>
    <row r="1323" spans="1:17" ht="12.75">
      <c r="A1323" s="18">
        <v>1320</v>
      </c>
      <c r="B1323" s="3" t="s">
        <v>47</v>
      </c>
      <c r="C1323" s="1">
        <v>17</v>
      </c>
      <c r="G1323" s="3" t="s">
        <v>39</v>
      </c>
      <c r="Q1323" s="3" t="s">
        <v>39</v>
      </c>
    </row>
    <row r="1324" spans="1:21" ht="12.75">
      <c r="A1324" s="18">
        <v>1321</v>
      </c>
      <c r="B1324" s="3" t="s">
        <v>47</v>
      </c>
      <c r="C1324" s="1">
        <v>14</v>
      </c>
      <c r="G1324" s="3" t="s">
        <v>39</v>
      </c>
      <c r="Q1324" s="3" t="s">
        <v>39</v>
      </c>
      <c r="U1324" s="3" t="s">
        <v>39</v>
      </c>
    </row>
    <row r="1325" spans="1:17" ht="12.75">
      <c r="A1325" s="18">
        <v>1322</v>
      </c>
      <c r="B1325" s="3" t="s">
        <v>47</v>
      </c>
      <c r="C1325" s="1">
        <v>6</v>
      </c>
      <c r="G1325" s="3" t="s">
        <v>39</v>
      </c>
      <c r="Q1325" s="3" t="s">
        <v>39</v>
      </c>
    </row>
    <row r="1326" spans="1:26" ht="12.75">
      <c r="A1326" s="18">
        <v>1323</v>
      </c>
      <c r="B1326" s="3" t="s">
        <v>55</v>
      </c>
      <c r="C1326" s="1">
        <v>16</v>
      </c>
      <c r="G1326" s="3" t="s">
        <v>39</v>
      </c>
      <c r="Q1326" s="3" t="s">
        <v>39</v>
      </c>
      <c r="T1326" s="3" t="s">
        <v>39</v>
      </c>
      <c r="Z1326" s="3" t="s">
        <v>39</v>
      </c>
    </row>
    <row r="1327" spans="1:25" ht="12.75">
      <c r="A1327" s="18">
        <v>1324</v>
      </c>
      <c r="B1327" s="3" t="s">
        <v>47</v>
      </c>
      <c r="C1327" s="1">
        <v>17</v>
      </c>
      <c r="F1327" s="3" t="s">
        <v>39</v>
      </c>
      <c r="Q1327" s="3" t="s">
        <v>39</v>
      </c>
      <c r="Y1327" s="3" t="s">
        <v>39</v>
      </c>
    </row>
    <row r="1328" spans="1:26" ht="12.75">
      <c r="A1328" s="18">
        <v>1325</v>
      </c>
      <c r="B1328" s="3" t="s">
        <v>47</v>
      </c>
      <c r="C1328" s="1">
        <v>18</v>
      </c>
      <c r="G1328" s="3" t="s">
        <v>39</v>
      </c>
      <c r="Q1328" s="3" t="s">
        <v>39</v>
      </c>
      <c r="T1328" s="3" t="s">
        <v>39</v>
      </c>
      <c r="Z1328" s="3" t="s">
        <v>39</v>
      </c>
    </row>
    <row r="1329" spans="1:19" ht="12.75">
      <c r="A1329" s="18">
        <v>1326</v>
      </c>
      <c r="B1329" s="3" t="s">
        <v>106</v>
      </c>
      <c r="C1329" s="1">
        <v>18</v>
      </c>
      <c r="F1329" s="3" t="s">
        <v>39</v>
      </c>
      <c r="Q1329" s="3" t="s">
        <v>39</v>
      </c>
      <c r="S1329" s="3" t="s">
        <v>39</v>
      </c>
    </row>
    <row r="1330" spans="1:26" ht="12.75">
      <c r="A1330" s="18">
        <v>1327</v>
      </c>
      <c r="B1330" s="3" t="s">
        <v>55</v>
      </c>
      <c r="C1330" s="1">
        <v>18</v>
      </c>
      <c r="G1330" s="3" t="s">
        <v>39</v>
      </c>
      <c r="Q1330" s="3" t="s">
        <v>39</v>
      </c>
      <c r="T1330" s="3" t="s">
        <v>39</v>
      </c>
      <c r="Z1330" s="3" t="s">
        <v>39</v>
      </c>
    </row>
    <row r="1331" spans="1:24" ht="12.75">
      <c r="A1331" s="18">
        <v>1328</v>
      </c>
      <c r="B1331" s="3" t="s">
        <v>55</v>
      </c>
      <c r="C1331" s="1">
        <v>24</v>
      </c>
      <c r="G1331" s="3" t="s">
        <v>39</v>
      </c>
      <c r="Q1331" s="3" t="s">
        <v>39</v>
      </c>
      <c r="X1331" s="3" t="s">
        <v>39</v>
      </c>
    </row>
    <row r="1332" spans="1:25" ht="12.75">
      <c r="A1332" s="18">
        <v>1329</v>
      </c>
      <c r="B1332" s="3" t="s">
        <v>47</v>
      </c>
      <c r="C1332" s="1">
        <v>19</v>
      </c>
      <c r="G1332" s="3" t="s">
        <v>39</v>
      </c>
      <c r="N1332" s="3" t="s">
        <v>39</v>
      </c>
      <c r="U1332" s="3" t="s">
        <v>39</v>
      </c>
      <c r="Y1332" s="3" t="s">
        <v>39</v>
      </c>
    </row>
    <row r="1333" spans="1:25" ht="12.75">
      <c r="A1333" s="18">
        <v>1330</v>
      </c>
      <c r="B1333" s="3" t="s">
        <v>47</v>
      </c>
      <c r="C1333" s="1">
        <v>13</v>
      </c>
      <c r="G1333" s="3" t="s">
        <v>39</v>
      </c>
      <c r="N1333" s="3" t="s">
        <v>39</v>
      </c>
      <c r="X1333" s="3" t="s">
        <v>39</v>
      </c>
      <c r="Y1333" s="3" t="s">
        <v>39</v>
      </c>
    </row>
    <row r="1334" spans="1:33" ht="12.75">
      <c r="A1334" s="18">
        <v>1331</v>
      </c>
      <c r="B1334" s="3" t="s">
        <v>47</v>
      </c>
      <c r="C1334" s="1">
        <v>16</v>
      </c>
      <c r="G1334" s="3" t="s">
        <v>39</v>
      </c>
      <c r="N1334" s="3" t="s">
        <v>39</v>
      </c>
      <c r="X1334" s="3" t="s">
        <v>39</v>
      </c>
      <c r="Y1334" s="3" t="s">
        <v>39</v>
      </c>
      <c r="AG1334" s="2" t="s">
        <v>126</v>
      </c>
    </row>
    <row r="1335" spans="1:17" ht="12.75">
      <c r="A1335" s="18">
        <v>1332</v>
      </c>
      <c r="B1335" s="3" t="s">
        <v>40</v>
      </c>
      <c r="C1335" s="1">
        <v>18</v>
      </c>
      <c r="G1335" s="3" t="s">
        <v>39</v>
      </c>
      <c r="Q1335" s="3" t="s">
        <v>39</v>
      </c>
    </row>
    <row r="1336" spans="1:26" ht="12.75">
      <c r="A1336" s="18">
        <v>1333</v>
      </c>
      <c r="B1336" s="3" t="s">
        <v>40</v>
      </c>
      <c r="C1336" s="1">
        <v>17</v>
      </c>
      <c r="G1336" s="3" t="s">
        <v>39</v>
      </c>
      <c r="Q1336" s="3" t="s">
        <v>39</v>
      </c>
      <c r="T1336" s="3" t="s">
        <v>39</v>
      </c>
      <c r="U1336" s="3" t="s">
        <v>39</v>
      </c>
      <c r="Y1336" s="3" t="s">
        <v>39</v>
      </c>
      <c r="Z1336" s="3" t="s">
        <v>39</v>
      </c>
    </row>
    <row r="1337" spans="1:33" ht="12.75">
      <c r="A1337" s="18">
        <v>1334</v>
      </c>
      <c r="B1337" s="3" t="s">
        <v>40</v>
      </c>
      <c r="C1337" s="1">
        <v>22</v>
      </c>
      <c r="H1337" s="3" t="s">
        <v>39</v>
      </c>
      <c r="Q1337" s="3" t="s">
        <v>39</v>
      </c>
      <c r="T1337" s="3" t="s">
        <v>39</v>
      </c>
      <c r="U1337" s="3" t="s">
        <v>39</v>
      </c>
      <c r="X1337" s="3" t="s">
        <v>39</v>
      </c>
      <c r="Y1337" s="3" t="s">
        <v>39</v>
      </c>
      <c r="AG1337" s="2" t="s">
        <v>76</v>
      </c>
    </row>
    <row r="1338" spans="1:25" ht="12.75">
      <c r="A1338" s="18">
        <v>1335</v>
      </c>
      <c r="B1338" s="3" t="s">
        <v>40</v>
      </c>
      <c r="C1338" s="1">
        <v>24</v>
      </c>
      <c r="F1338" s="3" t="s">
        <v>39</v>
      </c>
      <c r="Q1338" s="3" t="s">
        <v>39</v>
      </c>
      <c r="U1338" s="3" t="s">
        <v>39</v>
      </c>
      <c r="Y1338" s="3" t="s">
        <v>39</v>
      </c>
    </row>
    <row r="1339" spans="1:25" ht="12.75">
      <c r="A1339" s="18">
        <v>1336</v>
      </c>
      <c r="B1339" s="3" t="s">
        <v>47</v>
      </c>
      <c r="C1339" s="1">
        <v>30</v>
      </c>
      <c r="G1339" s="3" t="s">
        <v>39</v>
      </c>
      <c r="N1339" s="3" t="s">
        <v>39</v>
      </c>
      <c r="S1339" s="3" t="s">
        <v>39</v>
      </c>
      <c r="U1339" s="3" t="s">
        <v>39</v>
      </c>
      <c r="Y1339" s="3" t="s">
        <v>39</v>
      </c>
    </row>
    <row r="1340" spans="1:25" ht="12.75">
      <c r="A1340" s="18">
        <v>1337</v>
      </c>
      <c r="B1340" s="3" t="s">
        <v>47</v>
      </c>
      <c r="C1340" s="1">
        <v>19</v>
      </c>
      <c r="G1340" s="3" t="s">
        <v>39</v>
      </c>
      <c r="N1340" s="3" t="s">
        <v>39</v>
      </c>
      <c r="U1340" s="3" t="s">
        <v>39</v>
      </c>
      <c r="X1340" s="3" t="s">
        <v>39</v>
      </c>
      <c r="Y1340" s="3" t="s">
        <v>39</v>
      </c>
    </row>
    <row r="1341" spans="1:19" ht="12.75">
      <c r="A1341" s="18">
        <v>1338</v>
      </c>
      <c r="B1341" s="3" t="s">
        <v>47</v>
      </c>
      <c r="C1341" s="1">
        <v>10</v>
      </c>
      <c r="F1341" s="3" t="s">
        <v>39</v>
      </c>
      <c r="Q1341" s="3" t="s">
        <v>39</v>
      </c>
      <c r="S1341" s="3" t="s">
        <v>39</v>
      </c>
    </row>
    <row r="1342" spans="1:17" ht="12.75">
      <c r="A1342" s="18">
        <v>1339</v>
      </c>
      <c r="B1342" s="3" t="s">
        <v>55</v>
      </c>
      <c r="C1342" s="1">
        <v>17</v>
      </c>
      <c r="F1342" s="3" t="s">
        <v>39</v>
      </c>
      <c r="Q1342" s="3" t="s">
        <v>39</v>
      </c>
    </row>
    <row r="1343" spans="1:17" ht="12.75">
      <c r="A1343" s="18">
        <v>1340</v>
      </c>
      <c r="B1343" s="3" t="s">
        <v>47</v>
      </c>
      <c r="C1343" s="1">
        <v>9</v>
      </c>
      <c r="G1343" s="3" t="s">
        <v>39</v>
      </c>
      <c r="Q1343" s="3" t="s">
        <v>39</v>
      </c>
    </row>
    <row r="1344" spans="1:17" ht="12.75">
      <c r="A1344" s="18">
        <v>1341</v>
      </c>
      <c r="B1344" s="3" t="s">
        <v>47</v>
      </c>
      <c r="C1344" s="1">
        <v>8</v>
      </c>
      <c r="F1344" s="3" t="s">
        <v>39</v>
      </c>
      <c r="Q1344" s="3" t="s">
        <v>39</v>
      </c>
    </row>
    <row r="1345" spans="1:25" ht="12.75">
      <c r="A1345" s="18">
        <v>1342</v>
      </c>
      <c r="B1345" s="3" t="s">
        <v>47</v>
      </c>
      <c r="C1345" s="1">
        <v>17</v>
      </c>
      <c r="G1345" s="3" t="s">
        <v>39</v>
      </c>
      <c r="N1345" s="3" t="s">
        <v>39</v>
      </c>
      <c r="U1345" s="3" t="s">
        <v>39</v>
      </c>
      <c r="Y1345" s="3" t="s">
        <v>39</v>
      </c>
    </row>
    <row r="1346" spans="1:25" ht="12.75">
      <c r="A1346" s="18">
        <v>1343</v>
      </c>
      <c r="B1346" s="3" t="s">
        <v>47</v>
      </c>
      <c r="C1346" s="1">
        <v>10</v>
      </c>
      <c r="G1346" s="3" t="s">
        <v>39</v>
      </c>
      <c r="N1346" s="3" t="s">
        <v>39</v>
      </c>
      <c r="U1346" s="3" t="s">
        <v>39</v>
      </c>
      <c r="Y1346" s="3" t="s">
        <v>39</v>
      </c>
    </row>
    <row r="1347" spans="1:27" ht="12.75">
      <c r="A1347" s="18">
        <v>1344</v>
      </c>
      <c r="B1347" s="3" t="s">
        <v>47</v>
      </c>
      <c r="C1347" s="1">
        <v>8</v>
      </c>
      <c r="G1347" s="3" t="s">
        <v>39</v>
      </c>
      <c r="N1347" s="3" t="s">
        <v>39</v>
      </c>
      <c r="U1347" s="3" t="s">
        <v>39</v>
      </c>
      <c r="Y1347" s="3" t="s">
        <v>39</v>
      </c>
      <c r="AA1347" s="3" t="s">
        <v>39</v>
      </c>
    </row>
    <row r="1348" spans="1:25" ht="12.75">
      <c r="A1348" s="18">
        <v>1345</v>
      </c>
      <c r="B1348" s="3" t="s">
        <v>47</v>
      </c>
      <c r="C1348" s="1">
        <v>8</v>
      </c>
      <c r="G1348" s="3" t="s">
        <v>39</v>
      </c>
      <c r="O1348" s="3" t="s">
        <v>39</v>
      </c>
      <c r="U1348" s="3" t="s">
        <v>39</v>
      </c>
      <c r="Y1348" s="3" t="s">
        <v>39</v>
      </c>
    </row>
    <row r="1349" spans="1:25" ht="12.75">
      <c r="A1349" s="18">
        <v>1346</v>
      </c>
      <c r="B1349" s="3" t="s">
        <v>47</v>
      </c>
      <c r="C1349" s="1">
        <v>10</v>
      </c>
      <c r="G1349" s="3" t="s">
        <v>39</v>
      </c>
      <c r="O1349" s="3" t="s">
        <v>39</v>
      </c>
      <c r="U1349" s="3" t="s">
        <v>39</v>
      </c>
      <c r="Y1349" s="3" t="s">
        <v>39</v>
      </c>
    </row>
    <row r="1350" spans="1:26" ht="12.75">
      <c r="A1350" s="18">
        <v>1347</v>
      </c>
      <c r="B1350" s="3" t="s">
        <v>47</v>
      </c>
      <c r="C1350" s="1">
        <v>14</v>
      </c>
      <c r="G1350" s="3" t="s">
        <v>39</v>
      </c>
      <c r="N1350" s="3" t="s">
        <v>39</v>
      </c>
      <c r="T1350" s="3" t="s">
        <v>39</v>
      </c>
      <c r="U1350" s="3" t="s">
        <v>39</v>
      </c>
      <c r="Y1350" s="3" t="s">
        <v>39</v>
      </c>
      <c r="Z1350" s="3" t="s">
        <v>39</v>
      </c>
    </row>
    <row r="1351" spans="1:26" ht="12.75">
      <c r="A1351" s="18">
        <v>1348</v>
      </c>
      <c r="B1351" s="3" t="s">
        <v>47</v>
      </c>
      <c r="C1351" s="1">
        <v>18</v>
      </c>
      <c r="G1351" s="3" t="s">
        <v>39</v>
      </c>
      <c r="N1351" s="3" t="s">
        <v>39</v>
      </c>
      <c r="T1351" s="3" t="s">
        <v>39</v>
      </c>
      <c r="Z1351" s="3" t="s">
        <v>39</v>
      </c>
    </row>
    <row r="1352" spans="1:26" ht="12.75">
      <c r="A1352" s="18">
        <v>1349</v>
      </c>
      <c r="B1352" s="3" t="s">
        <v>47</v>
      </c>
      <c r="C1352" s="1">
        <v>15</v>
      </c>
      <c r="H1352" s="3" t="s">
        <v>39</v>
      </c>
      <c r="N1352" s="3" t="s">
        <v>39</v>
      </c>
      <c r="T1352" s="3" t="s">
        <v>39</v>
      </c>
      <c r="Z1352" s="3" t="s">
        <v>39</v>
      </c>
    </row>
    <row r="1353" spans="1:26" ht="12.75">
      <c r="A1353" s="18">
        <v>1350</v>
      </c>
      <c r="B1353" s="3" t="s">
        <v>47</v>
      </c>
      <c r="C1353" s="1">
        <v>15</v>
      </c>
      <c r="G1353" s="3" t="s">
        <v>39</v>
      </c>
      <c r="N1353" s="3" t="s">
        <v>39</v>
      </c>
      <c r="T1353" s="3" t="s">
        <v>39</v>
      </c>
      <c r="Z1353" s="3" t="s">
        <v>39</v>
      </c>
    </row>
    <row r="1354" spans="1:25" ht="12.75">
      <c r="A1354" s="18">
        <v>1351</v>
      </c>
      <c r="B1354" s="3" t="s">
        <v>47</v>
      </c>
      <c r="C1354" s="1">
        <v>14</v>
      </c>
      <c r="G1354" s="3" t="s">
        <v>39</v>
      </c>
      <c r="N1354" s="3" t="s">
        <v>39</v>
      </c>
      <c r="U1354" s="3" t="s">
        <v>39</v>
      </c>
      <c r="Y1354" s="3" t="s">
        <v>39</v>
      </c>
    </row>
    <row r="1355" spans="1:14" ht="12.75">
      <c r="A1355" s="18">
        <v>1352</v>
      </c>
      <c r="B1355" s="3" t="s">
        <v>47</v>
      </c>
      <c r="C1355" s="1">
        <v>9</v>
      </c>
      <c r="F1355" s="3" t="s">
        <v>39</v>
      </c>
      <c r="N1355" s="3" t="s">
        <v>39</v>
      </c>
    </row>
    <row r="1356" spans="1:25" ht="12.75">
      <c r="A1356" s="18">
        <v>1353</v>
      </c>
      <c r="B1356" s="3" t="s">
        <v>47</v>
      </c>
      <c r="C1356" s="1">
        <v>13</v>
      </c>
      <c r="G1356" s="3" t="s">
        <v>39</v>
      </c>
      <c r="N1356" s="3" t="s">
        <v>39</v>
      </c>
      <c r="U1356" s="3" t="s">
        <v>39</v>
      </c>
      <c r="Y1356" s="3" t="s">
        <v>39</v>
      </c>
    </row>
    <row r="1357" spans="1:14" ht="12.75">
      <c r="A1357" s="18">
        <v>1354</v>
      </c>
      <c r="B1357" s="3" t="s">
        <v>47</v>
      </c>
      <c r="C1357" s="1">
        <v>12</v>
      </c>
      <c r="F1357" s="3" t="s">
        <v>39</v>
      </c>
      <c r="N1357" s="3" t="s">
        <v>39</v>
      </c>
    </row>
    <row r="1358" spans="1:24" ht="12.75">
      <c r="A1358" s="18">
        <v>1355</v>
      </c>
      <c r="B1358" s="3" t="s">
        <v>47</v>
      </c>
      <c r="C1358" s="1">
        <v>17</v>
      </c>
      <c r="G1358" s="3" t="s">
        <v>39</v>
      </c>
      <c r="N1358" s="3" t="s">
        <v>39</v>
      </c>
      <c r="X1358" s="3" t="s">
        <v>39</v>
      </c>
    </row>
    <row r="1359" spans="1:24" ht="12.75">
      <c r="A1359" s="18">
        <v>1356</v>
      </c>
      <c r="B1359" s="3" t="s">
        <v>47</v>
      </c>
      <c r="C1359" s="1">
        <v>22</v>
      </c>
      <c r="G1359" s="3" t="s">
        <v>39</v>
      </c>
      <c r="N1359" s="3" t="s">
        <v>39</v>
      </c>
      <c r="X1359" s="3" t="s">
        <v>39</v>
      </c>
    </row>
    <row r="1360" spans="1:25" ht="12.75">
      <c r="A1360" s="18">
        <v>1357</v>
      </c>
      <c r="B1360" s="3" t="s">
        <v>47</v>
      </c>
      <c r="C1360" s="1">
        <v>6</v>
      </c>
      <c r="G1360" s="3" t="s">
        <v>39</v>
      </c>
      <c r="N1360" s="3" t="s">
        <v>39</v>
      </c>
      <c r="U1360" s="3" t="s">
        <v>39</v>
      </c>
      <c r="Y1360" s="3" t="s">
        <v>39</v>
      </c>
    </row>
    <row r="1361" spans="1:17" ht="12.75">
      <c r="A1361" s="18">
        <v>1358</v>
      </c>
      <c r="B1361" s="3" t="s">
        <v>47</v>
      </c>
      <c r="C1361" s="1">
        <v>6</v>
      </c>
      <c r="F1361" s="3" t="s">
        <v>39</v>
      </c>
      <c r="Q1361" s="3" t="s">
        <v>39</v>
      </c>
    </row>
    <row r="1362" spans="1:17" ht="12.75">
      <c r="A1362" s="18">
        <v>1359</v>
      </c>
      <c r="B1362" s="3" t="s">
        <v>47</v>
      </c>
      <c r="C1362" s="1">
        <v>6</v>
      </c>
      <c r="F1362" s="3" t="s">
        <v>39</v>
      </c>
      <c r="Q1362" s="3" t="s">
        <v>39</v>
      </c>
    </row>
    <row r="1363" spans="1:33" ht="12.75">
      <c r="A1363" s="18">
        <v>1360</v>
      </c>
      <c r="B1363" s="3" t="s">
        <v>55</v>
      </c>
      <c r="C1363" s="1">
        <v>14</v>
      </c>
      <c r="G1363" s="3" t="s">
        <v>39</v>
      </c>
      <c r="N1363" s="3" t="s">
        <v>39</v>
      </c>
      <c r="T1363" s="3" t="s">
        <v>39</v>
      </c>
      <c r="Z1363" s="3" t="s">
        <v>39</v>
      </c>
      <c r="AG1363" s="2" t="s">
        <v>120</v>
      </c>
    </row>
    <row r="1364" spans="1:14" ht="12.75">
      <c r="A1364" s="18">
        <v>1361</v>
      </c>
      <c r="B1364" s="3" t="s">
        <v>47</v>
      </c>
      <c r="C1364" s="1">
        <v>10</v>
      </c>
      <c r="F1364" s="3" t="s">
        <v>39</v>
      </c>
      <c r="N1364" s="3" t="s">
        <v>39</v>
      </c>
    </row>
    <row r="1365" spans="1:14" ht="12.75">
      <c r="A1365" s="18">
        <v>1362</v>
      </c>
      <c r="B1365" s="3" t="s">
        <v>47</v>
      </c>
      <c r="C1365" s="1">
        <v>15</v>
      </c>
      <c r="F1365" s="3" t="s">
        <v>39</v>
      </c>
      <c r="N1365" s="3" t="s">
        <v>39</v>
      </c>
    </row>
    <row r="1366" spans="1:26" ht="12.75">
      <c r="A1366" s="18">
        <v>1363</v>
      </c>
      <c r="B1366" s="3" t="s">
        <v>40</v>
      </c>
      <c r="C1366" s="1">
        <v>16</v>
      </c>
      <c r="H1366" s="3" t="s">
        <v>39</v>
      </c>
      <c r="N1366" s="3" t="s">
        <v>39</v>
      </c>
      <c r="T1366" s="3" t="s">
        <v>39</v>
      </c>
      <c r="Y1366" s="3" t="s">
        <v>39</v>
      </c>
      <c r="Z1366" s="3" t="s">
        <v>39</v>
      </c>
    </row>
    <row r="1367" spans="1:15" ht="12.75">
      <c r="A1367" s="18">
        <v>1364</v>
      </c>
      <c r="B1367" s="3" t="s">
        <v>55</v>
      </c>
      <c r="C1367" s="1">
        <v>2</v>
      </c>
      <c r="F1367" s="3" t="s">
        <v>39</v>
      </c>
      <c r="O1367" s="3" t="s">
        <v>39</v>
      </c>
    </row>
    <row r="1368" spans="1:33" ht="12.75">
      <c r="A1368" s="18">
        <v>1365</v>
      </c>
      <c r="B1368" s="3" t="s">
        <v>40</v>
      </c>
      <c r="C1368" s="1">
        <v>13</v>
      </c>
      <c r="H1368" s="3" t="s">
        <v>39</v>
      </c>
      <c r="O1368" s="3" t="s">
        <v>39</v>
      </c>
      <c r="AG1368" s="2" t="s">
        <v>59</v>
      </c>
    </row>
    <row r="1369" spans="1:15" ht="12.75">
      <c r="A1369" s="18">
        <v>1366</v>
      </c>
      <c r="B1369" s="3" t="s">
        <v>40</v>
      </c>
      <c r="C1369" s="1">
        <v>16</v>
      </c>
      <c r="F1369" s="3" t="s">
        <v>39</v>
      </c>
      <c r="O1369" s="3" t="s">
        <v>39</v>
      </c>
    </row>
    <row r="1370" spans="1:15" ht="12.75">
      <c r="A1370" s="18">
        <v>1367</v>
      </c>
      <c r="B1370" s="3" t="s">
        <v>40</v>
      </c>
      <c r="C1370" s="1">
        <v>12</v>
      </c>
      <c r="F1370" s="3" t="s">
        <v>39</v>
      </c>
      <c r="O1370" s="3" t="s">
        <v>39</v>
      </c>
    </row>
    <row r="1371" spans="1:15" ht="12.75">
      <c r="A1371" s="18">
        <v>1368</v>
      </c>
      <c r="B1371" s="3" t="s">
        <v>40</v>
      </c>
      <c r="C1371" s="1">
        <v>12</v>
      </c>
      <c r="G1371" s="3" t="s">
        <v>39</v>
      </c>
      <c r="O1371" s="3" t="s">
        <v>39</v>
      </c>
    </row>
    <row r="1372" spans="1:33" ht="12.75">
      <c r="A1372" s="18">
        <v>1369</v>
      </c>
      <c r="B1372" s="3" t="s">
        <v>40</v>
      </c>
      <c r="C1372" s="1">
        <v>10</v>
      </c>
      <c r="F1372" s="3" t="s">
        <v>39</v>
      </c>
      <c r="O1372" s="3" t="s">
        <v>39</v>
      </c>
      <c r="U1372" s="3" t="s">
        <v>39</v>
      </c>
      <c r="AG1372" s="2" t="s">
        <v>140</v>
      </c>
    </row>
    <row r="1373" spans="1:17" ht="12.75">
      <c r="A1373" s="18">
        <v>1370</v>
      </c>
      <c r="B1373" s="3" t="s">
        <v>40</v>
      </c>
      <c r="C1373" s="1">
        <v>13</v>
      </c>
      <c r="F1373" s="3" t="s">
        <v>39</v>
      </c>
      <c r="Q1373" s="3" t="s">
        <v>39</v>
      </c>
    </row>
    <row r="1374" spans="1:26" ht="12.75">
      <c r="A1374" s="18">
        <v>1371</v>
      </c>
      <c r="B1374" s="3" t="s">
        <v>40</v>
      </c>
      <c r="C1374" s="1">
        <v>25</v>
      </c>
      <c r="G1374" s="3" t="s">
        <v>39</v>
      </c>
      <c r="Q1374" s="3" t="s">
        <v>39</v>
      </c>
      <c r="T1374" s="3" t="s">
        <v>39</v>
      </c>
      <c r="Z1374" s="3" t="s">
        <v>39</v>
      </c>
    </row>
    <row r="1375" spans="1:26" ht="12.75">
      <c r="A1375" s="18">
        <v>1372</v>
      </c>
      <c r="B1375" s="3" t="s">
        <v>74</v>
      </c>
      <c r="C1375" s="1">
        <v>8</v>
      </c>
      <c r="H1375" s="3" t="s">
        <v>39</v>
      </c>
      <c r="Q1375" s="3" t="s">
        <v>39</v>
      </c>
      <c r="T1375" s="3" t="s">
        <v>39</v>
      </c>
      <c r="Z1375" s="3" t="s">
        <v>39</v>
      </c>
    </row>
    <row r="1376" spans="1:19" ht="12.75">
      <c r="A1376" s="18">
        <v>1373</v>
      </c>
      <c r="B1376" s="3" t="s">
        <v>47</v>
      </c>
      <c r="C1376" s="1">
        <v>11</v>
      </c>
      <c r="F1376" s="3" t="s">
        <v>39</v>
      </c>
      <c r="Q1376" s="3" t="s">
        <v>39</v>
      </c>
      <c r="S1376" s="3" t="s">
        <v>39</v>
      </c>
    </row>
    <row r="1377" spans="1:26" ht="12.75">
      <c r="A1377" s="18">
        <v>1374</v>
      </c>
      <c r="B1377" s="3" t="s">
        <v>74</v>
      </c>
      <c r="C1377" s="1">
        <v>9</v>
      </c>
      <c r="H1377" s="3" t="s">
        <v>39</v>
      </c>
      <c r="Q1377" s="3" t="s">
        <v>39</v>
      </c>
      <c r="T1377" s="3" t="s">
        <v>39</v>
      </c>
      <c r="Z1377" s="3" t="s">
        <v>39</v>
      </c>
    </row>
    <row r="1378" spans="1:26" ht="12.75">
      <c r="A1378" s="18">
        <v>1375</v>
      </c>
      <c r="B1378" s="3" t="s">
        <v>47</v>
      </c>
      <c r="C1378" s="1">
        <v>15</v>
      </c>
      <c r="G1378" s="3" t="s">
        <v>39</v>
      </c>
      <c r="Q1378" s="3" t="s">
        <v>39</v>
      </c>
      <c r="S1378" s="3" t="s">
        <v>39</v>
      </c>
      <c r="T1378" s="3" t="s">
        <v>39</v>
      </c>
      <c r="U1378" s="3" t="s">
        <v>39</v>
      </c>
      <c r="Y1378" s="3" t="s">
        <v>39</v>
      </c>
      <c r="Z1378" s="3" t="s">
        <v>39</v>
      </c>
    </row>
    <row r="1379" spans="1:25" ht="12.75">
      <c r="A1379" s="18">
        <v>1376</v>
      </c>
      <c r="B1379" s="3" t="s">
        <v>47</v>
      </c>
      <c r="C1379" s="1">
        <v>13</v>
      </c>
      <c r="G1379" s="3" t="s">
        <v>39</v>
      </c>
      <c r="Q1379" s="3" t="s">
        <v>39</v>
      </c>
      <c r="S1379" s="3" t="s">
        <v>39</v>
      </c>
      <c r="U1379" s="3" t="s">
        <v>39</v>
      </c>
      <c r="Y1379" s="3" t="s">
        <v>39</v>
      </c>
    </row>
    <row r="1380" spans="1:25" ht="12.75">
      <c r="A1380" s="18">
        <v>1377</v>
      </c>
      <c r="B1380" s="3" t="s">
        <v>47</v>
      </c>
      <c r="C1380" s="1">
        <v>10</v>
      </c>
      <c r="G1380" s="3" t="s">
        <v>39</v>
      </c>
      <c r="Q1380" s="3" t="s">
        <v>39</v>
      </c>
      <c r="U1380" s="3" t="s">
        <v>39</v>
      </c>
      <c r="Y1380" s="3" t="s">
        <v>39</v>
      </c>
    </row>
    <row r="1381" spans="1:24" ht="12.75">
      <c r="A1381" s="18">
        <v>1378</v>
      </c>
      <c r="B1381" s="3" t="s">
        <v>47</v>
      </c>
      <c r="C1381" s="1">
        <v>14</v>
      </c>
      <c r="G1381" s="3" t="s">
        <v>39</v>
      </c>
      <c r="Q1381" s="3" t="s">
        <v>39</v>
      </c>
      <c r="X1381" s="3" t="s">
        <v>39</v>
      </c>
    </row>
    <row r="1382" spans="1:15" ht="12.75">
      <c r="A1382" s="18">
        <v>1379</v>
      </c>
      <c r="B1382" s="3" t="s">
        <v>47</v>
      </c>
      <c r="C1382" s="1">
        <v>6</v>
      </c>
      <c r="G1382" s="3" t="s">
        <v>39</v>
      </c>
      <c r="O1382" s="3" t="s">
        <v>39</v>
      </c>
    </row>
    <row r="1383" spans="1:25" ht="12.75">
      <c r="A1383" s="18">
        <v>1380</v>
      </c>
      <c r="B1383" s="3" t="s">
        <v>47</v>
      </c>
      <c r="C1383" s="1">
        <v>8</v>
      </c>
      <c r="F1383" s="3" t="s">
        <v>39</v>
      </c>
      <c r="Q1383" s="3" t="s">
        <v>39</v>
      </c>
      <c r="U1383" s="3" t="s">
        <v>39</v>
      </c>
      <c r="Y1383" s="3" t="s">
        <v>39</v>
      </c>
    </row>
    <row r="1384" spans="1:17" ht="12.75">
      <c r="A1384" s="18">
        <v>1381</v>
      </c>
      <c r="B1384" s="3" t="s">
        <v>74</v>
      </c>
      <c r="C1384" s="1">
        <v>17</v>
      </c>
      <c r="F1384" s="3" t="s">
        <v>39</v>
      </c>
      <c r="Q1384" s="3" t="s">
        <v>39</v>
      </c>
    </row>
    <row r="1385" spans="1:26" ht="12.75">
      <c r="A1385" s="18">
        <v>1382</v>
      </c>
      <c r="B1385" s="3" t="s">
        <v>40</v>
      </c>
      <c r="C1385" s="1">
        <v>38</v>
      </c>
      <c r="H1385" s="3" t="s">
        <v>39</v>
      </c>
      <c r="Q1385" s="3" t="s">
        <v>39</v>
      </c>
      <c r="T1385" s="3" t="s">
        <v>39</v>
      </c>
      <c r="Z1385" s="3" t="s">
        <v>39</v>
      </c>
    </row>
    <row r="1386" spans="1:24" ht="12.75">
      <c r="A1386" s="18">
        <v>1383</v>
      </c>
      <c r="B1386" s="3" t="s">
        <v>106</v>
      </c>
      <c r="C1386" s="1">
        <v>26</v>
      </c>
      <c r="G1386" s="3" t="s">
        <v>39</v>
      </c>
      <c r="Q1386" s="3" t="s">
        <v>39</v>
      </c>
      <c r="X1386" s="3" t="s">
        <v>39</v>
      </c>
    </row>
    <row r="1387" spans="1:25" ht="12.75">
      <c r="A1387" s="18">
        <v>1384</v>
      </c>
      <c r="B1387" s="3" t="s">
        <v>40</v>
      </c>
      <c r="C1387" s="1">
        <v>17</v>
      </c>
      <c r="G1387" s="3" t="s">
        <v>39</v>
      </c>
      <c r="Q1387" s="3" t="s">
        <v>39</v>
      </c>
      <c r="U1387" s="3" t="s">
        <v>39</v>
      </c>
      <c r="Y1387" s="3" t="s">
        <v>39</v>
      </c>
    </row>
    <row r="1388" spans="1:27" ht="12.75">
      <c r="A1388" s="18">
        <v>1385</v>
      </c>
      <c r="B1388" s="3" t="s">
        <v>40</v>
      </c>
      <c r="C1388" s="1">
        <v>18</v>
      </c>
      <c r="H1388" s="3" t="s">
        <v>39</v>
      </c>
      <c r="Q1388" s="3" t="s">
        <v>39</v>
      </c>
      <c r="V1388" s="3" t="s">
        <v>39</v>
      </c>
      <c r="Y1388" s="3" t="s">
        <v>39</v>
      </c>
      <c r="Z1388" s="3" t="s">
        <v>39</v>
      </c>
      <c r="AA1388" s="3" t="s">
        <v>39</v>
      </c>
    </row>
    <row r="1389" spans="1:17" ht="12.75">
      <c r="A1389" s="18">
        <v>1386</v>
      </c>
      <c r="B1389" s="3" t="s">
        <v>55</v>
      </c>
      <c r="C1389" s="1">
        <v>16</v>
      </c>
      <c r="F1389" s="3" t="s">
        <v>39</v>
      </c>
      <c r="Q1389" s="3" t="s">
        <v>39</v>
      </c>
    </row>
    <row r="1390" spans="1:26" ht="12.75">
      <c r="A1390" s="18">
        <v>1387</v>
      </c>
      <c r="B1390" s="3" t="s">
        <v>47</v>
      </c>
      <c r="C1390" s="1">
        <v>40</v>
      </c>
      <c r="F1390" s="3" t="s">
        <v>39</v>
      </c>
      <c r="Q1390" s="3" t="s">
        <v>39</v>
      </c>
      <c r="T1390" s="3" t="s">
        <v>39</v>
      </c>
      <c r="Z1390" s="3" t="s">
        <v>39</v>
      </c>
    </row>
    <row r="1391" spans="1:17" ht="12.75">
      <c r="A1391" s="18">
        <v>1388</v>
      </c>
      <c r="B1391" s="3" t="s">
        <v>55</v>
      </c>
      <c r="C1391" s="1">
        <v>20</v>
      </c>
      <c r="F1391" s="3" t="s">
        <v>39</v>
      </c>
      <c r="Q1391" s="3" t="s">
        <v>39</v>
      </c>
    </row>
    <row r="1392" spans="1:17" ht="12.75">
      <c r="A1392" s="18">
        <v>1389</v>
      </c>
      <c r="B1392" s="3" t="s">
        <v>40</v>
      </c>
      <c r="C1392" s="1">
        <v>20</v>
      </c>
      <c r="F1392" s="3" t="s">
        <v>39</v>
      </c>
      <c r="Q1392" s="3" t="s">
        <v>39</v>
      </c>
    </row>
    <row r="1393" spans="1:24" ht="12.75">
      <c r="A1393" s="18">
        <v>1390</v>
      </c>
      <c r="B1393" s="3" t="s">
        <v>55</v>
      </c>
      <c r="C1393" s="1">
        <v>18</v>
      </c>
      <c r="G1393" s="3" t="s">
        <v>39</v>
      </c>
      <c r="Q1393" s="3" t="s">
        <v>39</v>
      </c>
      <c r="X1393" s="3" t="s">
        <v>39</v>
      </c>
    </row>
    <row r="1394" spans="1:17" ht="12.75">
      <c r="A1394" s="18">
        <v>1391</v>
      </c>
      <c r="B1394" s="3" t="s">
        <v>55</v>
      </c>
      <c r="C1394" s="1">
        <v>28</v>
      </c>
      <c r="F1394" s="3" t="s">
        <v>39</v>
      </c>
      <c r="Q1394" s="3" t="s">
        <v>39</v>
      </c>
    </row>
    <row r="1395" spans="1:15" ht="12.75">
      <c r="A1395" s="18">
        <v>1392</v>
      </c>
      <c r="B1395" s="3" t="s">
        <v>55</v>
      </c>
      <c r="C1395" s="1">
        <v>19</v>
      </c>
      <c r="F1395" s="3" t="s">
        <v>39</v>
      </c>
      <c r="O1395" s="3" t="s">
        <v>39</v>
      </c>
    </row>
    <row r="1396" spans="1:25" ht="12.75">
      <c r="A1396" s="18">
        <v>1393</v>
      </c>
      <c r="B1396" s="3" t="s">
        <v>40</v>
      </c>
      <c r="C1396" s="1">
        <v>16</v>
      </c>
      <c r="G1396" s="3" t="s">
        <v>39</v>
      </c>
      <c r="Q1396" s="3" t="s">
        <v>39</v>
      </c>
      <c r="Y1396" s="3" t="s">
        <v>39</v>
      </c>
    </row>
    <row r="1397" spans="1:27" ht="12.75">
      <c r="A1397" s="18">
        <v>1394</v>
      </c>
      <c r="B1397" s="3" t="s">
        <v>40</v>
      </c>
      <c r="C1397" s="1">
        <v>17</v>
      </c>
      <c r="H1397" s="3" t="s">
        <v>39</v>
      </c>
      <c r="Q1397" s="3" t="s">
        <v>39</v>
      </c>
      <c r="V1397" s="3" t="s">
        <v>39</v>
      </c>
      <c r="Z1397" s="3" t="s">
        <v>39</v>
      </c>
      <c r="AA1397" s="3" t="s">
        <v>39</v>
      </c>
    </row>
    <row r="1398" spans="1:26" ht="12.75">
      <c r="A1398" s="18">
        <v>1395</v>
      </c>
      <c r="B1398" s="3" t="s">
        <v>40</v>
      </c>
      <c r="C1398" s="1">
        <v>19</v>
      </c>
      <c r="G1398" s="3" t="s">
        <v>39</v>
      </c>
      <c r="O1398" s="3" t="s">
        <v>39</v>
      </c>
      <c r="T1398" s="3" t="s">
        <v>39</v>
      </c>
      <c r="Z1398" s="3" t="s">
        <v>39</v>
      </c>
    </row>
    <row r="1399" spans="1:17" ht="12.75">
      <c r="A1399" s="18">
        <v>1396</v>
      </c>
      <c r="B1399" s="3" t="s">
        <v>55</v>
      </c>
      <c r="C1399" s="1">
        <v>24</v>
      </c>
      <c r="F1399" s="3" t="s">
        <v>39</v>
      </c>
      <c r="Q1399" s="3" t="s">
        <v>39</v>
      </c>
    </row>
    <row r="1400" spans="1:27" ht="12.75">
      <c r="A1400" s="18">
        <v>1397</v>
      </c>
      <c r="B1400" s="3" t="s">
        <v>55</v>
      </c>
      <c r="C1400" s="1">
        <v>26</v>
      </c>
      <c r="G1400" s="3" t="s">
        <v>39</v>
      </c>
      <c r="Q1400" s="3" t="s">
        <v>39</v>
      </c>
      <c r="AA1400" s="3" t="s">
        <v>39</v>
      </c>
    </row>
    <row r="1401" spans="1:26" ht="12.75">
      <c r="A1401" s="18">
        <v>1398</v>
      </c>
      <c r="B1401" s="3" t="s">
        <v>55</v>
      </c>
      <c r="C1401" s="1">
        <v>20</v>
      </c>
      <c r="G1401" s="3" t="s">
        <v>39</v>
      </c>
      <c r="N1401" s="3" t="s">
        <v>39</v>
      </c>
      <c r="T1401" s="3" t="s">
        <v>39</v>
      </c>
      <c r="X1401" s="3" t="s">
        <v>39</v>
      </c>
      <c r="Z1401" s="3" t="s">
        <v>39</v>
      </c>
    </row>
    <row r="1402" spans="1:17" ht="12.75">
      <c r="A1402" s="18">
        <v>1399</v>
      </c>
      <c r="B1402" s="3" t="s">
        <v>47</v>
      </c>
      <c r="C1402" s="1">
        <v>18</v>
      </c>
      <c r="F1402" s="3" t="s">
        <v>39</v>
      </c>
      <c r="Q1402" s="3" t="s">
        <v>39</v>
      </c>
    </row>
    <row r="1403" spans="1:24" ht="12.75">
      <c r="A1403" s="18">
        <v>1400</v>
      </c>
      <c r="B1403" s="3" t="s">
        <v>47</v>
      </c>
      <c r="C1403" s="1">
        <v>19</v>
      </c>
      <c r="G1403" s="3" t="s">
        <v>39</v>
      </c>
      <c r="Q1403" s="3" t="s">
        <v>39</v>
      </c>
      <c r="X1403" s="3" t="s">
        <v>39</v>
      </c>
    </row>
    <row r="1404" spans="1:17" ht="12.75">
      <c r="A1404" s="18">
        <v>1401</v>
      </c>
      <c r="B1404" s="3" t="s">
        <v>47</v>
      </c>
      <c r="C1404" s="1">
        <v>24</v>
      </c>
      <c r="F1404" s="3" t="s">
        <v>39</v>
      </c>
      <c r="Q1404" s="3" t="s">
        <v>39</v>
      </c>
    </row>
    <row r="1405" spans="1:26" ht="12.75">
      <c r="A1405" s="18">
        <v>1402</v>
      </c>
      <c r="B1405" s="3" t="s">
        <v>64</v>
      </c>
      <c r="C1405" s="1">
        <v>28</v>
      </c>
      <c r="G1405" s="3" t="s">
        <v>39</v>
      </c>
      <c r="Q1405" s="3" t="s">
        <v>39</v>
      </c>
      <c r="T1405" s="3" t="s">
        <v>39</v>
      </c>
      <c r="X1405" s="3" t="s">
        <v>39</v>
      </c>
      <c r="Z1405" s="3" t="s">
        <v>39</v>
      </c>
    </row>
    <row r="1406" spans="1:25" ht="12.75">
      <c r="A1406" s="18">
        <v>1403</v>
      </c>
      <c r="B1406" s="3" t="s">
        <v>47</v>
      </c>
      <c r="C1406" s="1">
        <v>17</v>
      </c>
      <c r="F1406" s="3" t="s">
        <v>39</v>
      </c>
      <c r="Q1406" s="3" t="s">
        <v>39</v>
      </c>
      <c r="Y1406" s="3" t="s">
        <v>39</v>
      </c>
    </row>
    <row r="1407" spans="1:17" ht="12.75">
      <c r="A1407" s="18">
        <v>1404</v>
      </c>
      <c r="B1407" s="3" t="s">
        <v>64</v>
      </c>
      <c r="C1407" s="1">
        <v>24</v>
      </c>
      <c r="G1407" s="3" t="s">
        <v>39</v>
      </c>
      <c r="Q1407" s="3" t="s">
        <v>39</v>
      </c>
    </row>
    <row r="1408" spans="1:17" ht="12.75">
      <c r="A1408" s="18">
        <v>1405</v>
      </c>
      <c r="B1408" s="3" t="s">
        <v>64</v>
      </c>
      <c r="C1408" s="1">
        <v>26</v>
      </c>
      <c r="F1408" s="3" t="s">
        <v>39</v>
      </c>
      <c r="Q1408" s="3" t="s">
        <v>39</v>
      </c>
    </row>
    <row r="1409" spans="1:26" ht="12.75">
      <c r="A1409" s="18">
        <v>1406</v>
      </c>
      <c r="B1409" s="3" t="s">
        <v>40</v>
      </c>
      <c r="C1409" s="1">
        <v>16</v>
      </c>
      <c r="H1409" s="3" t="s">
        <v>39</v>
      </c>
      <c r="Q1409" s="3" t="s">
        <v>39</v>
      </c>
      <c r="T1409" s="3" t="s">
        <v>39</v>
      </c>
      <c r="Z1409" s="3" t="s">
        <v>39</v>
      </c>
    </row>
    <row r="1410" spans="1:27" ht="12.75">
      <c r="A1410" s="18">
        <v>1407</v>
      </c>
      <c r="B1410" s="3" t="s">
        <v>40</v>
      </c>
      <c r="C1410" s="1">
        <v>26</v>
      </c>
      <c r="H1410" s="3" t="s">
        <v>39</v>
      </c>
      <c r="Q1410" s="3" t="s">
        <v>39</v>
      </c>
      <c r="T1410" s="3" t="s">
        <v>39</v>
      </c>
      <c r="Z1410" s="3" t="s">
        <v>39</v>
      </c>
      <c r="AA1410" s="3" t="s">
        <v>39</v>
      </c>
    </row>
    <row r="1411" spans="1:17" ht="12.75">
      <c r="A1411" s="18">
        <v>1408</v>
      </c>
      <c r="B1411" s="3" t="s">
        <v>64</v>
      </c>
      <c r="C1411" s="1">
        <v>17</v>
      </c>
      <c r="F1411" s="3" t="s">
        <v>39</v>
      </c>
      <c r="Q1411" s="3" t="s">
        <v>39</v>
      </c>
    </row>
    <row r="1412" spans="1:17" ht="12.75">
      <c r="A1412" s="18">
        <v>1409</v>
      </c>
      <c r="B1412" s="3" t="s">
        <v>64</v>
      </c>
      <c r="C1412" s="1">
        <v>30</v>
      </c>
      <c r="F1412" s="3" t="s">
        <v>39</v>
      </c>
      <c r="Q1412" s="3" t="s">
        <v>39</v>
      </c>
    </row>
    <row r="1413" spans="1:17" ht="12.75">
      <c r="A1413" s="18">
        <v>1410</v>
      </c>
      <c r="B1413" s="3" t="s">
        <v>64</v>
      </c>
      <c r="C1413" s="1">
        <v>20</v>
      </c>
      <c r="F1413" s="3" t="s">
        <v>39</v>
      </c>
      <c r="Q1413" s="3" t="s">
        <v>39</v>
      </c>
    </row>
    <row r="1414" spans="1:17" ht="12.75">
      <c r="A1414" s="18">
        <v>1411</v>
      </c>
      <c r="B1414" s="3" t="s">
        <v>46</v>
      </c>
      <c r="C1414" s="1">
        <v>5</v>
      </c>
      <c r="G1414" s="3" t="s">
        <v>39</v>
      </c>
      <c r="Q1414" s="3" t="s">
        <v>39</v>
      </c>
    </row>
    <row r="1415" spans="1:26" ht="12.75">
      <c r="A1415" s="18">
        <v>1412</v>
      </c>
      <c r="B1415" s="3" t="s">
        <v>40</v>
      </c>
      <c r="C1415" s="1">
        <v>26</v>
      </c>
      <c r="G1415" s="3" t="s">
        <v>39</v>
      </c>
      <c r="Q1415" s="3" t="s">
        <v>39</v>
      </c>
      <c r="T1415" s="3" t="s">
        <v>39</v>
      </c>
      <c r="X1415" s="3" t="s">
        <v>39</v>
      </c>
      <c r="Z1415" s="3" t="s">
        <v>39</v>
      </c>
    </row>
    <row r="1416" spans="1:26" ht="12.75">
      <c r="A1416" s="18">
        <v>1413</v>
      </c>
      <c r="B1416" s="3" t="s">
        <v>40</v>
      </c>
      <c r="C1416" s="1">
        <v>19</v>
      </c>
      <c r="G1416" s="3" t="s">
        <v>39</v>
      </c>
      <c r="Q1416" s="3" t="s">
        <v>39</v>
      </c>
      <c r="T1416" s="3" t="s">
        <v>39</v>
      </c>
      <c r="Z1416" s="3" t="s">
        <v>39</v>
      </c>
    </row>
    <row r="1417" spans="1:26" ht="12.75">
      <c r="A1417" s="18">
        <v>1414</v>
      </c>
      <c r="B1417" s="3" t="s">
        <v>55</v>
      </c>
      <c r="C1417" s="1">
        <v>20</v>
      </c>
      <c r="G1417" s="3" t="s">
        <v>39</v>
      </c>
      <c r="Q1417" s="3" t="s">
        <v>39</v>
      </c>
      <c r="T1417" s="3" t="s">
        <v>39</v>
      </c>
      <c r="Z1417" s="3" t="s">
        <v>39</v>
      </c>
    </row>
    <row r="1418" spans="1:17" ht="12.75">
      <c r="A1418" s="18">
        <v>1415</v>
      </c>
      <c r="B1418" s="3" t="s">
        <v>55</v>
      </c>
      <c r="C1418" s="1">
        <v>22</v>
      </c>
      <c r="G1418" s="3" t="s">
        <v>39</v>
      </c>
      <c r="Q1418" s="3" t="s">
        <v>39</v>
      </c>
    </row>
    <row r="1419" spans="1:17" ht="12.75">
      <c r="A1419" s="18">
        <v>1416</v>
      </c>
      <c r="B1419" s="3" t="s">
        <v>55</v>
      </c>
      <c r="C1419" s="1">
        <v>20</v>
      </c>
      <c r="F1419" s="3" t="s">
        <v>39</v>
      </c>
      <c r="Q1419" s="3" t="s">
        <v>39</v>
      </c>
    </row>
    <row r="1420" spans="1:17" ht="12.75">
      <c r="A1420" s="18">
        <v>1417</v>
      </c>
      <c r="B1420" s="3" t="s">
        <v>55</v>
      </c>
      <c r="C1420" s="1">
        <v>6</v>
      </c>
      <c r="F1420" s="3" t="s">
        <v>39</v>
      </c>
      <c r="Q1420" s="3" t="s">
        <v>39</v>
      </c>
    </row>
    <row r="1421" spans="1:17" ht="12.75">
      <c r="A1421" s="18">
        <v>1418</v>
      </c>
      <c r="B1421" s="3" t="s">
        <v>55</v>
      </c>
      <c r="C1421" s="1">
        <v>16</v>
      </c>
      <c r="F1421" s="3" t="s">
        <v>39</v>
      </c>
      <c r="Q1421" s="3" t="s">
        <v>39</v>
      </c>
    </row>
    <row r="1422" spans="1:25" ht="12.75">
      <c r="A1422" s="18">
        <v>1419</v>
      </c>
      <c r="B1422" s="3" t="s">
        <v>40</v>
      </c>
      <c r="C1422" s="1">
        <v>25</v>
      </c>
      <c r="G1422" s="3" t="s">
        <v>39</v>
      </c>
      <c r="Q1422" s="3" t="s">
        <v>39</v>
      </c>
      <c r="U1422" s="3" t="s">
        <v>39</v>
      </c>
      <c r="Y1422" s="3" t="s">
        <v>39</v>
      </c>
    </row>
    <row r="1423" spans="1:26" ht="12.75">
      <c r="A1423" s="18">
        <v>1420</v>
      </c>
      <c r="B1423" s="3" t="s">
        <v>55</v>
      </c>
      <c r="C1423" s="1">
        <v>18</v>
      </c>
      <c r="H1423" s="3" t="s">
        <v>39</v>
      </c>
      <c r="Q1423" s="3" t="s">
        <v>39</v>
      </c>
      <c r="T1423" s="3" t="s">
        <v>39</v>
      </c>
      <c r="Z1423" s="3" t="s">
        <v>39</v>
      </c>
    </row>
    <row r="1424" spans="1:25" ht="12.75">
      <c r="A1424" s="18">
        <v>1421</v>
      </c>
      <c r="B1424" s="3" t="s">
        <v>66</v>
      </c>
      <c r="C1424" s="1">
        <v>24</v>
      </c>
      <c r="F1424" s="3" t="s">
        <v>39</v>
      </c>
      <c r="Q1424" s="3" t="s">
        <v>39</v>
      </c>
      <c r="Y1424" s="3" t="s">
        <v>39</v>
      </c>
    </row>
    <row r="1425" spans="1:25" ht="12.75">
      <c r="A1425" s="18">
        <v>1422</v>
      </c>
      <c r="B1425" s="3" t="s">
        <v>47</v>
      </c>
      <c r="C1425" s="1">
        <v>12</v>
      </c>
      <c r="G1425" s="3" t="s">
        <v>39</v>
      </c>
      <c r="Q1425" s="3" t="s">
        <v>39</v>
      </c>
      <c r="X1425" s="3" t="s">
        <v>39</v>
      </c>
      <c r="Y1425" s="3" t="s">
        <v>39</v>
      </c>
    </row>
    <row r="1426" spans="1:17" ht="12.75">
      <c r="A1426" s="18">
        <v>1423</v>
      </c>
      <c r="B1426" s="3" t="s">
        <v>47</v>
      </c>
      <c r="C1426" s="1">
        <v>12</v>
      </c>
      <c r="F1426" s="3" t="s">
        <v>39</v>
      </c>
      <c r="Q1426" s="3" t="s">
        <v>39</v>
      </c>
    </row>
    <row r="1427" spans="1:17" ht="12.75">
      <c r="A1427" s="18">
        <v>1424</v>
      </c>
      <c r="B1427" s="3" t="s">
        <v>66</v>
      </c>
      <c r="C1427" s="1">
        <v>21</v>
      </c>
      <c r="F1427" s="3" t="s">
        <v>39</v>
      </c>
      <c r="Q1427" s="3" t="s">
        <v>39</v>
      </c>
    </row>
    <row r="1428" spans="1:17" ht="12.75">
      <c r="A1428" s="18">
        <v>1425</v>
      </c>
      <c r="B1428" s="3" t="s">
        <v>47</v>
      </c>
      <c r="C1428" s="1">
        <v>10</v>
      </c>
      <c r="F1428" s="3" t="s">
        <v>39</v>
      </c>
      <c r="Q1428" s="3" t="s">
        <v>39</v>
      </c>
    </row>
    <row r="1429" spans="1:17" ht="12.75">
      <c r="A1429" s="18">
        <v>1426</v>
      </c>
      <c r="B1429" s="3" t="s">
        <v>56</v>
      </c>
      <c r="C1429" s="1">
        <v>26</v>
      </c>
      <c r="F1429" s="3" t="s">
        <v>39</v>
      </c>
      <c r="Q1429" s="3" t="s">
        <v>39</v>
      </c>
    </row>
    <row r="1430" spans="1:17" ht="12.75">
      <c r="A1430" s="18">
        <v>1427</v>
      </c>
      <c r="B1430" s="3" t="s">
        <v>47</v>
      </c>
      <c r="C1430" s="1">
        <v>14</v>
      </c>
      <c r="F1430" s="3" t="s">
        <v>39</v>
      </c>
      <c r="Q1430" s="3" t="s">
        <v>39</v>
      </c>
    </row>
    <row r="1431" spans="1:33" ht="12.75">
      <c r="A1431" s="18">
        <v>1428</v>
      </c>
      <c r="B1431" s="3" t="s">
        <v>47</v>
      </c>
      <c r="C1431" s="1">
        <v>9</v>
      </c>
      <c r="G1431" s="3" t="s">
        <v>39</v>
      </c>
      <c r="Q1431" s="3" t="s">
        <v>39</v>
      </c>
      <c r="AG1431" s="2" t="s">
        <v>77</v>
      </c>
    </row>
    <row r="1432" spans="1:17" ht="12.75">
      <c r="A1432" s="18">
        <v>1429</v>
      </c>
      <c r="B1432" s="3" t="s">
        <v>55</v>
      </c>
      <c r="C1432" s="1">
        <v>18</v>
      </c>
      <c r="F1432" s="3" t="s">
        <v>39</v>
      </c>
      <c r="Q1432" s="3" t="s">
        <v>39</v>
      </c>
    </row>
    <row r="1433" spans="1:26" ht="12.75">
      <c r="A1433" s="18">
        <v>1430</v>
      </c>
      <c r="B1433" s="3" t="s">
        <v>74</v>
      </c>
      <c r="C1433" s="1">
        <v>22</v>
      </c>
      <c r="H1433" s="3" t="s">
        <v>39</v>
      </c>
      <c r="Q1433" s="3" t="s">
        <v>39</v>
      </c>
      <c r="T1433" s="3" t="s">
        <v>39</v>
      </c>
      <c r="Z1433" s="3" t="s">
        <v>39</v>
      </c>
    </row>
    <row r="1434" spans="1:27" ht="12.75">
      <c r="A1434" s="18">
        <v>1431</v>
      </c>
      <c r="B1434" s="3" t="s">
        <v>47</v>
      </c>
      <c r="C1434" s="1">
        <v>6</v>
      </c>
      <c r="G1434" s="3" t="s">
        <v>39</v>
      </c>
      <c r="Q1434" s="3" t="s">
        <v>39</v>
      </c>
      <c r="AA1434" s="3" t="s">
        <v>39</v>
      </c>
    </row>
    <row r="1435" spans="1:17" ht="12.75">
      <c r="A1435" s="18">
        <v>1432</v>
      </c>
      <c r="B1435" s="3" t="s">
        <v>47</v>
      </c>
      <c r="C1435" s="1">
        <v>16</v>
      </c>
      <c r="G1435" s="3" t="s">
        <v>39</v>
      </c>
      <c r="Q1435" s="3" t="s">
        <v>39</v>
      </c>
    </row>
    <row r="1436" spans="1:26" ht="12.75">
      <c r="A1436" s="18">
        <v>1433</v>
      </c>
      <c r="B1436" s="3" t="s">
        <v>70</v>
      </c>
      <c r="C1436" s="1">
        <v>16</v>
      </c>
      <c r="F1436" s="3" t="s">
        <v>39</v>
      </c>
      <c r="Q1436" s="3" t="s">
        <v>39</v>
      </c>
      <c r="T1436" s="3" t="s">
        <v>39</v>
      </c>
      <c r="Z1436" s="3" t="s">
        <v>39</v>
      </c>
    </row>
    <row r="1437" spans="1:17" ht="12.75">
      <c r="A1437" s="18">
        <v>1434</v>
      </c>
      <c r="B1437" s="3" t="s">
        <v>40</v>
      </c>
      <c r="C1437" s="1">
        <v>24</v>
      </c>
      <c r="F1437" s="3" t="s">
        <v>39</v>
      </c>
      <c r="Q1437" s="3" t="s">
        <v>39</v>
      </c>
    </row>
    <row r="1438" spans="1:17" ht="12.75">
      <c r="A1438" s="18">
        <v>1435</v>
      </c>
      <c r="B1438" s="3" t="s">
        <v>40</v>
      </c>
      <c r="C1438" s="1">
        <v>20</v>
      </c>
      <c r="F1438" s="3" t="s">
        <v>39</v>
      </c>
      <c r="Q1438" s="3" t="s">
        <v>39</v>
      </c>
    </row>
    <row r="1439" spans="1:17" ht="12.75">
      <c r="A1439" s="18">
        <v>1436</v>
      </c>
      <c r="B1439" s="3" t="s">
        <v>47</v>
      </c>
      <c r="C1439" s="1">
        <v>2</v>
      </c>
      <c r="F1439" s="3" t="s">
        <v>39</v>
      </c>
      <c r="Q1439" s="3" t="s">
        <v>39</v>
      </c>
    </row>
    <row r="1440" spans="1:17" ht="12.75">
      <c r="A1440" s="18">
        <v>1437</v>
      </c>
      <c r="B1440" s="3" t="s">
        <v>40</v>
      </c>
      <c r="C1440" s="1">
        <v>23</v>
      </c>
      <c r="F1440" s="3" t="s">
        <v>39</v>
      </c>
      <c r="Q1440" s="3" t="s">
        <v>39</v>
      </c>
    </row>
    <row r="1441" spans="1:26" ht="12.75">
      <c r="A1441" s="18">
        <v>1438</v>
      </c>
      <c r="B1441" s="3" t="s">
        <v>40</v>
      </c>
      <c r="C1441" s="1">
        <v>14</v>
      </c>
      <c r="H1441" s="3" t="s">
        <v>39</v>
      </c>
      <c r="Q1441" s="3" t="s">
        <v>39</v>
      </c>
      <c r="T1441" s="3" t="s">
        <v>39</v>
      </c>
      <c r="U1441" s="3" t="s">
        <v>39</v>
      </c>
      <c r="Y1441" s="3" t="s">
        <v>39</v>
      </c>
      <c r="Z1441" s="3" t="s">
        <v>39</v>
      </c>
    </row>
    <row r="1442" spans="1:25" ht="12.75">
      <c r="A1442" s="18">
        <v>1439</v>
      </c>
      <c r="B1442" s="3" t="s">
        <v>55</v>
      </c>
      <c r="C1442" s="1">
        <v>12</v>
      </c>
      <c r="G1442" s="3" t="s">
        <v>39</v>
      </c>
      <c r="Q1442" s="3" t="s">
        <v>39</v>
      </c>
      <c r="U1442" s="3" t="s">
        <v>39</v>
      </c>
      <c r="Y1442" s="3" t="s">
        <v>39</v>
      </c>
    </row>
    <row r="1443" spans="1:25" ht="12.75">
      <c r="A1443" s="18">
        <v>1440</v>
      </c>
      <c r="B1443" s="3" t="s">
        <v>55</v>
      </c>
      <c r="C1443" s="1">
        <v>17</v>
      </c>
      <c r="G1443" s="3" t="s">
        <v>39</v>
      </c>
      <c r="Q1443" s="3" t="s">
        <v>39</v>
      </c>
      <c r="U1443" s="3" t="s">
        <v>39</v>
      </c>
      <c r="Y1443" s="3" t="s">
        <v>39</v>
      </c>
    </row>
    <row r="1444" spans="1:24" ht="12.75">
      <c r="A1444" s="18">
        <v>1441</v>
      </c>
      <c r="B1444" s="3" t="s">
        <v>64</v>
      </c>
      <c r="C1444" s="1">
        <v>16</v>
      </c>
      <c r="G1444" s="3" t="s">
        <v>39</v>
      </c>
      <c r="Q1444" s="3" t="s">
        <v>39</v>
      </c>
      <c r="X1444" s="3" t="s">
        <v>39</v>
      </c>
    </row>
    <row r="1445" spans="1:24" ht="12.75">
      <c r="A1445" s="18">
        <v>1442</v>
      </c>
      <c r="B1445" s="3" t="s">
        <v>64</v>
      </c>
      <c r="C1445" s="1">
        <v>15</v>
      </c>
      <c r="G1445" s="3" t="s">
        <v>39</v>
      </c>
      <c r="Q1445" s="3" t="s">
        <v>39</v>
      </c>
      <c r="X1445" s="3" t="s">
        <v>39</v>
      </c>
    </row>
    <row r="1446" spans="1:26" ht="12.75">
      <c r="A1446" s="18">
        <v>1443</v>
      </c>
      <c r="B1446" s="3" t="s">
        <v>64</v>
      </c>
      <c r="C1446" s="1">
        <v>18</v>
      </c>
      <c r="G1446" s="3" t="s">
        <v>39</v>
      </c>
      <c r="Q1446" s="3" t="s">
        <v>39</v>
      </c>
      <c r="T1446" s="3" t="s">
        <v>39</v>
      </c>
      <c r="Z1446" s="3" t="s">
        <v>39</v>
      </c>
    </row>
    <row r="1447" spans="1:33" ht="12.75">
      <c r="A1447" s="18">
        <v>1444</v>
      </c>
      <c r="B1447" s="3" t="s">
        <v>55</v>
      </c>
      <c r="C1447" s="1">
        <v>16</v>
      </c>
      <c r="G1447" s="3" t="s">
        <v>39</v>
      </c>
      <c r="Q1447" s="3" t="s">
        <v>39</v>
      </c>
      <c r="X1447" s="3" t="s">
        <v>39</v>
      </c>
      <c r="AG1447" s="2" t="s">
        <v>77</v>
      </c>
    </row>
    <row r="1448" spans="1:17" ht="12.75">
      <c r="A1448" s="18">
        <v>1445</v>
      </c>
      <c r="B1448" s="3" t="s">
        <v>55</v>
      </c>
      <c r="C1448" s="1">
        <v>23</v>
      </c>
      <c r="F1448" s="3" t="s">
        <v>39</v>
      </c>
      <c r="Q1448" s="3" t="s">
        <v>39</v>
      </c>
    </row>
    <row r="1449" spans="1:25" ht="12.75">
      <c r="A1449" s="18">
        <v>1446</v>
      </c>
      <c r="B1449" s="3" t="s">
        <v>47</v>
      </c>
      <c r="C1449" s="1">
        <v>16</v>
      </c>
      <c r="F1449" s="3" t="s">
        <v>39</v>
      </c>
      <c r="O1449" s="3" t="s">
        <v>39</v>
      </c>
      <c r="Y1449" s="3" t="s">
        <v>39</v>
      </c>
    </row>
    <row r="1450" spans="1:25" ht="12.75">
      <c r="A1450" s="18">
        <v>1447</v>
      </c>
      <c r="B1450" s="3" t="s">
        <v>47</v>
      </c>
      <c r="C1450" s="1">
        <v>11</v>
      </c>
      <c r="G1450" s="3" t="s">
        <v>39</v>
      </c>
      <c r="O1450" s="3" t="s">
        <v>39</v>
      </c>
      <c r="Y1450" s="3" t="s">
        <v>39</v>
      </c>
    </row>
    <row r="1451" spans="1:24" ht="12.75">
      <c r="A1451" s="18">
        <v>1448</v>
      </c>
      <c r="B1451" s="3" t="s">
        <v>40</v>
      </c>
      <c r="C1451" s="1">
        <v>20</v>
      </c>
      <c r="G1451" s="3" t="s">
        <v>39</v>
      </c>
      <c r="Q1451" s="3" t="s">
        <v>39</v>
      </c>
      <c r="X1451" s="3" t="s">
        <v>39</v>
      </c>
    </row>
    <row r="1452" spans="1:24" ht="12.75">
      <c r="A1452" s="18">
        <v>1449</v>
      </c>
      <c r="B1452" s="3" t="s">
        <v>47</v>
      </c>
      <c r="C1452" s="1">
        <v>13</v>
      </c>
      <c r="G1452" s="3" t="s">
        <v>39</v>
      </c>
      <c r="Q1452" s="3" t="s">
        <v>39</v>
      </c>
      <c r="T1452" s="3" t="s">
        <v>39</v>
      </c>
      <c r="X1452" s="3" t="s">
        <v>39</v>
      </c>
    </row>
    <row r="1453" spans="1:17" ht="12.75">
      <c r="A1453" s="18">
        <v>1450</v>
      </c>
      <c r="B1453" s="3" t="s">
        <v>40</v>
      </c>
      <c r="C1453" s="1">
        <v>22</v>
      </c>
      <c r="G1453" s="3" t="s">
        <v>39</v>
      </c>
      <c r="Q1453" s="3" t="s">
        <v>39</v>
      </c>
    </row>
    <row r="1454" spans="1:25" ht="12.75">
      <c r="A1454" s="18">
        <v>1451</v>
      </c>
      <c r="B1454" s="3" t="s">
        <v>47</v>
      </c>
      <c r="C1454" s="1">
        <v>4</v>
      </c>
      <c r="F1454" s="3" t="s">
        <v>39</v>
      </c>
      <c r="Q1454" s="3" t="s">
        <v>39</v>
      </c>
      <c r="Y1454" s="3" t="s">
        <v>39</v>
      </c>
    </row>
    <row r="1455" spans="1:25" ht="12.75">
      <c r="A1455" s="18">
        <v>1452</v>
      </c>
      <c r="B1455" s="3" t="s">
        <v>47</v>
      </c>
      <c r="C1455" s="1">
        <v>4</v>
      </c>
      <c r="F1455" s="3" t="s">
        <v>39</v>
      </c>
      <c r="Q1455" s="3" t="s">
        <v>39</v>
      </c>
      <c r="Y1455" s="3" t="s">
        <v>39</v>
      </c>
    </row>
    <row r="1456" spans="1:25" ht="12.75">
      <c r="A1456" s="18">
        <v>1453</v>
      </c>
      <c r="B1456" s="3" t="s">
        <v>47</v>
      </c>
      <c r="C1456" s="1">
        <v>22</v>
      </c>
      <c r="G1456" s="3" t="s">
        <v>39</v>
      </c>
      <c r="Q1456" s="3" t="s">
        <v>39</v>
      </c>
      <c r="U1456" s="3" t="s">
        <v>39</v>
      </c>
      <c r="X1456" s="3" t="s">
        <v>39</v>
      </c>
      <c r="Y1456" s="3" t="s">
        <v>39</v>
      </c>
    </row>
    <row r="1457" spans="1:24" ht="12.75">
      <c r="A1457" s="18">
        <v>1454</v>
      </c>
      <c r="B1457" s="3" t="s">
        <v>55</v>
      </c>
      <c r="C1457" s="1">
        <v>22</v>
      </c>
      <c r="G1457" s="3" t="s">
        <v>39</v>
      </c>
      <c r="Q1457" s="3" t="s">
        <v>39</v>
      </c>
      <c r="X1457" s="3" t="s">
        <v>39</v>
      </c>
    </row>
    <row r="1458" spans="1:17" ht="12.75">
      <c r="A1458" s="18">
        <v>1455</v>
      </c>
      <c r="B1458" s="3" t="s">
        <v>43</v>
      </c>
      <c r="C1458" s="1">
        <v>15</v>
      </c>
      <c r="F1458" s="3" t="s">
        <v>39</v>
      </c>
      <c r="Q1458" s="3" t="s">
        <v>39</v>
      </c>
    </row>
    <row r="1459" spans="1:17" ht="12.75">
      <c r="A1459" s="18">
        <v>1456</v>
      </c>
      <c r="B1459" s="3" t="s">
        <v>47</v>
      </c>
      <c r="C1459" s="1">
        <v>5</v>
      </c>
      <c r="F1459" s="3" t="s">
        <v>39</v>
      </c>
      <c r="Q1459" s="3" t="s">
        <v>39</v>
      </c>
    </row>
    <row r="1460" spans="1:15" ht="12.75">
      <c r="A1460" s="18">
        <v>1457</v>
      </c>
      <c r="B1460" s="3" t="s">
        <v>55</v>
      </c>
      <c r="C1460" s="1">
        <v>12</v>
      </c>
      <c r="F1460" s="3" t="s">
        <v>39</v>
      </c>
      <c r="O1460" s="3" t="s">
        <v>39</v>
      </c>
    </row>
    <row r="1461" spans="1:25" ht="12.75">
      <c r="A1461" s="18">
        <v>1458</v>
      </c>
      <c r="B1461" s="3" t="s">
        <v>47</v>
      </c>
      <c r="C1461" s="1">
        <v>9</v>
      </c>
      <c r="F1461" s="3" t="s">
        <v>39</v>
      </c>
      <c r="O1461" s="3" t="s">
        <v>39</v>
      </c>
      <c r="S1461" s="3" t="s">
        <v>39</v>
      </c>
      <c r="Y1461" s="3" t="s">
        <v>39</v>
      </c>
    </row>
    <row r="1462" spans="1:19" ht="12.75">
      <c r="A1462" s="18">
        <v>1459</v>
      </c>
      <c r="B1462" s="3" t="s">
        <v>47</v>
      </c>
      <c r="C1462" s="1">
        <v>6</v>
      </c>
      <c r="F1462" s="3" t="s">
        <v>39</v>
      </c>
      <c r="O1462" s="3" t="s">
        <v>39</v>
      </c>
      <c r="S1462" s="3" t="s">
        <v>39</v>
      </c>
    </row>
    <row r="1463" spans="1:17" ht="12.75">
      <c r="A1463" s="18">
        <v>1460</v>
      </c>
      <c r="B1463" s="3" t="s">
        <v>65</v>
      </c>
      <c r="C1463" s="1">
        <v>20</v>
      </c>
      <c r="F1463" s="3" t="s">
        <v>39</v>
      </c>
      <c r="Q1463" s="3" t="s">
        <v>39</v>
      </c>
    </row>
    <row r="1464" spans="1:25" ht="12.75">
      <c r="A1464" s="18">
        <v>1461</v>
      </c>
      <c r="B1464" s="3" t="s">
        <v>47</v>
      </c>
      <c r="C1464" s="1">
        <v>16</v>
      </c>
      <c r="G1464" s="3" t="s">
        <v>39</v>
      </c>
      <c r="O1464" s="3" t="s">
        <v>39</v>
      </c>
      <c r="X1464" s="3" t="s">
        <v>39</v>
      </c>
      <c r="Y1464" s="3" t="s">
        <v>39</v>
      </c>
    </row>
    <row r="1465" spans="1:25" ht="12.75">
      <c r="A1465" s="18">
        <v>1462</v>
      </c>
      <c r="B1465" s="3" t="s">
        <v>47</v>
      </c>
      <c r="C1465" s="1">
        <v>12</v>
      </c>
      <c r="G1465" s="3" t="s">
        <v>39</v>
      </c>
      <c r="O1465" s="3" t="s">
        <v>39</v>
      </c>
      <c r="Y1465" s="3" t="s">
        <v>39</v>
      </c>
    </row>
    <row r="1466" spans="1:25" ht="12.75">
      <c r="A1466" s="18">
        <v>1463</v>
      </c>
      <c r="B1466" s="3" t="s">
        <v>66</v>
      </c>
      <c r="C1466" s="1">
        <v>16</v>
      </c>
      <c r="F1466" s="3" t="s">
        <v>39</v>
      </c>
      <c r="O1466" s="3" t="s">
        <v>39</v>
      </c>
      <c r="U1466" s="3" t="s">
        <v>39</v>
      </c>
      <c r="Y1466" s="3" t="s">
        <v>39</v>
      </c>
    </row>
    <row r="1467" spans="1:25" ht="12.75">
      <c r="A1467" s="18">
        <v>1464</v>
      </c>
      <c r="B1467" s="3" t="s">
        <v>66</v>
      </c>
      <c r="C1467" s="1">
        <v>24</v>
      </c>
      <c r="G1467" s="3" t="s">
        <v>39</v>
      </c>
      <c r="O1467" s="3" t="s">
        <v>39</v>
      </c>
      <c r="Y1467" s="3" t="s">
        <v>39</v>
      </c>
    </row>
    <row r="1468" spans="1:17" ht="12.75">
      <c r="A1468" s="18">
        <v>1465</v>
      </c>
      <c r="B1468" s="3" t="s">
        <v>66</v>
      </c>
      <c r="C1468" s="1">
        <v>26</v>
      </c>
      <c r="F1468" s="3" t="s">
        <v>39</v>
      </c>
      <c r="Q1468" s="3" t="s">
        <v>39</v>
      </c>
    </row>
    <row r="1469" spans="1:17" ht="12.75">
      <c r="A1469" s="18">
        <v>1466</v>
      </c>
      <c r="B1469" s="3" t="s">
        <v>66</v>
      </c>
      <c r="C1469" s="1">
        <v>5</v>
      </c>
      <c r="G1469" s="3" t="s">
        <v>39</v>
      </c>
      <c r="Q1469" s="3" t="s">
        <v>39</v>
      </c>
    </row>
    <row r="1470" spans="1:25" ht="12.75">
      <c r="A1470" s="18">
        <v>1467</v>
      </c>
      <c r="B1470" s="3" t="s">
        <v>67</v>
      </c>
      <c r="C1470" s="1">
        <v>19</v>
      </c>
      <c r="F1470" s="3" t="s">
        <v>39</v>
      </c>
      <c r="Q1470" s="3" t="s">
        <v>39</v>
      </c>
      <c r="Y1470" s="3" t="s">
        <v>39</v>
      </c>
    </row>
    <row r="1471" spans="1:24" ht="12.75">
      <c r="A1471" s="18">
        <v>1468</v>
      </c>
      <c r="B1471" s="3" t="s">
        <v>106</v>
      </c>
      <c r="C1471" s="1">
        <v>17</v>
      </c>
      <c r="G1471" s="3" t="s">
        <v>39</v>
      </c>
      <c r="Q1471" s="3" t="s">
        <v>39</v>
      </c>
      <c r="X1471" s="3" t="s">
        <v>39</v>
      </c>
    </row>
    <row r="1472" spans="1:17" ht="12.75">
      <c r="A1472" s="18">
        <v>1469</v>
      </c>
      <c r="B1472" s="3" t="s">
        <v>106</v>
      </c>
      <c r="C1472" s="1">
        <v>8</v>
      </c>
      <c r="G1472" s="3" t="s">
        <v>39</v>
      </c>
      <c r="Q1472" s="3" t="s">
        <v>39</v>
      </c>
    </row>
    <row r="1473" spans="1:17" ht="12.75">
      <c r="A1473" s="18">
        <v>1470</v>
      </c>
      <c r="B1473" s="3" t="s">
        <v>106</v>
      </c>
      <c r="C1473" s="1">
        <v>13</v>
      </c>
      <c r="G1473" s="3" t="s">
        <v>39</v>
      </c>
      <c r="Q1473" s="3" t="s">
        <v>39</v>
      </c>
    </row>
    <row r="1474" spans="1:17" ht="12.75">
      <c r="A1474" s="18">
        <v>1471</v>
      </c>
      <c r="B1474" s="3" t="s">
        <v>100</v>
      </c>
      <c r="C1474" s="1">
        <v>12</v>
      </c>
      <c r="G1474" s="3" t="s">
        <v>39</v>
      </c>
      <c r="Q1474" s="3" t="s">
        <v>39</v>
      </c>
    </row>
    <row r="1475" spans="1:25" ht="12.75">
      <c r="A1475" s="18">
        <v>1472</v>
      </c>
      <c r="B1475" s="3" t="s">
        <v>66</v>
      </c>
      <c r="C1475" s="1">
        <v>20</v>
      </c>
      <c r="G1475" s="3" t="s">
        <v>39</v>
      </c>
      <c r="Q1475" s="3" t="s">
        <v>39</v>
      </c>
      <c r="X1475" s="3" t="s">
        <v>39</v>
      </c>
      <c r="Y1475" s="3" t="s">
        <v>39</v>
      </c>
    </row>
    <row r="1476" spans="1:17" ht="12.75">
      <c r="A1476" s="18">
        <v>1473</v>
      </c>
      <c r="B1476" s="3" t="s">
        <v>66</v>
      </c>
      <c r="C1476" s="1">
        <v>30</v>
      </c>
      <c r="F1476" s="3" t="s">
        <v>39</v>
      </c>
      <c r="Q1476" s="3" t="s">
        <v>39</v>
      </c>
    </row>
    <row r="1477" spans="1:26" ht="12.75">
      <c r="A1477" s="18">
        <v>1474</v>
      </c>
      <c r="B1477" s="3" t="s">
        <v>55</v>
      </c>
      <c r="C1477" s="1">
        <v>13</v>
      </c>
      <c r="G1477" s="3" t="s">
        <v>39</v>
      </c>
      <c r="Q1477" s="3" t="s">
        <v>39</v>
      </c>
      <c r="T1477" s="3" t="s">
        <v>39</v>
      </c>
      <c r="Z1477" s="3" t="s">
        <v>39</v>
      </c>
    </row>
    <row r="1478" spans="1:26" ht="12.75">
      <c r="A1478" s="18">
        <v>1475</v>
      </c>
      <c r="B1478" s="3" t="s">
        <v>74</v>
      </c>
      <c r="C1478" s="1">
        <v>16</v>
      </c>
      <c r="H1478" s="3" t="s">
        <v>39</v>
      </c>
      <c r="Q1478" s="3" t="s">
        <v>39</v>
      </c>
      <c r="T1478" s="3" t="s">
        <v>39</v>
      </c>
      <c r="Z1478" s="3" t="s">
        <v>39</v>
      </c>
    </row>
    <row r="1479" spans="1:26" ht="12.75">
      <c r="A1479" s="18">
        <v>1476</v>
      </c>
      <c r="B1479" s="3" t="s">
        <v>74</v>
      </c>
      <c r="C1479" s="1">
        <v>16</v>
      </c>
      <c r="H1479" s="3" t="s">
        <v>39</v>
      </c>
      <c r="O1479" s="3" t="s">
        <v>39</v>
      </c>
      <c r="Q1479" s="3" t="s">
        <v>39</v>
      </c>
      <c r="T1479" s="3" t="s">
        <v>39</v>
      </c>
      <c r="Z1479" s="3" t="s">
        <v>39</v>
      </c>
    </row>
    <row r="1480" spans="1:33" ht="12.75">
      <c r="A1480" s="18">
        <v>1477</v>
      </c>
      <c r="B1480" s="3" t="s">
        <v>55</v>
      </c>
      <c r="C1480" s="1">
        <v>18</v>
      </c>
      <c r="F1480" s="3" t="s">
        <v>39</v>
      </c>
      <c r="O1480" s="3" t="s">
        <v>39</v>
      </c>
      <c r="AG1480" s="2" t="s">
        <v>77</v>
      </c>
    </row>
    <row r="1481" spans="1:24" ht="12.75">
      <c r="A1481" s="18">
        <v>1478</v>
      </c>
      <c r="B1481" s="3" t="s">
        <v>55</v>
      </c>
      <c r="C1481" s="1">
        <v>20</v>
      </c>
      <c r="G1481" s="3" t="s">
        <v>39</v>
      </c>
      <c r="O1481" s="3" t="s">
        <v>39</v>
      </c>
      <c r="X1481" s="3" t="s">
        <v>39</v>
      </c>
    </row>
    <row r="1482" spans="1:24" ht="12.75">
      <c r="A1482" s="18">
        <v>1479</v>
      </c>
      <c r="B1482" s="3" t="s">
        <v>55</v>
      </c>
      <c r="C1482" s="1">
        <v>16</v>
      </c>
      <c r="G1482" s="3" t="s">
        <v>39</v>
      </c>
      <c r="O1482" s="3" t="s">
        <v>39</v>
      </c>
      <c r="X1482" s="3" t="s">
        <v>39</v>
      </c>
    </row>
    <row r="1483" spans="1:24" ht="12.75">
      <c r="A1483" s="18">
        <v>1480</v>
      </c>
      <c r="B1483" s="3" t="s">
        <v>55</v>
      </c>
      <c r="C1483" s="1">
        <v>15</v>
      </c>
      <c r="G1483" s="3" t="s">
        <v>39</v>
      </c>
      <c r="Q1483" s="3" t="s">
        <v>39</v>
      </c>
      <c r="X1483" s="3" t="s">
        <v>39</v>
      </c>
    </row>
    <row r="1484" spans="1:26" ht="12.75">
      <c r="A1484" s="18">
        <v>1481</v>
      </c>
      <c r="B1484" s="3" t="s">
        <v>70</v>
      </c>
      <c r="C1484" s="1">
        <v>16</v>
      </c>
      <c r="G1484" s="3" t="s">
        <v>39</v>
      </c>
      <c r="Q1484" s="3" t="s">
        <v>39</v>
      </c>
      <c r="T1484" s="3" t="s">
        <v>39</v>
      </c>
      <c r="X1484" s="3" t="s">
        <v>39</v>
      </c>
      <c r="Z1484" s="3" t="s">
        <v>39</v>
      </c>
    </row>
    <row r="1485" spans="1:26" ht="12.75">
      <c r="A1485" s="18">
        <v>1482</v>
      </c>
      <c r="B1485" s="3" t="s">
        <v>66</v>
      </c>
      <c r="C1485" s="1">
        <v>38</v>
      </c>
      <c r="F1485" s="3" t="s">
        <v>39</v>
      </c>
      <c r="Q1485" s="3" t="s">
        <v>39</v>
      </c>
      <c r="T1485" s="3" t="s">
        <v>39</v>
      </c>
      <c r="Z1485" s="3" t="s">
        <v>39</v>
      </c>
    </row>
    <row r="1486" spans="1:17" ht="12.75">
      <c r="A1486" s="18">
        <v>1483</v>
      </c>
      <c r="B1486" s="3" t="s">
        <v>66</v>
      </c>
      <c r="C1486" s="1">
        <v>24</v>
      </c>
      <c r="F1486" s="3" t="s">
        <v>39</v>
      </c>
      <c r="Q1486" s="3" t="s">
        <v>39</v>
      </c>
    </row>
    <row r="1487" spans="1:17" ht="12.75">
      <c r="A1487" s="18">
        <v>1484</v>
      </c>
      <c r="B1487" s="3" t="s">
        <v>66</v>
      </c>
      <c r="C1487" s="1">
        <v>22</v>
      </c>
      <c r="F1487" s="3" t="s">
        <v>39</v>
      </c>
      <c r="Q1487" s="3" t="s">
        <v>39</v>
      </c>
    </row>
    <row r="1488" spans="1:17" ht="12.75">
      <c r="A1488" s="18">
        <v>1485</v>
      </c>
      <c r="B1488" s="3" t="s">
        <v>66</v>
      </c>
      <c r="C1488" s="1">
        <v>26</v>
      </c>
      <c r="F1488" s="3" t="s">
        <v>39</v>
      </c>
      <c r="Q1488" s="3" t="s">
        <v>39</v>
      </c>
    </row>
    <row r="1489" spans="1:25" ht="12.75">
      <c r="A1489" s="18">
        <v>1486</v>
      </c>
      <c r="B1489" s="3" t="s">
        <v>66</v>
      </c>
      <c r="C1489" s="1">
        <v>24</v>
      </c>
      <c r="F1489" s="3" t="s">
        <v>39</v>
      </c>
      <c r="Q1489" s="3" t="s">
        <v>39</v>
      </c>
      <c r="Y1489" s="3" t="s">
        <v>39</v>
      </c>
    </row>
    <row r="1490" spans="1:26" ht="12.75">
      <c r="A1490" s="18">
        <v>1487</v>
      </c>
      <c r="B1490" s="3" t="s">
        <v>66</v>
      </c>
      <c r="C1490" s="1">
        <v>29</v>
      </c>
      <c r="F1490" s="3" t="s">
        <v>39</v>
      </c>
      <c r="Q1490" s="3" t="s">
        <v>39</v>
      </c>
      <c r="T1490" s="3" t="s">
        <v>39</v>
      </c>
      <c r="Z1490" s="3" t="s">
        <v>39</v>
      </c>
    </row>
    <row r="1491" spans="1:17" ht="12.75">
      <c r="A1491" s="18">
        <v>1488</v>
      </c>
      <c r="B1491" s="3" t="s">
        <v>66</v>
      </c>
      <c r="C1491" s="1">
        <v>14</v>
      </c>
      <c r="F1491" s="3" t="s">
        <v>39</v>
      </c>
      <c r="Q1491" s="3" t="s">
        <v>39</v>
      </c>
    </row>
    <row r="1492" spans="1:17" ht="12.75">
      <c r="A1492" s="2">
        <v>1489</v>
      </c>
      <c r="B1492" s="3" t="s">
        <v>66</v>
      </c>
      <c r="C1492" s="1">
        <v>3</v>
      </c>
      <c r="F1492" s="3" t="s">
        <v>39</v>
      </c>
      <c r="Q1492" s="3" t="s">
        <v>39</v>
      </c>
    </row>
    <row r="1493" spans="1:17" ht="12.75">
      <c r="A1493" s="2">
        <v>1490</v>
      </c>
      <c r="B1493" s="3" t="s">
        <v>66</v>
      </c>
      <c r="C1493" s="1">
        <v>22</v>
      </c>
      <c r="F1493" s="3" t="s">
        <v>39</v>
      </c>
      <c r="Q1493" s="3" t="s">
        <v>39</v>
      </c>
    </row>
    <row r="1494" spans="1:33" ht="12.75">
      <c r="A1494" s="2">
        <v>1491</v>
      </c>
      <c r="B1494" s="3" t="s">
        <v>66</v>
      </c>
      <c r="C1494" s="1">
        <v>26</v>
      </c>
      <c r="F1494" s="3" t="s">
        <v>39</v>
      </c>
      <c r="Q1494" s="3" t="s">
        <v>39</v>
      </c>
      <c r="T1494" s="3" t="s">
        <v>39</v>
      </c>
      <c r="X1494" s="3" t="s">
        <v>39</v>
      </c>
      <c r="Z1494" s="3" t="s">
        <v>39</v>
      </c>
      <c r="AG1494" s="2" t="s">
        <v>45</v>
      </c>
    </row>
    <row r="1495" spans="1:33" ht="12.75">
      <c r="A1495" s="2">
        <v>1492</v>
      </c>
      <c r="B1495" s="3" t="s">
        <v>66</v>
      </c>
      <c r="C1495" s="1">
        <v>32</v>
      </c>
      <c r="G1495" s="3" t="s">
        <v>39</v>
      </c>
      <c r="Q1495" s="3" t="s">
        <v>39</v>
      </c>
      <c r="T1495" s="3" t="s">
        <v>39</v>
      </c>
      <c r="X1495" s="3" t="s">
        <v>39</v>
      </c>
      <c r="Z1495" s="3" t="s">
        <v>39</v>
      </c>
      <c r="AG1495" s="2" t="s">
        <v>45</v>
      </c>
    </row>
    <row r="1496" spans="1:17" ht="12.75">
      <c r="A1496" s="2">
        <v>1493</v>
      </c>
      <c r="B1496" s="3" t="s">
        <v>66</v>
      </c>
      <c r="C1496" s="1">
        <v>16</v>
      </c>
      <c r="F1496" s="3" t="s">
        <v>39</v>
      </c>
      <c r="Q1496" s="3" t="s">
        <v>39</v>
      </c>
    </row>
    <row r="1497" spans="1:26" ht="12.75">
      <c r="A1497" s="2">
        <v>1494</v>
      </c>
      <c r="B1497" s="3" t="s">
        <v>66</v>
      </c>
      <c r="C1497" s="1">
        <v>22</v>
      </c>
      <c r="F1497" s="3" t="s">
        <v>39</v>
      </c>
      <c r="Q1497" s="3" t="s">
        <v>39</v>
      </c>
      <c r="T1497" s="3" t="s">
        <v>39</v>
      </c>
      <c r="Y1497" s="3" t="s">
        <v>39</v>
      </c>
      <c r="Z1497" s="3" t="s">
        <v>39</v>
      </c>
    </row>
    <row r="1498" spans="1:25" ht="12.75">
      <c r="A1498" s="2">
        <v>1495</v>
      </c>
      <c r="B1498" s="3" t="s">
        <v>141</v>
      </c>
      <c r="C1498" s="1">
        <v>3</v>
      </c>
      <c r="F1498" s="3" t="s">
        <v>39</v>
      </c>
      <c r="Q1498" s="3" t="s">
        <v>39</v>
      </c>
      <c r="Y1498" s="3" t="s">
        <v>39</v>
      </c>
    </row>
    <row r="1499" spans="1:26" ht="12.75">
      <c r="A1499" s="2">
        <v>1496</v>
      </c>
      <c r="B1499" s="3" t="s">
        <v>66</v>
      </c>
      <c r="C1499" s="1">
        <v>19</v>
      </c>
      <c r="F1499" s="3" t="s">
        <v>39</v>
      </c>
      <c r="Q1499" s="3" t="s">
        <v>39</v>
      </c>
      <c r="S1499" s="3" t="s">
        <v>39</v>
      </c>
      <c r="T1499" s="3" t="s">
        <v>39</v>
      </c>
      <c r="Z1499" s="3" t="s">
        <v>39</v>
      </c>
    </row>
    <row r="1500" spans="1:24" ht="12.75">
      <c r="A1500" s="2">
        <v>1497</v>
      </c>
      <c r="B1500" s="3" t="s">
        <v>55</v>
      </c>
      <c r="C1500" s="1">
        <v>25</v>
      </c>
      <c r="G1500" s="3" t="s">
        <v>39</v>
      </c>
      <c r="Q1500" s="3" t="s">
        <v>39</v>
      </c>
      <c r="X1500" s="3" t="s">
        <v>39</v>
      </c>
    </row>
    <row r="1501" spans="1:15" ht="12.75">
      <c r="A1501" s="2">
        <v>1498</v>
      </c>
      <c r="B1501" s="3" t="s">
        <v>74</v>
      </c>
      <c r="C1501" s="1">
        <v>2</v>
      </c>
      <c r="F1501" s="3" t="s">
        <v>39</v>
      </c>
      <c r="O1501" s="3" t="s">
        <v>39</v>
      </c>
    </row>
    <row r="1502" spans="1:15" ht="12.75">
      <c r="A1502" s="2">
        <v>1499</v>
      </c>
      <c r="B1502" s="3" t="s">
        <v>66</v>
      </c>
      <c r="C1502" s="1">
        <v>7</v>
      </c>
      <c r="F1502" s="3" t="s">
        <v>39</v>
      </c>
      <c r="O1502" s="3" t="s">
        <v>39</v>
      </c>
    </row>
    <row r="1503" spans="1:33" ht="12.75">
      <c r="A1503" s="2">
        <v>1500</v>
      </c>
      <c r="B1503" s="3" t="s">
        <v>66</v>
      </c>
      <c r="C1503" s="1">
        <v>7</v>
      </c>
      <c r="F1503" s="3" t="s">
        <v>39</v>
      </c>
      <c r="Q1503" s="3" t="s">
        <v>39</v>
      </c>
      <c r="AG1503" s="2" t="s">
        <v>126</v>
      </c>
    </row>
    <row r="1504" spans="1:17" ht="12.75">
      <c r="A1504" s="2">
        <v>1501</v>
      </c>
      <c r="B1504" s="3" t="s">
        <v>66</v>
      </c>
      <c r="C1504" s="1">
        <v>6</v>
      </c>
      <c r="F1504" s="3" t="s">
        <v>39</v>
      </c>
      <c r="Q1504" s="3" t="s">
        <v>39</v>
      </c>
    </row>
    <row r="1505" spans="1:15" ht="12.75">
      <c r="A1505" s="2">
        <v>1502</v>
      </c>
      <c r="B1505" s="3" t="s">
        <v>66</v>
      </c>
      <c r="C1505" s="1">
        <v>24</v>
      </c>
      <c r="F1505" s="3" t="s">
        <v>39</v>
      </c>
      <c r="O1505" s="3" t="s">
        <v>39</v>
      </c>
    </row>
    <row r="1506" spans="1:25" ht="12.75">
      <c r="A1506" s="2">
        <v>1503</v>
      </c>
      <c r="B1506" s="3" t="s">
        <v>47</v>
      </c>
      <c r="C1506" s="1">
        <v>12</v>
      </c>
      <c r="G1506" s="3" t="s">
        <v>39</v>
      </c>
      <c r="Q1506" s="3" t="s">
        <v>39</v>
      </c>
      <c r="X1506" s="3" t="s">
        <v>39</v>
      </c>
      <c r="Y1506" s="3" t="s">
        <v>39</v>
      </c>
    </row>
    <row r="1507" spans="1:25" ht="12.75">
      <c r="A1507" s="2">
        <v>1504</v>
      </c>
      <c r="B1507" s="3" t="s">
        <v>67</v>
      </c>
      <c r="C1507" s="1">
        <v>278</v>
      </c>
      <c r="F1507" s="3" t="s">
        <v>39</v>
      </c>
      <c r="Q1507" s="3" t="s">
        <v>39</v>
      </c>
      <c r="Y1507" s="3" t="s">
        <v>39</v>
      </c>
    </row>
    <row r="1508" spans="1:33" ht="12.75">
      <c r="A1508" s="2">
        <v>1505</v>
      </c>
      <c r="B1508" s="3" t="s">
        <v>40</v>
      </c>
      <c r="C1508" s="1">
        <v>27</v>
      </c>
      <c r="H1508" s="3" t="s">
        <v>39</v>
      </c>
      <c r="O1508" s="3" t="s">
        <v>39</v>
      </c>
      <c r="T1508" s="3" t="s">
        <v>39</v>
      </c>
      <c r="U1508" s="3" t="s">
        <v>39</v>
      </c>
      <c r="Y1508" s="3" t="s">
        <v>39</v>
      </c>
      <c r="Z1508" s="3" t="s">
        <v>39</v>
      </c>
      <c r="AG1508" s="2" t="s">
        <v>135</v>
      </c>
    </row>
    <row r="1509" spans="1:26" ht="12.75">
      <c r="A1509" s="2">
        <v>1506</v>
      </c>
      <c r="B1509" s="3" t="s">
        <v>40</v>
      </c>
      <c r="C1509" s="1">
        <v>18</v>
      </c>
      <c r="H1509" s="3" t="s">
        <v>39</v>
      </c>
      <c r="N1509" s="3" t="s">
        <v>39</v>
      </c>
      <c r="T1509" s="3" t="s">
        <v>39</v>
      </c>
      <c r="Z1509" s="3" t="s">
        <v>39</v>
      </c>
    </row>
    <row r="1510" spans="1:14" ht="12.75">
      <c r="A1510" s="2">
        <v>1507</v>
      </c>
      <c r="B1510" s="3" t="s">
        <v>47</v>
      </c>
      <c r="C1510" s="1">
        <v>12</v>
      </c>
      <c r="F1510" s="3" t="s">
        <v>39</v>
      </c>
      <c r="N1510" s="3" t="s">
        <v>39</v>
      </c>
    </row>
    <row r="1511" spans="1:14" ht="12.75">
      <c r="A1511" s="2">
        <v>1508</v>
      </c>
      <c r="B1511" s="3" t="s">
        <v>47</v>
      </c>
      <c r="C1511" s="1">
        <v>14</v>
      </c>
      <c r="F1511" s="3" t="s">
        <v>39</v>
      </c>
      <c r="N1511" s="3" t="s">
        <v>39</v>
      </c>
    </row>
    <row r="1512" spans="1:14" ht="12.75">
      <c r="A1512" s="2">
        <v>1509</v>
      </c>
      <c r="B1512" s="3" t="s">
        <v>47</v>
      </c>
      <c r="C1512" s="1">
        <v>11</v>
      </c>
      <c r="F1512" s="3" t="s">
        <v>39</v>
      </c>
      <c r="N1512" s="3" t="s">
        <v>39</v>
      </c>
    </row>
    <row r="1513" spans="1:26" ht="12.75">
      <c r="A1513" s="2">
        <v>1510</v>
      </c>
      <c r="B1513" s="3" t="s">
        <v>40</v>
      </c>
      <c r="C1513" s="1">
        <v>18</v>
      </c>
      <c r="H1513" s="3" t="s">
        <v>39</v>
      </c>
      <c r="N1513" s="3" t="s">
        <v>39</v>
      </c>
      <c r="T1513" s="3" t="s">
        <v>39</v>
      </c>
      <c r="Z1513" s="3" t="s">
        <v>39</v>
      </c>
    </row>
    <row r="1514" spans="1:33" ht="12.75">
      <c r="A1514" s="2">
        <v>1511</v>
      </c>
      <c r="B1514" s="3" t="s">
        <v>66</v>
      </c>
      <c r="C1514" s="1">
        <v>30</v>
      </c>
      <c r="G1514" s="3" t="s">
        <v>39</v>
      </c>
      <c r="Q1514" s="3" t="s">
        <v>39</v>
      </c>
      <c r="X1514" s="3" t="s">
        <v>39</v>
      </c>
      <c r="AG1514" s="2" t="s">
        <v>45</v>
      </c>
    </row>
    <row r="1515" spans="1:27" ht="12.75">
      <c r="A1515" s="2">
        <v>1512</v>
      </c>
      <c r="B1515" s="3" t="s">
        <v>66</v>
      </c>
      <c r="C1515" s="1">
        <v>20</v>
      </c>
      <c r="G1515" s="3" t="s">
        <v>39</v>
      </c>
      <c r="Q1515" s="3" t="s">
        <v>39</v>
      </c>
      <c r="AA1515" s="3" t="s">
        <v>39</v>
      </c>
    </row>
    <row r="1516" spans="1:33" ht="12.75">
      <c r="A1516" s="2">
        <v>1513</v>
      </c>
      <c r="B1516" s="3" t="s">
        <v>47</v>
      </c>
      <c r="C1516" s="1">
        <v>13</v>
      </c>
      <c r="H1516" s="3" t="s">
        <v>39</v>
      </c>
      <c r="N1516" s="3" t="s">
        <v>39</v>
      </c>
      <c r="U1516" s="3" t="s">
        <v>39</v>
      </c>
      <c r="Y1516" s="3" t="s">
        <v>39</v>
      </c>
      <c r="AG1516" s="2" t="s">
        <v>59</v>
      </c>
    </row>
    <row r="1517" spans="1:15" ht="12.75">
      <c r="A1517" s="2">
        <v>1514</v>
      </c>
      <c r="B1517" s="3" t="s">
        <v>66</v>
      </c>
      <c r="C1517" s="1">
        <v>16</v>
      </c>
      <c r="F1517" s="3" t="s">
        <v>39</v>
      </c>
      <c r="O1517" s="3" t="s">
        <v>39</v>
      </c>
    </row>
    <row r="1518" spans="1:33" ht="12.75">
      <c r="A1518" s="2">
        <v>1515</v>
      </c>
      <c r="B1518" s="3" t="s">
        <v>66</v>
      </c>
      <c r="C1518" s="1">
        <v>9</v>
      </c>
      <c r="F1518" s="3" t="s">
        <v>39</v>
      </c>
      <c r="O1518" s="3" t="s">
        <v>39</v>
      </c>
      <c r="AG1518" s="2" t="s">
        <v>45</v>
      </c>
    </row>
    <row r="1519" spans="1:15" ht="12.75">
      <c r="A1519" s="2">
        <v>1516</v>
      </c>
      <c r="B1519" s="3" t="s">
        <v>66</v>
      </c>
      <c r="C1519" s="1">
        <v>14</v>
      </c>
      <c r="F1519" s="3" t="s">
        <v>39</v>
      </c>
      <c r="O1519" s="3" t="s">
        <v>39</v>
      </c>
    </row>
    <row r="1520" spans="1:15" ht="12.75">
      <c r="A1520" s="2">
        <v>1517</v>
      </c>
      <c r="B1520" s="3" t="s">
        <v>66</v>
      </c>
      <c r="C1520" s="1">
        <v>24</v>
      </c>
      <c r="F1520" s="3" t="s">
        <v>39</v>
      </c>
      <c r="O1520" s="3" t="s">
        <v>39</v>
      </c>
    </row>
    <row r="1521" spans="1:25" ht="12.75">
      <c r="A1521" s="2">
        <v>1518</v>
      </c>
      <c r="B1521" s="3" t="s">
        <v>47</v>
      </c>
      <c r="C1521" s="1">
        <v>4</v>
      </c>
      <c r="F1521" s="3" t="s">
        <v>39</v>
      </c>
      <c r="O1521" s="3" t="s">
        <v>39</v>
      </c>
      <c r="U1521" s="3" t="s">
        <v>39</v>
      </c>
      <c r="Y1521" s="3" t="s">
        <v>39</v>
      </c>
    </row>
    <row r="1522" spans="1:25" ht="12.75">
      <c r="A1522" s="2">
        <v>1519</v>
      </c>
      <c r="B1522" s="3" t="s">
        <v>47</v>
      </c>
      <c r="C1522" s="1">
        <v>2</v>
      </c>
      <c r="F1522" s="3" t="s">
        <v>39</v>
      </c>
      <c r="O1522" s="3" t="s">
        <v>39</v>
      </c>
      <c r="U1522" s="3" t="s">
        <v>39</v>
      </c>
      <c r="Y1522" s="3" t="s">
        <v>39</v>
      </c>
    </row>
    <row r="1523" spans="1:15" ht="12.75">
      <c r="A1523" s="2">
        <v>1520</v>
      </c>
      <c r="B1523" s="3" t="s">
        <v>66</v>
      </c>
      <c r="C1523" s="1">
        <v>7</v>
      </c>
      <c r="F1523" s="3" t="s">
        <v>39</v>
      </c>
      <c r="O1523" s="3" t="s">
        <v>39</v>
      </c>
    </row>
    <row r="1524" spans="1:26" ht="12.75">
      <c r="A1524" s="2">
        <v>1521</v>
      </c>
      <c r="B1524" s="3" t="s">
        <v>47</v>
      </c>
      <c r="C1524" s="1">
        <v>12</v>
      </c>
      <c r="H1524" s="3" t="s">
        <v>39</v>
      </c>
      <c r="Q1524" s="3" t="s">
        <v>39</v>
      </c>
      <c r="T1524" s="3" t="s">
        <v>39</v>
      </c>
      <c r="U1524" s="3" t="s">
        <v>39</v>
      </c>
      <c r="Y1524" s="3" t="s">
        <v>39</v>
      </c>
      <c r="Z1524" s="3" t="s">
        <v>39</v>
      </c>
    </row>
    <row r="1525" spans="1:17" ht="12.75">
      <c r="A1525" s="2">
        <v>1522</v>
      </c>
      <c r="B1525" s="3" t="s">
        <v>66</v>
      </c>
      <c r="C1525" s="1">
        <v>26</v>
      </c>
      <c r="F1525" s="3" t="s">
        <v>39</v>
      </c>
      <c r="Q1525" s="3" t="s">
        <v>39</v>
      </c>
    </row>
    <row r="1526" spans="1:14" ht="12.75">
      <c r="A1526" s="2">
        <v>1523</v>
      </c>
      <c r="B1526" s="3" t="s">
        <v>47</v>
      </c>
      <c r="C1526" s="1">
        <v>18</v>
      </c>
      <c r="G1526" s="3" t="s">
        <v>39</v>
      </c>
      <c r="N1526" s="3" t="s">
        <v>39</v>
      </c>
    </row>
    <row r="1527" spans="1:25" ht="12.75">
      <c r="A1527" s="2">
        <v>1524</v>
      </c>
      <c r="B1527" s="3" t="s">
        <v>47</v>
      </c>
      <c r="C1527" s="1">
        <v>20</v>
      </c>
      <c r="F1527" s="3" t="s">
        <v>39</v>
      </c>
      <c r="N1527" s="3" t="s">
        <v>39</v>
      </c>
      <c r="Y1527" s="3" t="s">
        <v>39</v>
      </c>
    </row>
    <row r="1528" spans="1:15" ht="12.75">
      <c r="A1528" s="2">
        <v>1525</v>
      </c>
      <c r="B1528" s="3" t="s">
        <v>47</v>
      </c>
      <c r="C1528" s="1">
        <v>12</v>
      </c>
      <c r="G1528" s="3" t="s">
        <v>39</v>
      </c>
      <c r="O1528" s="3" t="s">
        <v>39</v>
      </c>
    </row>
    <row r="1529" spans="1:15" ht="12.75">
      <c r="A1529" s="2">
        <v>1526</v>
      </c>
      <c r="B1529" s="3" t="s">
        <v>47</v>
      </c>
      <c r="C1529" s="1">
        <v>14</v>
      </c>
      <c r="G1529" s="3" t="s">
        <v>39</v>
      </c>
      <c r="O1529" s="3" t="s">
        <v>39</v>
      </c>
    </row>
    <row r="1530" spans="1:25" ht="12.75">
      <c r="A1530" s="2">
        <v>1527</v>
      </c>
      <c r="B1530" s="3" t="s">
        <v>47</v>
      </c>
      <c r="C1530" s="1">
        <v>11</v>
      </c>
      <c r="G1530" s="3" t="s">
        <v>39</v>
      </c>
      <c r="N1530" s="3" t="s">
        <v>39</v>
      </c>
      <c r="Y1530" s="3" t="s">
        <v>39</v>
      </c>
    </row>
    <row r="1531" spans="1:29" ht="12.75">
      <c r="A1531" s="2">
        <v>1528</v>
      </c>
      <c r="B1531" s="3" t="s">
        <v>47</v>
      </c>
      <c r="C1531" s="1">
        <v>18</v>
      </c>
      <c r="G1531" s="3" t="s">
        <v>39</v>
      </c>
      <c r="N1531" s="3" t="s">
        <v>39</v>
      </c>
      <c r="X1531" s="3" t="s">
        <v>39</v>
      </c>
      <c r="Y1531" s="3" t="s">
        <v>39</v>
      </c>
      <c r="AC1531" s="3" t="s">
        <v>39</v>
      </c>
    </row>
    <row r="1532" spans="1:29" ht="12.75">
      <c r="A1532" s="2">
        <v>1529</v>
      </c>
      <c r="B1532" s="3" t="s">
        <v>47</v>
      </c>
      <c r="C1532" s="1">
        <v>18</v>
      </c>
      <c r="G1532" s="3" t="s">
        <v>39</v>
      </c>
      <c r="N1532" s="3" t="s">
        <v>39</v>
      </c>
      <c r="Y1532" s="3" t="s">
        <v>39</v>
      </c>
      <c r="AC1532" s="3" t="s">
        <v>39</v>
      </c>
    </row>
    <row r="1533" spans="1:27" ht="12.75">
      <c r="A1533" s="2">
        <v>1530</v>
      </c>
      <c r="B1533" s="3" t="s">
        <v>55</v>
      </c>
      <c r="C1533" s="1">
        <v>20</v>
      </c>
      <c r="G1533" s="3" t="s">
        <v>39</v>
      </c>
      <c r="N1533" s="3" t="s">
        <v>39</v>
      </c>
      <c r="X1533" s="3" t="s">
        <v>39</v>
      </c>
      <c r="AA1533" s="3" t="s">
        <v>39</v>
      </c>
    </row>
    <row r="1534" spans="1:27" ht="12.75">
      <c r="A1534" s="2">
        <v>1531</v>
      </c>
      <c r="B1534" s="3" t="s">
        <v>55</v>
      </c>
      <c r="C1534" s="1">
        <v>21</v>
      </c>
      <c r="G1534" s="3" t="s">
        <v>39</v>
      </c>
      <c r="N1534" s="3" t="s">
        <v>39</v>
      </c>
      <c r="T1534" s="3" t="s">
        <v>39</v>
      </c>
      <c r="Z1534" s="3" t="s">
        <v>39</v>
      </c>
      <c r="AA1534" s="3" t="s">
        <v>39</v>
      </c>
    </row>
    <row r="1535" spans="1:17" ht="12.75">
      <c r="A1535" s="2">
        <v>1532</v>
      </c>
      <c r="B1535" s="3" t="s">
        <v>55</v>
      </c>
      <c r="C1535" s="1">
        <v>27</v>
      </c>
      <c r="F1535" s="3" t="s">
        <v>39</v>
      </c>
      <c r="Q1535" s="3" t="s">
        <v>39</v>
      </c>
    </row>
    <row r="1536" spans="1:17" ht="12.75">
      <c r="A1536" s="2">
        <v>1533</v>
      </c>
      <c r="B1536" s="3" t="s">
        <v>142</v>
      </c>
      <c r="C1536" s="1">
        <v>17</v>
      </c>
      <c r="F1536" s="3" t="s">
        <v>39</v>
      </c>
      <c r="Q1536" s="3" t="s">
        <v>39</v>
      </c>
    </row>
    <row r="1537" spans="1:24" ht="12.75">
      <c r="A1537" s="2">
        <v>1534</v>
      </c>
      <c r="B1537" s="3" t="s">
        <v>64</v>
      </c>
      <c r="C1537" s="1">
        <v>18</v>
      </c>
      <c r="F1537" s="3" t="s">
        <v>39</v>
      </c>
      <c r="Q1537" s="3" t="s">
        <v>39</v>
      </c>
      <c r="X1537" s="3" t="s">
        <v>39</v>
      </c>
    </row>
    <row r="1538" spans="1:17" ht="12.75">
      <c r="A1538" s="2">
        <v>1535</v>
      </c>
      <c r="B1538" s="3" t="s">
        <v>47</v>
      </c>
      <c r="C1538" s="1">
        <v>16</v>
      </c>
      <c r="G1538" s="3" t="s">
        <v>39</v>
      </c>
      <c r="Q1538" s="3" t="s">
        <v>39</v>
      </c>
    </row>
    <row r="1539" spans="1:25" ht="12.75">
      <c r="A1539" s="2">
        <v>1536</v>
      </c>
      <c r="B1539" s="3" t="s">
        <v>47</v>
      </c>
      <c r="C1539" s="1">
        <v>16</v>
      </c>
      <c r="F1539" s="3" t="s">
        <v>39</v>
      </c>
      <c r="Q1539" s="3" t="s">
        <v>39</v>
      </c>
      <c r="Y1539" s="3" t="s">
        <v>39</v>
      </c>
    </row>
    <row r="1540" spans="1:17" ht="12.75">
      <c r="A1540" s="2">
        <v>1537</v>
      </c>
      <c r="B1540" s="3" t="s">
        <v>47</v>
      </c>
      <c r="C1540" s="1">
        <v>17</v>
      </c>
      <c r="F1540" s="3" t="s">
        <v>39</v>
      </c>
      <c r="Q1540" s="3" t="s">
        <v>39</v>
      </c>
    </row>
    <row r="1541" spans="1:25" ht="12.75">
      <c r="A1541" s="2">
        <v>1538</v>
      </c>
      <c r="B1541" s="3" t="s">
        <v>47</v>
      </c>
      <c r="C1541" s="1">
        <v>9</v>
      </c>
      <c r="G1541" s="3" t="s">
        <v>39</v>
      </c>
      <c r="Q1541" s="3" t="s">
        <v>39</v>
      </c>
      <c r="U1541" s="3" t="s">
        <v>39</v>
      </c>
      <c r="Y1541" s="3" t="s">
        <v>39</v>
      </c>
    </row>
    <row r="1542" spans="1:25" ht="12.75">
      <c r="A1542" s="2">
        <v>1539</v>
      </c>
      <c r="B1542" s="3" t="s">
        <v>47</v>
      </c>
      <c r="C1542" s="1">
        <v>13</v>
      </c>
      <c r="G1542" s="3" t="s">
        <v>39</v>
      </c>
      <c r="Q1542" s="3" t="s">
        <v>39</v>
      </c>
      <c r="U1542" s="3" t="s">
        <v>39</v>
      </c>
      <c r="Y1542" s="3" t="s">
        <v>39</v>
      </c>
    </row>
    <row r="1543" spans="1:17" ht="12.75">
      <c r="A1543" s="2">
        <v>1540</v>
      </c>
      <c r="B1543" s="3" t="s">
        <v>47</v>
      </c>
      <c r="C1543" s="1">
        <v>18</v>
      </c>
      <c r="F1543" s="3" t="s">
        <v>39</v>
      </c>
      <c r="Q1543" s="3" t="s">
        <v>39</v>
      </c>
    </row>
    <row r="1544" spans="1:24" ht="12.75">
      <c r="A1544" s="2">
        <v>1541</v>
      </c>
      <c r="B1544" s="3" t="s">
        <v>47</v>
      </c>
      <c r="C1544" s="1">
        <v>15</v>
      </c>
      <c r="G1544" s="3" t="s">
        <v>39</v>
      </c>
      <c r="Q1544" s="3" t="s">
        <v>39</v>
      </c>
      <c r="X1544" s="3" t="s">
        <v>39</v>
      </c>
    </row>
    <row r="1545" spans="1:26" ht="12.75">
      <c r="A1545" s="2">
        <v>1542</v>
      </c>
      <c r="B1545" s="3" t="s">
        <v>47</v>
      </c>
      <c r="C1545" s="1">
        <v>17</v>
      </c>
      <c r="G1545" s="3" t="s">
        <v>39</v>
      </c>
      <c r="Q1545" s="3" t="s">
        <v>39</v>
      </c>
      <c r="T1545" s="3" t="s">
        <v>39</v>
      </c>
      <c r="U1545" s="3" t="s">
        <v>39</v>
      </c>
      <c r="Y1545" s="3" t="s">
        <v>39</v>
      </c>
      <c r="Z1545" s="3" t="s">
        <v>39</v>
      </c>
    </row>
    <row r="1546" spans="1:33" ht="12.75">
      <c r="A1546" s="2">
        <v>1543</v>
      </c>
      <c r="B1546" s="3" t="s">
        <v>47</v>
      </c>
      <c r="C1546" s="1">
        <v>16</v>
      </c>
      <c r="H1546" s="3" t="s">
        <v>39</v>
      </c>
      <c r="Q1546" s="3" t="s">
        <v>39</v>
      </c>
      <c r="AG1546" s="2" t="s">
        <v>143</v>
      </c>
    </row>
    <row r="1547" spans="1:25" ht="12.75">
      <c r="A1547" s="2">
        <v>1544</v>
      </c>
      <c r="B1547" s="3" t="s">
        <v>47</v>
      </c>
      <c r="C1547" s="1">
        <v>18</v>
      </c>
      <c r="F1547" s="3" t="s">
        <v>39</v>
      </c>
      <c r="Q1547" s="3" t="s">
        <v>39</v>
      </c>
      <c r="Y1547" s="3" t="s">
        <v>39</v>
      </c>
    </row>
    <row r="1548" spans="1:17" ht="12.75">
      <c r="A1548" s="2">
        <v>1545</v>
      </c>
      <c r="B1548" s="3" t="s">
        <v>66</v>
      </c>
      <c r="C1548" s="1">
        <v>13</v>
      </c>
      <c r="F1548" s="3" t="s">
        <v>39</v>
      </c>
      <c r="Q1548" s="3" t="s">
        <v>39</v>
      </c>
    </row>
    <row r="1549" spans="1:17" ht="12.75">
      <c r="A1549" s="2">
        <v>1546</v>
      </c>
      <c r="B1549" s="3" t="s">
        <v>67</v>
      </c>
      <c r="C1549" s="1">
        <v>20</v>
      </c>
      <c r="G1549" s="3" t="s">
        <v>39</v>
      </c>
      <c r="Q1549" s="3" t="s">
        <v>39</v>
      </c>
    </row>
    <row r="1550" spans="1:25" ht="12.75">
      <c r="A1550" s="2">
        <v>1547</v>
      </c>
      <c r="B1550" s="3" t="s">
        <v>55</v>
      </c>
      <c r="C1550" s="1">
        <v>14</v>
      </c>
      <c r="G1550" s="3" t="s">
        <v>39</v>
      </c>
      <c r="Q1550" s="3" t="s">
        <v>39</v>
      </c>
      <c r="Y1550" s="3" t="s">
        <v>39</v>
      </c>
    </row>
    <row r="1551" spans="1:17" ht="12.75">
      <c r="A1551" s="2">
        <v>1548</v>
      </c>
      <c r="B1551" s="3" t="s">
        <v>55</v>
      </c>
      <c r="C1551" s="1">
        <v>23</v>
      </c>
      <c r="F1551" s="3" t="s">
        <v>39</v>
      </c>
      <c r="Q1551" s="3" t="s">
        <v>39</v>
      </c>
    </row>
    <row r="1552" spans="1:17" ht="12.75">
      <c r="A1552" s="2">
        <v>1549</v>
      </c>
      <c r="B1552" s="3" t="s">
        <v>40</v>
      </c>
      <c r="C1552" s="1">
        <v>14</v>
      </c>
      <c r="F1552" s="3" t="s">
        <v>39</v>
      </c>
      <c r="Q1552" s="3" t="s">
        <v>39</v>
      </c>
    </row>
    <row r="1553" spans="1:25" ht="12.75">
      <c r="A1553" s="2">
        <v>1550</v>
      </c>
      <c r="B1553" s="3" t="s">
        <v>40</v>
      </c>
      <c r="C1553" s="1">
        <v>9</v>
      </c>
      <c r="H1553" s="3" t="s">
        <v>39</v>
      </c>
      <c r="Q1553" s="3" t="s">
        <v>39</v>
      </c>
      <c r="U1553" s="3" t="s">
        <v>39</v>
      </c>
      <c r="Y1553" s="3" t="s">
        <v>39</v>
      </c>
    </row>
    <row r="1554" spans="1:17" ht="12.75">
      <c r="A1554" s="2">
        <v>1551</v>
      </c>
      <c r="B1554" s="3" t="s">
        <v>42</v>
      </c>
      <c r="C1554" s="1">
        <v>6</v>
      </c>
      <c r="F1554" s="3" t="s">
        <v>39</v>
      </c>
      <c r="Q1554" s="3" t="s">
        <v>39</v>
      </c>
    </row>
    <row r="1555" spans="1:24" ht="12.75">
      <c r="A1555" s="2">
        <v>1552</v>
      </c>
      <c r="B1555" s="3" t="s">
        <v>64</v>
      </c>
      <c r="C1555" s="1">
        <v>21</v>
      </c>
      <c r="F1555" s="3" t="s">
        <v>39</v>
      </c>
      <c r="Q1555" s="3" t="s">
        <v>39</v>
      </c>
      <c r="S1555" s="3" t="s">
        <v>39</v>
      </c>
      <c r="X1555" s="3" t="s">
        <v>39</v>
      </c>
    </row>
    <row r="1556" spans="1:19" ht="12.75">
      <c r="A1556" s="2">
        <v>1553</v>
      </c>
      <c r="B1556" s="3" t="s">
        <v>55</v>
      </c>
      <c r="C1556" s="1">
        <v>19</v>
      </c>
      <c r="G1556" s="3" t="s">
        <v>39</v>
      </c>
      <c r="Q1556" s="3" t="s">
        <v>39</v>
      </c>
      <c r="S1556" s="3" t="s">
        <v>39</v>
      </c>
    </row>
    <row r="1557" spans="1:25" ht="12.75">
      <c r="A1557" s="2">
        <v>1554</v>
      </c>
      <c r="B1557" s="3" t="s">
        <v>47</v>
      </c>
      <c r="C1557" s="1">
        <v>34</v>
      </c>
      <c r="F1557" s="3" t="s">
        <v>39</v>
      </c>
      <c r="Q1557" s="3" t="s">
        <v>39</v>
      </c>
      <c r="Y1557" s="3" t="s">
        <v>39</v>
      </c>
    </row>
    <row r="1558" spans="1:26" ht="12.75">
      <c r="A1558" s="2">
        <v>1555</v>
      </c>
      <c r="B1558" s="3" t="s">
        <v>47</v>
      </c>
      <c r="C1558" s="1">
        <v>26</v>
      </c>
      <c r="G1558" s="3" t="s">
        <v>39</v>
      </c>
      <c r="Q1558" s="3" t="s">
        <v>39</v>
      </c>
      <c r="T1558" s="3" t="s">
        <v>39</v>
      </c>
      <c r="X1558" s="3" t="s">
        <v>39</v>
      </c>
      <c r="Z1558" s="3" t="s">
        <v>39</v>
      </c>
    </row>
    <row r="1559" spans="1:17" ht="12.75">
      <c r="A1559" s="2">
        <v>1556</v>
      </c>
      <c r="B1559" s="3" t="s">
        <v>47</v>
      </c>
      <c r="C1559" s="1">
        <v>18</v>
      </c>
      <c r="G1559" s="3" t="s">
        <v>39</v>
      </c>
      <c r="Q1559" s="3" t="s">
        <v>39</v>
      </c>
    </row>
    <row r="1560" spans="1:17" ht="12.75">
      <c r="A1560" s="2">
        <v>1557</v>
      </c>
      <c r="B1560" s="3" t="s">
        <v>47</v>
      </c>
      <c r="C1560" s="1">
        <v>17</v>
      </c>
      <c r="G1560" s="3" t="s">
        <v>39</v>
      </c>
      <c r="Q1560" s="3" t="s">
        <v>39</v>
      </c>
    </row>
    <row r="1561" spans="1:24" ht="12.75">
      <c r="A1561" s="2">
        <v>1558</v>
      </c>
      <c r="B1561" s="3" t="s">
        <v>47</v>
      </c>
      <c r="C1561" s="1">
        <v>24</v>
      </c>
      <c r="G1561" s="3" t="s">
        <v>39</v>
      </c>
      <c r="Q1561" s="3" t="s">
        <v>39</v>
      </c>
      <c r="X1561" s="3" t="s">
        <v>39</v>
      </c>
    </row>
    <row r="1562" spans="1:33" ht="12.75">
      <c r="A1562" s="2">
        <v>1559</v>
      </c>
      <c r="B1562" s="3" t="s">
        <v>64</v>
      </c>
      <c r="C1562" s="1">
        <v>26</v>
      </c>
      <c r="G1562" s="3" t="s">
        <v>39</v>
      </c>
      <c r="Q1562" s="3" t="s">
        <v>39</v>
      </c>
      <c r="U1562" s="3" t="s">
        <v>39</v>
      </c>
      <c r="Y1562" s="3" t="s">
        <v>39</v>
      </c>
      <c r="AG1562" s="2" t="s">
        <v>120</v>
      </c>
    </row>
    <row r="1563" spans="1:17" ht="12.75">
      <c r="A1563" s="2">
        <v>1560</v>
      </c>
      <c r="B1563" s="3" t="s">
        <v>64</v>
      </c>
      <c r="C1563" s="1">
        <v>25</v>
      </c>
      <c r="F1563" s="3" t="s">
        <v>39</v>
      </c>
      <c r="Q1563" s="3" t="s">
        <v>39</v>
      </c>
    </row>
    <row r="1564" spans="1:33" ht="12.75">
      <c r="A1564" s="2">
        <v>1561</v>
      </c>
      <c r="B1564" s="3" t="s">
        <v>64</v>
      </c>
      <c r="C1564" s="1">
        <v>27</v>
      </c>
      <c r="F1564" s="3" t="s">
        <v>39</v>
      </c>
      <c r="Q1564" s="3" t="s">
        <v>39</v>
      </c>
      <c r="AG1564" s="2" t="s">
        <v>144</v>
      </c>
    </row>
    <row r="1565" spans="1:33" ht="12.75">
      <c r="A1565" s="2">
        <v>1562</v>
      </c>
      <c r="B1565" s="3" t="s">
        <v>64</v>
      </c>
      <c r="C1565" s="1">
        <v>26</v>
      </c>
      <c r="G1565" s="3" t="s">
        <v>39</v>
      </c>
      <c r="Q1565" s="3" t="s">
        <v>39</v>
      </c>
      <c r="X1565" s="3" t="s">
        <v>39</v>
      </c>
      <c r="AA1565" s="3" t="s">
        <v>39</v>
      </c>
      <c r="AG1565" s="2" t="s">
        <v>144</v>
      </c>
    </row>
    <row r="1566" spans="1:17" ht="12.75">
      <c r="A1566" s="2">
        <v>1563</v>
      </c>
      <c r="B1566" s="3" t="s">
        <v>64</v>
      </c>
      <c r="C1566" s="1">
        <v>28</v>
      </c>
      <c r="F1566" s="3" t="s">
        <v>39</v>
      </c>
      <c r="Q1566" s="3" t="s">
        <v>39</v>
      </c>
    </row>
    <row r="1567" spans="1:24" ht="12.75">
      <c r="A1567" s="2">
        <v>1564</v>
      </c>
      <c r="B1567" s="3" t="s">
        <v>64</v>
      </c>
      <c r="C1567" s="1">
        <v>25</v>
      </c>
      <c r="G1567" s="3" t="s">
        <v>39</v>
      </c>
      <c r="Q1567" s="3" t="s">
        <v>39</v>
      </c>
      <c r="X1567" s="3" t="s">
        <v>39</v>
      </c>
    </row>
    <row r="1568" spans="1:17" ht="12.75">
      <c r="A1568" s="2">
        <v>1565</v>
      </c>
      <c r="B1568" s="3" t="s">
        <v>64</v>
      </c>
      <c r="C1568" s="1">
        <v>26</v>
      </c>
      <c r="G1568" s="3" t="s">
        <v>39</v>
      </c>
      <c r="Q1568" s="3" t="s">
        <v>39</v>
      </c>
    </row>
    <row r="1569" spans="1:25" ht="12.75">
      <c r="A1569" s="2">
        <v>1566</v>
      </c>
      <c r="B1569" s="3" t="s">
        <v>43</v>
      </c>
      <c r="C1569" s="1">
        <v>9</v>
      </c>
      <c r="G1569" s="3" t="s">
        <v>39</v>
      </c>
      <c r="Q1569" s="3" t="s">
        <v>39</v>
      </c>
      <c r="Y1569" s="3" t="s">
        <v>39</v>
      </c>
    </row>
    <row r="1570" spans="1:17" ht="12.75">
      <c r="A1570" s="2">
        <v>1567</v>
      </c>
      <c r="B1570" s="3" t="s">
        <v>47</v>
      </c>
      <c r="C1570" s="1">
        <v>19</v>
      </c>
      <c r="F1570" s="3" t="s">
        <v>39</v>
      </c>
      <c r="Q1570" s="3" t="s">
        <v>39</v>
      </c>
    </row>
    <row r="1571" spans="1:33" ht="12.75">
      <c r="A1571" s="2">
        <v>1568</v>
      </c>
      <c r="B1571" s="3" t="s">
        <v>65</v>
      </c>
      <c r="C1571" s="1">
        <v>12</v>
      </c>
      <c r="F1571" s="3" t="s">
        <v>39</v>
      </c>
      <c r="Q1571" s="3" t="s">
        <v>39</v>
      </c>
      <c r="AG1571" s="2" t="s">
        <v>45</v>
      </c>
    </row>
    <row r="1572" spans="1:33" ht="12.75">
      <c r="A1572" s="2">
        <v>1569</v>
      </c>
      <c r="B1572" s="3" t="s">
        <v>47</v>
      </c>
      <c r="C1572" s="1">
        <v>15</v>
      </c>
      <c r="F1572" s="3" t="s">
        <v>39</v>
      </c>
      <c r="Q1572" s="3" t="s">
        <v>39</v>
      </c>
      <c r="AG1572" s="2" t="s">
        <v>45</v>
      </c>
    </row>
    <row r="1573" spans="1:17" ht="12.75">
      <c r="A1573" s="2">
        <v>1570</v>
      </c>
      <c r="B1573" s="3" t="s">
        <v>106</v>
      </c>
      <c r="C1573" s="1">
        <v>22</v>
      </c>
      <c r="F1573" s="3" t="s">
        <v>39</v>
      </c>
      <c r="Q1573" s="3" t="s">
        <v>39</v>
      </c>
    </row>
    <row r="1574" spans="1:17" ht="12.75">
      <c r="A1574" s="2">
        <v>1571</v>
      </c>
      <c r="B1574" s="3" t="s">
        <v>74</v>
      </c>
      <c r="C1574" s="1">
        <v>14</v>
      </c>
      <c r="G1574" s="3" t="s">
        <v>39</v>
      </c>
      <c r="Q1574" s="3" t="s">
        <v>39</v>
      </c>
    </row>
    <row r="1575" spans="1:17" ht="12.75">
      <c r="A1575" s="2">
        <v>1572</v>
      </c>
      <c r="B1575" s="3" t="s">
        <v>90</v>
      </c>
      <c r="C1575" s="1">
        <v>13</v>
      </c>
      <c r="F1575" s="3" t="s">
        <v>39</v>
      </c>
      <c r="Q1575" s="3" t="s">
        <v>39</v>
      </c>
    </row>
    <row r="1576" spans="1:17" ht="12.75">
      <c r="A1576" s="2">
        <v>1573</v>
      </c>
      <c r="B1576" s="3" t="s">
        <v>90</v>
      </c>
      <c r="C1576" s="1">
        <v>16</v>
      </c>
      <c r="F1576" s="3" t="s">
        <v>39</v>
      </c>
      <c r="Q1576" s="3" t="s">
        <v>39</v>
      </c>
    </row>
    <row r="1577" spans="1:17" ht="12.75">
      <c r="A1577" s="2">
        <v>1574</v>
      </c>
      <c r="B1577" s="3" t="s">
        <v>47</v>
      </c>
      <c r="C1577" s="1">
        <v>9</v>
      </c>
      <c r="F1577" s="3" t="s">
        <v>39</v>
      </c>
      <c r="Q1577" s="3" t="s">
        <v>39</v>
      </c>
    </row>
    <row r="1578" spans="1:17" ht="12.75">
      <c r="A1578" s="2">
        <v>1575</v>
      </c>
      <c r="B1578" s="3" t="s">
        <v>106</v>
      </c>
      <c r="C1578" s="1">
        <v>16</v>
      </c>
      <c r="F1578" s="3" t="s">
        <v>39</v>
      </c>
      <c r="Q1578" s="3" t="s">
        <v>39</v>
      </c>
    </row>
    <row r="1579" spans="1:25" ht="12.75">
      <c r="A1579" s="2">
        <v>1576</v>
      </c>
      <c r="B1579" s="3" t="s">
        <v>47</v>
      </c>
      <c r="C1579" s="1">
        <v>12</v>
      </c>
      <c r="G1579" s="3" t="s">
        <v>39</v>
      </c>
      <c r="Q1579" s="3" t="s">
        <v>39</v>
      </c>
      <c r="Y1579" s="3" t="s">
        <v>39</v>
      </c>
    </row>
    <row r="1580" spans="1:17" ht="12.75">
      <c r="A1580" s="2">
        <v>1577</v>
      </c>
      <c r="B1580" s="3" t="s">
        <v>47</v>
      </c>
      <c r="C1580" s="1">
        <v>12</v>
      </c>
      <c r="G1580" s="3" t="s">
        <v>39</v>
      </c>
      <c r="Q1580" s="3" t="s">
        <v>39</v>
      </c>
    </row>
    <row r="1581" spans="1:17" ht="12.75">
      <c r="A1581" s="2">
        <v>1578</v>
      </c>
      <c r="B1581" s="3" t="s">
        <v>55</v>
      </c>
      <c r="C1581" s="1">
        <v>17</v>
      </c>
      <c r="H1581" s="3" t="s">
        <v>39</v>
      </c>
      <c r="Q1581" s="3" t="s">
        <v>39</v>
      </c>
    </row>
    <row r="1582" spans="1:25" ht="12.75">
      <c r="A1582" s="2">
        <v>1579</v>
      </c>
      <c r="B1582" s="3" t="s">
        <v>47</v>
      </c>
      <c r="C1582" s="1">
        <v>16</v>
      </c>
      <c r="F1582" s="3" t="s">
        <v>39</v>
      </c>
      <c r="O1582" s="3" t="s">
        <v>39</v>
      </c>
      <c r="U1582" s="3" t="s">
        <v>39</v>
      </c>
      <c r="Y1582" s="3" t="s">
        <v>39</v>
      </c>
    </row>
    <row r="1583" spans="1:27" ht="12.75">
      <c r="A1583" s="2">
        <v>1580</v>
      </c>
      <c r="B1583" s="3" t="s">
        <v>47</v>
      </c>
      <c r="C1583" s="1">
        <v>12</v>
      </c>
      <c r="G1583" s="3" t="s">
        <v>39</v>
      </c>
      <c r="O1583" s="3" t="s">
        <v>39</v>
      </c>
      <c r="T1583" s="3" t="s">
        <v>39</v>
      </c>
      <c r="Y1583" s="3" t="s">
        <v>39</v>
      </c>
      <c r="AA1583" s="3" t="s">
        <v>39</v>
      </c>
    </row>
    <row r="1584" spans="1:26" ht="12.75">
      <c r="A1584" s="2">
        <v>1581</v>
      </c>
      <c r="B1584" s="3" t="s">
        <v>47</v>
      </c>
      <c r="C1584" s="1">
        <v>22</v>
      </c>
      <c r="H1584" s="3" t="s">
        <v>39</v>
      </c>
      <c r="O1584" s="3" t="s">
        <v>39</v>
      </c>
      <c r="Y1584" s="3" t="s">
        <v>39</v>
      </c>
      <c r="Z1584" s="3" t="s">
        <v>39</v>
      </c>
    </row>
    <row r="1585" spans="1:33" ht="12.75">
      <c r="A1585" s="2">
        <v>1582</v>
      </c>
      <c r="B1585" s="3" t="s">
        <v>55</v>
      </c>
      <c r="C1585" s="1">
        <v>9</v>
      </c>
      <c r="H1585" s="3" t="s">
        <v>39</v>
      </c>
      <c r="O1585" s="3" t="s">
        <v>39</v>
      </c>
      <c r="Y1585" s="3" t="s">
        <v>39</v>
      </c>
      <c r="AG1585" s="2" t="s">
        <v>145</v>
      </c>
    </row>
    <row r="1586" spans="1:26" ht="12.75">
      <c r="A1586" s="2">
        <v>1583</v>
      </c>
      <c r="B1586" s="3" t="s">
        <v>47</v>
      </c>
      <c r="C1586" s="1">
        <v>21</v>
      </c>
      <c r="H1586" s="3" t="s">
        <v>39</v>
      </c>
      <c r="O1586" s="3" t="s">
        <v>39</v>
      </c>
      <c r="T1586" s="3" t="s">
        <v>39</v>
      </c>
      <c r="Y1586" s="3" t="s">
        <v>39</v>
      </c>
      <c r="Z1586" s="3" t="s">
        <v>39</v>
      </c>
    </row>
    <row r="1587" spans="1:26" ht="12.75">
      <c r="A1587" s="2">
        <v>1584</v>
      </c>
      <c r="B1587" s="3" t="s">
        <v>47</v>
      </c>
      <c r="C1587" s="1">
        <v>20</v>
      </c>
      <c r="H1587" s="3" t="s">
        <v>39</v>
      </c>
      <c r="O1587" s="3" t="s">
        <v>39</v>
      </c>
      <c r="T1587" s="3" t="s">
        <v>39</v>
      </c>
      <c r="Y1587" s="3" t="s">
        <v>39</v>
      </c>
      <c r="Z1587" s="3" t="s">
        <v>39</v>
      </c>
    </row>
    <row r="1588" spans="1:25" ht="12.75">
      <c r="A1588" s="2">
        <v>1585</v>
      </c>
      <c r="B1588" s="3" t="s">
        <v>47</v>
      </c>
      <c r="C1588" s="1">
        <v>10</v>
      </c>
      <c r="F1588" s="3" t="s">
        <v>39</v>
      </c>
      <c r="Q1588" s="3" t="s">
        <v>39</v>
      </c>
      <c r="Y1588" s="3" t="s">
        <v>39</v>
      </c>
    </row>
    <row r="1589" spans="1:17" ht="12.75">
      <c r="A1589" s="2">
        <v>1586</v>
      </c>
      <c r="B1589" s="3" t="s">
        <v>55</v>
      </c>
      <c r="C1589" s="1">
        <v>17</v>
      </c>
      <c r="F1589" s="3" t="s">
        <v>39</v>
      </c>
      <c r="Q1589" s="3" t="s">
        <v>39</v>
      </c>
    </row>
    <row r="1590" spans="1:24" ht="12.75">
      <c r="A1590" s="2">
        <v>1587</v>
      </c>
      <c r="B1590" s="3" t="s">
        <v>64</v>
      </c>
      <c r="C1590" s="1">
        <v>20</v>
      </c>
      <c r="G1590" s="3" t="s">
        <v>39</v>
      </c>
      <c r="Q1590" s="3" t="s">
        <v>39</v>
      </c>
      <c r="X1590" s="3" t="s">
        <v>39</v>
      </c>
    </row>
    <row r="1591" spans="1:17" ht="12.75">
      <c r="A1591" s="2">
        <v>1588</v>
      </c>
      <c r="B1591" s="3" t="s">
        <v>47</v>
      </c>
      <c r="C1591" s="1">
        <v>12</v>
      </c>
      <c r="F1591" s="3" t="s">
        <v>39</v>
      </c>
      <c r="Q1591" s="3" t="s">
        <v>39</v>
      </c>
    </row>
    <row r="1592" spans="1:17" ht="12.75">
      <c r="A1592" s="2">
        <v>1589</v>
      </c>
      <c r="B1592" s="3" t="s">
        <v>64</v>
      </c>
      <c r="C1592" s="1">
        <v>20</v>
      </c>
      <c r="F1592" s="3" t="s">
        <v>39</v>
      </c>
      <c r="Q1592" s="3" t="s">
        <v>39</v>
      </c>
    </row>
    <row r="1593" spans="1:17" ht="12.75">
      <c r="A1593" s="2">
        <v>1590</v>
      </c>
      <c r="B1593" s="3" t="s">
        <v>55</v>
      </c>
      <c r="C1593" s="1">
        <v>12</v>
      </c>
      <c r="G1593" s="3" t="s">
        <v>39</v>
      </c>
      <c r="Q1593" s="3" t="s">
        <v>39</v>
      </c>
    </row>
    <row r="1594" spans="1:26" ht="12.75">
      <c r="A1594" s="2">
        <v>1591</v>
      </c>
      <c r="B1594" s="3" t="s">
        <v>55</v>
      </c>
      <c r="C1594" s="1">
        <v>23</v>
      </c>
      <c r="I1594" s="3" t="s">
        <v>39</v>
      </c>
      <c r="K1594" s="3" t="s">
        <v>39</v>
      </c>
      <c r="Q1594" s="3" t="s">
        <v>39</v>
      </c>
      <c r="V1594" s="3" t="s">
        <v>39</v>
      </c>
      <c r="Z1594" s="3" t="s">
        <v>39</v>
      </c>
    </row>
    <row r="1595" spans="1:17" ht="12.75">
      <c r="A1595" s="2">
        <v>1592</v>
      </c>
      <c r="B1595" s="3" t="s">
        <v>40</v>
      </c>
      <c r="C1595" s="1">
        <v>13</v>
      </c>
      <c r="F1595" s="3" t="s">
        <v>39</v>
      </c>
      <c r="Q1595" s="3" t="s">
        <v>39</v>
      </c>
    </row>
    <row r="1596" spans="1:25" ht="12.75">
      <c r="A1596" s="2">
        <v>1593</v>
      </c>
      <c r="B1596" s="3" t="s">
        <v>47</v>
      </c>
      <c r="C1596" s="1">
        <v>14</v>
      </c>
      <c r="H1596" s="3" t="s">
        <v>39</v>
      </c>
      <c r="N1596" s="3" t="s">
        <v>39</v>
      </c>
      <c r="Y1596" s="3" t="s">
        <v>39</v>
      </c>
    </row>
    <row r="1597" spans="1:26" ht="12.75">
      <c r="A1597" s="2">
        <v>1594</v>
      </c>
      <c r="B1597" s="3" t="s">
        <v>47</v>
      </c>
      <c r="C1597" s="1">
        <v>14</v>
      </c>
      <c r="G1597" s="3" t="s">
        <v>39</v>
      </c>
      <c r="N1597" s="3" t="s">
        <v>39</v>
      </c>
      <c r="T1597" s="3" t="s">
        <v>39</v>
      </c>
      <c r="U1597" s="3" t="s">
        <v>39</v>
      </c>
      <c r="Y1597" s="3" t="s">
        <v>39</v>
      </c>
      <c r="Z1597" s="3" t="s">
        <v>39</v>
      </c>
    </row>
    <row r="1598" spans="1:14" ht="12.75">
      <c r="A1598" s="2">
        <v>1595</v>
      </c>
      <c r="B1598" s="3" t="s">
        <v>47</v>
      </c>
      <c r="C1598" s="1">
        <v>11</v>
      </c>
      <c r="F1598" s="3" t="s">
        <v>39</v>
      </c>
      <c r="N1598" s="3" t="s">
        <v>39</v>
      </c>
    </row>
    <row r="1599" spans="1:25" ht="12.75">
      <c r="A1599" s="2">
        <v>1596</v>
      </c>
      <c r="B1599" s="3" t="s">
        <v>47</v>
      </c>
      <c r="C1599" s="1">
        <v>17</v>
      </c>
      <c r="G1599" s="3" t="s">
        <v>39</v>
      </c>
      <c r="N1599" s="3" t="s">
        <v>39</v>
      </c>
      <c r="U1599" s="3" t="s">
        <v>39</v>
      </c>
      <c r="Y1599" s="3" t="s">
        <v>39</v>
      </c>
    </row>
    <row r="1600" spans="1:24" ht="12.75">
      <c r="A1600" s="2">
        <v>1597</v>
      </c>
      <c r="B1600" s="3" t="s">
        <v>47</v>
      </c>
      <c r="C1600" s="1">
        <v>14</v>
      </c>
      <c r="G1600" s="3" t="s">
        <v>39</v>
      </c>
      <c r="N1600" s="3" t="s">
        <v>39</v>
      </c>
      <c r="X1600" s="3" t="s">
        <v>39</v>
      </c>
    </row>
    <row r="1601" spans="1:15" ht="12.75">
      <c r="A1601" s="2">
        <v>1598</v>
      </c>
      <c r="B1601" s="3" t="s">
        <v>47</v>
      </c>
      <c r="C1601" s="1">
        <v>8</v>
      </c>
      <c r="G1601" s="3" t="s">
        <v>39</v>
      </c>
      <c r="O1601" s="3" t="s">
        <v>39</v>
      </c>
    </row>
    <row r="1602" spans="1:26" ht="12.75">
      <c r="A1602" s="2">
        <v>1599</v>
      </c>
      <c r="B1602" s="3" t="s">
        <v>47</v>
      </c>
      <c r="C1602" s="1">
        <v>13</v>
      </c>
      <c r="F1602" s="3" t="s">
        <v>39</v>
      </c>
      <c r="O1602" s="3" t="s">
        <v>39</v>
      </c>
      <c r="T1602" s="3" t="s">
        <v>39</v>
      </c>
      <c r="U1602" s="3" t="s">
        <v>39</v>
      </c>
      <c r="Y1602" s="3" t="s">
        <v>39</v>
      </c>
      <c r="Z1602" s="3" t="s">
        <v>39</v>
      </c>
    </row>
    <row r="1603" spans="1:26" ht="12.75">
      <c r="A1603" s="2">
        <v>1600</v>
      </c>
      <c r="B1603" s="3" t="s">
        <v>46</v>
      </c>
      <c r="C1603" s="1">
        <v>7</v>
      </c>
      <c r="G1603" s="3" t="s">
        <v>39</v>
      </c>
      <c r="N1603" s="3" t="s">
        <v>39</v>
      </c>
      <c r="T1603" s="3" t="s">
        <v>39</v>
      </c>
      <c r="Z1603" s="3" t="s">
        <v>39</v>
      </c>
    </row>
    <row r="1604" spans="1:14" ht="12.75">
      <c r="A1604" s="2">
        <v>1601</v>
      </c>
      <c r="B1604" s="3" t="s">
        <v>47</v>
      </c>
      <c r="C1604" s="1">
        <v>6</v>
      </c>
      <c r="G1604" s="3" t="s">
        <v>39</v>
      </c>
      <c r="N1604" s="3" t="s">
        <v>39</v>
      </c>
    </row>
    <row r="1605" spans="1:14" ht="12.75">
      <c r="A1605" s="2">
        <v>1602</v>
      </c>
      <c r="B1605" s="3" t="s">
        <v>40</v>
      </c>
      <c r="C1605" s="1">
        <v>15</v>
      </c>
      <c r="F1605" s="3" t="s">
        <v>39</v>
      </c>
      <c r="N1605" s="3" t="s">
        <v>39</v>
      </c>
    </row>
    <row r="1606" spans="1:26" ht="12.75">
      <c r="A1606" s="2">
        <v>1603</v>
      </c>
      <c r="B1606" s="3" t="s">
        <v>66</v>
      </c>
      <c r="C1606" s="1">
        <v>18</v>
      </c>
      <c r="F1606" s="3" t="s">
        <v>39</v>
      </c>
      <c r="N1606" s="3" t="s">
        <v>39</v>
      </c>
      <c r="T1606" s="3" t="s">
        <v>39</v>
      </c>
      <c r="Z1606" s="3" t="s">
        <v>39</v>
      </c>
    </row>
    <row r="1607" spans="1:33" ht="12.75">
      <c r="A1607" s="2">
        <v>1604</v>
      </c>
      <c r="B1607" s="3" t="s">
        <v>55</v>
      </c>
      <c r="C1607" s="1">
        <v>18</v>
      </c>
      <c r="G1607" s="3" t="s">
        <v>39</v>
      </c>
      <c r="Q1607" s="3" t="s">
        <v>39</v>
      </c>
      <c r="S1607" s="3" t="s">
        <v>39</v>
      </c>
      <c r="X1607" s="3" t="s">
        <v>39</v>
      </c>
      <c r="AG1607" s="2" t="s">
        <v>51</v>
      </c>
    </row>
    <row r="1608" spans="1:25" ht="12.75">
      <c r="A1608" s="2">
        <v>1605</v>
      </c>
      <c r="B1608" s="3" t="s">
        <v>47</v>
      </c>
      <c r="C1608" s="1">
        <v>6</v>
      </c>
      <c r="G1608" s="3" t="s">
        <v>39</v>
      </c>
      <c r="N1608" s="3" t="s">
        <v>39</v>
      </c>
      <c r="U1608" s="3" t="s">
        <v>39</v>
      </c>
      <c r="Y1608" s="3" t="s">
        <v>39</v>
      </c>
    </row>
    <row r="1609" spans="1:25" ht="12.75">
      <c r="A1609" s="2">
        <v>1606</v>
      </c>
      <c r="B1609" s="3" t="s">
        <v>47</v>
      </c>
      <c r="C1609" s="1">
        <v>12</v>
      </c>
      <c r="G1609" s="3" t="s">
        <v>39</v>
      </c>
      <c r="N1609" s="3" t="s">
        <v>39</v>
      </c>
      <c r="S1609" s="3" t="s">
        <v>39</v>
      </c>
      <c r="U1609" s="3" t="s">
        <v>39</v>
      </c>
      <c r="Y1609" s="3" t="s">
        <v>39</v>
      </c>
    </row>
    <row r="1610" spans="1:25" ht="12.75">
      <c r="A1610" s="2">
        <v>1607</v>
      </c>
      <c r="B1610" s="3" t="s">
        <v>47</v>
      </c>
      <c r="C1610" s="1">
        <v>17</v>
      </c>
      <c r="G1610" s="3" t="s">
        <v>39</v>
      </c>
      <c r="N1610" s="3" t="s">
        <v>39</v>
      </c>
      <c r="S1610" s="3" t="s">
        <v>39</v>
      </c>
      <c r="U1610" s="3" t="s">
        <v>39</v>
      </c>
      <c r="X1610" s="3" t="s">
        <v>39</v>
      </c>
      <c r="Y1610" s="3" t="s">
        <v>39</v>
      </c>
    </row>
    <row r="1611" spans="1:15" ht="12.75">
      <c r="A1611" s="2">
        <v>1608</v>
      </c>
      <c r="B1611" s="3" t="s">
        <v>47</v>
      </c>
      <c r="C1611" s="1">
        <v>4</v>
      </c>
      <c r="F1611" s="3" t="s">
        <v>39</v>
      </c>
      <c r="O1611" s="3" t="s">
        <v>39</v>
      </c>
    </row>
    <row r="1612" spans="1:15" ht="12.75">
      <c r="A1612" s="2">
        <v>1609</v>
      </c>
      <c r="B1612" s="3" t="s">
        <v>47</v>
      </c>
      <c r="C1612" s="1">
        <v>5</v>
      </c>
      <c r="F1612" s="3" t="s">
        <v>39</v>
      </c>
      <c r="O1612" s="3" t="s">
        <v>39</v>
      </c>
    </row>
    <row r="1613" spans="1:25" ht="12.75">
      <c r="A1613" s="2">
        <v>1610</v>
      </c>
      <c r="B1613" s="3" t="s">
        <v>47</v>
      </c>
      <c r="C1613" s="1">
        <v>14</v>
      </c>
      <c r="G1613" s="3" t="s">
        <v>39</v>
      </c>
      <c r="Q1613" s="3" t="s">
        <v>39</v>
      </c>
      <c r="U1613" s="3" t="s">
        <v>39</v>
      </c>
      <c r="Y1613" s="3" t="s">
        <v>39</v>
      </c>
    </row>
    <row r="1614" spans="1:26" ht="12.75">
      <c r="A1614" s="2">
        <v>1611</v>
      </c>
      <c r="B1614" s="3" t="s">
        <v>64</v>
      </c>
      <c r="C1614" s="1">
        <v>20</v>
      </c>
      <c r="G1614" s="3" t="s">
        <v>39</v>
      </c>
      <c r="Q1614" s="3" t="s">
        <v>39</v>
      </c>
      <c r="T1614" s="3" t="s">
        <v>39</v>
      </c>
      <c r="X1614" s="3" t="s">
        <v>39</v>
      </c>
      <c r="Y1614" s="3" t="s">
        <v>39</v>
      </c>
      <c r="Z1614" s="3" t="s">
        <v>39</v>
      </c>
    </row>
    <row r="1615" spans="1:25" ht="12.75">
      <c r="A1615" s="2">
        <v>1612</v>
      </c>
      <c r="B1615" s="3" t="s">
        <v>55</v>
      </c>
      <c r="C1615" s="1">
        <v>22</v>
      </c>
      <c r="F1615" s="3" t="s">
        <v>39</v>
      </c>
      <c r="Q1615" s="3" t="s">
        <v>39</v>
      </c>
      <c r="Y1615" s="3" t="s">
        <v>39</v>
      </c>
    </row>
    <row r="1616" spans="1:17" ht="12.75">
      <c r="A1616" s="2">
        <v>1613</v>
      </c>
      <c r="B1616" s="3" t="s">
        <v>55</v>
      </c>
      <c r="C1616" s="1">
        <v>24</v>
      </c>
      <c r="F1616" s="3" t="s">
        <v>39</v>
      </c>
      <c r="Q1616" s="3" t="s">
        <v>39</v>
      </c>
    </row>
    <row r="1617" spans="1:25" ht="12.75">
      <c r="A1617" s="2">
        <v>1614</v>
      </c>
      <c r="B1617" s="3" t="s">
        <v>55</v>
      </c>
      <c r="C1617" s="1">
        <v>22</v>
      </c>
      <c r="G1617" s="3" t="s">
        <v>39</v>
      </c>
      <c r="Q1617" s="3" t="s">
        <v>39</v>
      </c>
      <c r="Y1617" s="3" t="s">
        <v>39</v>
      </c>
    </row>
    <row r="1618" spans="1:25" ht="12.75">
      <c r="A1618" s="2">
        <v>1615</v>
      </c>
      <c r="B1618" s="3" t="s">
        <v>55</v>
      </c>
      <c r="C1618" s="1">
        <v>10</v>
      </c>
      <c r="G1618" s="3" t="s">
        <v>39</v>
      </c>
      <c r="Q1618" s="3" t="s">
        <v>39</v>
      </c>
      <c r="Y1618" s="3" t="s">
        <v>39</v>
      </c>
    </row>
    <row r="1619" spans="1:27" ht="12.75">
      <c r="A1619" s="2">
        <v>1616</v>
      </c>
      <c r="B1619" s="3" t="s">
        <v>40</v>
      </c>
      <c r="C1619" s="1">
        <v>12</v>
      </c>
      <c r="G1619" s="3" t="s">
        <v>39</v>
      </c>
      <c r="Q1619" s="3" t="s">
        <v>39</v>
      </c>
      <c r="AA1619" s="3" t="s">
        <v>39</v>
      </c>
    </row>
    <row r="1620" spans="1:27" ht="12.75">
      <c r="A1620" s="2">
        <v>1617</v>
      </c>
      <c r="B1620" s="3" t="s">
        <v>55</v>
      </c>
      <c r="C1620" s="1">
        <v>16</v>
      </c>
      <c r="G1620" s="3" t="s">
        <v>39</v>
      </c>
      <c r="Q1620" s="3" t="s">
        <v>39</v>
      </c>
      <c r="AA1620" s="3" t="s">
        <v>39</v>
      </c>
    </row>
    <row r="1621" spans="1:17" ht="12.75">
      <c r="A1621" s="2">
        <v>1618</v>
      </c>
      <c r="B1621" s="3" t="s">
        <v>47</v>
      </c>
      <c r="C1621" s="1">
        <v>2</v>
      </c>
      <c r="F1621" s="3" t="s">
        <v>39</v>
      </c>
      <c r="Q1621" s="3" t="s">
        <v>39</v>
      </c>
    </row>
    <row r="1622" spans="1:17" ht="12.75">
      <c r="A1622" s="2">
        <v>1619</v>
      </c>
      <c r="B1622" s="3" t="s">
        <v>47</v>
      </c>
      <c r="C1622" s="1">
        <v>3</v>
      </c>
      <c r="F1622" s="3" t="s">
        <v>39</v>
      </c>
      <c r="Q1622" s="3" t="s">
        <v>39</v>
      </c>
    </row>
    <row r="1623" spans="1:26" ht="12.75">
      <c r="A1623" s="2">
        <v>1620</v>
      </c>
      <c r="B1623" s="3" t="s">
        <v>47</v>
      </c>
      <c r="C1623" s="1">
        <v>15</v>
      </c>
      <c r="H1623" s="3" t="s">
        <v>39</v>
      </c>
      <c r="Q1623" s="3" t="s">
        <v>39</v>
      </c>
      <c r="T1623" s="3" t="s">
        <v>39</v>
      </c>
      <c r="Y1623" s="3" t="s">
        <v>39</v>
      </c>
      <c r="Z1623" s="3" t="s">
        <v>39</v>
      </c>
    </row>
    <row r="1624" spans="1:26" ht="12.75">
      <c r="A1624" s="2">
        <v>1621</v>
      </c>
      <c r="B1624" s="3" t="s">
        <v>66</v>
      </c>
      <c r="C1624" s="1">
        <v>34</v>
      </c>
      <c r="F1624" s="3" t="s">
        <v>39</v>
      </c>
      <c r="Q1624" s="3" t="s">
        <v>39</v>
      </c>
      <c r="T1624" s="3" t="s">
        <v>39</v>
      </c>
      <c r="Z1624" s="3" t="s">
        <v>39</v>
      </c>
    </row>
    <row r="1625" spans="1:22" ht="12.75">
      <c r="A1625" s="2">
        <v>1622</v>
      </c>
      <c r="B1625" s="3" t="s">
        <v>74</v>
      </c>
      <c r="C1625" s="1">
        <v>25</v>
      </c>
      <c r="I1625" s="3" t="s">
        <v>39</v>
      </c>
      <c r="Q1625" s="3" t="s">
        <v>39</v>
      </c>
      <c r="V1625" s="3" t="s">
        <v>39</v>
      </c>
    </row>
    <row r="1626" spans="1:17" ht="12.75">
      <c r="A1626" s="2">
        <v>1623</v>
      </c>
      <c r="B1626" s="3" t="s">
        <v>74</v>
      </c>
      <c r="C1626" s="1">
        <v>16</v>
      </c>
      <c r="G1626" s="3" t="s">
        <v>39</v>
      </c>
      <c r="Q1626" s="3" t="s">
        <v>39</v>
      </c>
    </row>
    <row r="1627" spans="1:26" ht="12.75">
      <c r="A1627" s="2">
        <v>1624</v>
      </c>
      <c r="B1627" s="3" t="s">
        <v>66</v>
      </c>
      <c r="C1627" s="1">
        <v>38</v>
      </c>
      <c r="F1627" s="3" t="s">
        <v>39</v>
      </c>
      <c r="Q1627" s="3" t="s">
        <v>39</v>
      </c>
      <c r="T1627" s="3" t="s">
        <v>39</v>
      </c>
      <c r="Z1627" s="3" t="s">
        <v>39</v>
      </c>
    </row>
    <row r="1628" spans="1:25" ht="12.75">
      <c r="A1628" s="2">
        <v>1625</v>
      </c>
      <c r="B1628" s="3" t="s">
        <v>66</v>
      </c>
      <c r="C1628" s="1">
        <v>27</v>
      </c>
      <c r="F1628" s="3" t="s">
        <v>39</v>
      </c>
      <c r="Q1628" s="3" t="s">
        <v>39</v>
      </c>
      <c r="Y1628" s="3" t="s">
        <v>39</v>
      </c>
    </row>
    <row r="1629" spans="1:24" ht="12.75">
      <c r="A1629" s="2">
        <v>1626</v>
      </c>
      <c r="B1629" s="3" t="s">
        <v>64</v>
      </c>
      <c r="C1629" s="1">
        <v>26</v>
      </c>
      <c r="G1629" s="3" t="s">
        <v>39</v>
      </c>
      <c r="Q1629" s="3" t="s">
        <v>39</v>
      </c>
      <c r="X1629" s="3" t="s">
        <v>39</v>
      </c>
    </row>
    <row r="1630" spans="1:25" ht="12.75">
      <c r="A1630" s="2">
        <v>1627</v>
      </c>
      <c r="B1630" s="3" t="s">
        <v>64</v>
      </c>
      <c r="C1630" s="1">
        <v>24</v>
      </c>
      <c r="G1630" s="3" t="s">
        <v>39</v>
      </c>
      <c r="Q1630" s="3" t="s">
        <v>39</v>
      </c>
      <c r="Y1630" s="3" t="s">
        <v>39</v>
      </c>
    </row>
    <row r="1631" spans="1:19" ht="12.75">
      <c r="A1631" s="2">
        <v>1628</v>
      </c>
      <c r="B1631" s="3" t="s">
        <v>47</v>
      </c>
      <c r="C1631" s="1">
        <v>14</v>
      </c>
      <c r="F1631" s="3" t="s">
        <v>39</v>
      </c>
      <c r="Q1631" s="3" t="s">
        <v>39</v>
      </c>
      <c r="S1631" s="3" t="s">
        <v>39</v>
      </c>
    </row>
    <row r="1632" spans="1:19" ht="12.75">
      <c r="A1632" s="2">
        <v>1629</v>
      </c>
      <c r="B1632" s="3" t="s">
        <v>47</v>
      </c>
      <c r="C1632" s="1">
        <v>14</v>
      </c>
      <c r="F1632" s="3" t="s">
        <v>39</v>
      </c>
      <c r="Q1632" s="3" t="s">
        <v>39</v>
      </c>
      <c r="S1632" s="3" t="s">
        <v>39</v>
      </c>
    </row>
    <row r="1633" spans="1:25" ht="12.75">
      <c r="A1633" s="2">
        <v>1630</v>
      </c>
      <c r="B1633" s="3" t="s">
        <v>100</v>
      </c>
      <c r="C1633" s="1">
        <v>17</v>
      </c>
      <c r="F1633" s="3" t="s">
        <v>39</v>
      </c>
      <c r="Q1633" s="3" t="s">
        <v>39</v>
      </c>
      <c r="Y1633" s="3" t="s">
        <v>39</v>
      </c>
    </row>
    <row r="1634" spans="1:25" ht="12.75">
      <c r="A1634" s="2">
        <v>1631</v>
      </c>
      <c r="B1634" s="3" t="s">
        <v>100</v>
      </c>
      <c r="C1634" s="1">
        <v>18</v>
      </c>
      <c r="F1634" s="3" t="s">
        <v>39</v>
      </c>
      <c r="Q1634" s="3" t="s">
        <v>39</v>
      </c>
      <c r="Y1634" s="3" t="s">
        <v>39</v>
      </c>
    </row>
    <row r="1635" spans="1:25" ht="12.75">
      <c r="A1635" s="2">
        <v>1632</v>
      </c>
      <c r="B1635" s="3" t="s">
        <v>47</v>
      </c>
      <c r="C1635" s="1">
        <v>25</v>
      </c>
      <c r="G1635" s="3" t="s">
        <v>39</v>
      </c>
      <c r="Q1635" s="3" t="s">
        <v>39</v>
      </c>
      <c r="S1635" s="3" t="s">
        <v>39</v>
      </c>
      <c r="X1635" s="3" t="s">
        <v>39</v>
      </c>
      <c r="Y1635" s="3" t="s">
        <v>39</v>
      </c>
    </row>
    <row r="1636" spans="1:25" ht="12.75">
      <c r="A1636" s="2">
        <v>1633</v>
      </c>
      <c r="B1636" s="3" t="s">
        <v>100</v>
      </c>
      <c r="C1636" s="1">
        <v>16</v>
      </c>
      <c r="F1636" s="3" t="s">
        <v>39</v>
      </c>
      <c r="Q1636" s="3" t="s">
        <v>39</v>
      </c>
      <c r="U1636" s="3" t="s">
        <v>39</v>
      </c>
      <c r="Y1636" s="3" t="s">
        <v>39</v>
      </c>
    </row>
    <row r="1637" spans="1:27" ht="12.75">
      <c r="A1637" s="2">
        <v>1634</v>
      </c>
      <c r="B1637" s="3" t="s">
        <v>66</v>
      </c>
      <c r="C1637" s="1">
        <v>28</v>
      </c>
      <c r="G1637" s="3" t="s">
        <v>39</v>
      </c>
      <c r="Q1637" s="3" t="s">
        <v>39</v>
      </c>
      <c r="AA1637" s="3" t="s">
        <v>39</v>
      </c>
    </row>
    <row r="1638" spans="1:19" ht="12.75">
      <c r="A1638" s="2">
        <v>1635</v>
      </c>
      <c r="B1638" s="3" t="s">
        <v>66</v>
      </c>
      <c r="C1638" s="1">
        <v>26</v>
      </c>
      <c r="F1638" s="3" t="s">
        <v>39</v>
      </c>
      <c r="Q1638" s="3" t="s">
        <v>39</v>
      </c>
      <c r="S1638" s="3" t="s">
        <v>39</v>
      </c>
    </row>
    <row r="1639" spans="1:17" ht="12.75">
      <c r="A1639" s="2">
        <v>1636</v>
      </c>
      <c r="B1639" s="3" t="s">
        <v>47</v>
      </c>
      <c r="C1639" s="1">
        <v>16</v>
      </c>
      <c r="F1639" s="3" t="s">
        <v>39</v>
      </c>
      <c r="Q1639" s="3" t="s">
        <v>39</v>
      </c>
    </row>
    <row r="1640" spans="1:26" ht="12.75">
      <c r="A1640" s="2">
        <v>1637</v>
      </c>
      <c r="B1640" s="3" t="s">
        <v>47</v>
      </c>
      <c r="C1640" s="1">
        <v>13</v>
      </c>
      <c r="G1640" s="3" t="s">
        <v>39</v>
      </c>
      <c r="Q1640" s="3" t="s">
        <v>39</v>
      </c>
      <c r="T1640" s="3" t="s">
        <v>39</v>
      </c>
      <c r="U1640" s="3" t="s">
        <v>39</v>
      </c>
      <c r="X1640" s="3" t="s">
        <v>39</v>
      </c>
      <c r="Y1640" s="3" t="s">
        <v>39</v>
      </c>
      <c r="Z1640" s="3" t="s">
        <v>39</v>
      </c>
    </row>
    <row r="1641" spans="1:17" ht="12.75">
      <c r="A1641" s="2">
        <v>1638</v>
      </c>
      <c r="B1641" s="3" t="s">
        <v>47</v>
      </c>
      <c r="C1641" s="1">
        <v>24</v>
      </c>
      <c r="G1641" s="3" t="s">
        <v>39</v>
      </c>
      <c r="Q1641" s="3" t="s">
        <v>39</v>
      </c>
    </row>
    <row r="1642" spans="1:17" ht="12.75">
      <c r="A1642" s="2">
        <v>1639</v>
      </c>
      <c r="B1642" s="3" t="s">
        <v>47</v>
      </c>
      <c r="C1642" s="1">
        <v>3</v>
      </c>
      <c r="F1642" s="3" t="s">
        <v>39</v>
      </c>
      <c r="Q1642" s="3" t="s">
        <v>39</v>
      </c>
    </row>
    <row r="1643" spans="1:17" ht="12.75">
      <c r="A1643" s="2">
        <v>1640</v>
      </c>
      <c r="B1643" s="3" t="s">
        <v>47</v>
      </c>
      <c r="C1643" s="1">
        <v>2</v>
      </c>
      <c r="F1643" s="3" t="s">
        <v>39</v>
      </c>
      <c r="Q1643" s="3" t="s">
        <v>39</v>
      </c>
    </row>
    <row r="1644" spans="1:25" ht="12.75">
      <c r="A1644" s="2">
        <v>1641</v>
      </c>
      <c r="B1644" s="3" t="s">
        <v>47</v>
      </c>
      <c r="C1644" s="1">
        <v>17</v>
      </c>
      <c r="G1644" s="3" t="s">
        <v>39</v>
      </c>
      <c r="Q1644" s="3" t="s">
        <v>39</v>
      </c>
      <c r="Y1644" s="3" t="s">
        <v>39</v>
      </c>
    </row>
    <row r="1645" spans="1:27" ht="12.75">
      <c r="A1645" s="2">
        <v>1642</v>
      </c>
      <c r="B1645" s="3" t="s">
        <v>47</v>
      </c>
      <c r="C1645" s="1">
        <v>8</v>
      </c>
      <c r="H1645" s="3" t="s">
        <v>39</v>
      </c>
      <c r="Q1645" s="3" t="s">
        <v>39</v>
      </c>
      <c r="T1645" s="3" t="s">
        <v>39</v>
      </c>
      <c r="Z1645" s="3" t="s">
        <v>39</v>
      </c>
      <c r="AA1645" s="3" t="s">
        <v>39</v>
      </c>
    </row>
    <row r="1646" spans="1:25" ht="12.75">
      <c r="A1646" s="2">
        <v>1643</v>
      </c>
      <c r="B1646" s="3" t="s">
        <v>64</v>
      </c>
      <c r="C1646" s="1">
        <v>25</v>
      </c>
      <c r="G1646" s="3" t="s">
        <v>39</v>
      </c>
      <c r="Q1646" s="3" t="s">
        <v>39</v>
      </c>
      <c r="U1646" s="3" t="s">
        <v>39</v>
      </c>
      <c r="X1646" s="3" t="s">
        <v>39</v>
      </c>
      <c r="Y1646" s="3" t="s">
        <v>39</v>
      </c>
    </row>
    <row r="1647" spans="1:25" ht="12.75">
      <c r="A1647" s="2">
        <v>1644</v>
      </c>
      <c r="B1647" s="3" t="s">
        <v>55</v>
      </c>
      <c r="C1647" s="1">
        <v>18</v>
      </c>
      <c r="G1647" s="3" t="s">
        <v>39</v>
      </c>
      <c r="Q1647" s="3" t="s">
        <v>39</v>
      </c>
      <c r="Y1647" s="3" t="s">
        <v>39</v>
      </c>
    </row>
    <row r="1648" spans="1:25" ht="12.75">
      <c r="A1648" s="2">
        <v>1645</v>
      </c>
      <c r="B1648" s="3" t="s">
        <v>66</v>
      </c>
      <c r="C1648" s="1">
        <v>13</v>
      </c>
      <c r="F1648" s="3" t="s">
        <v>39</v>
      </c>
      <c r="Q1648" s="3" t="s">
        <v>39</v>
      </c>
      <c r="Y1648" s="3" t="s">
        <v>39</v>
      </c>
    </row>
    <row r="1649" spans="1:25" ht="12.75">
      <c r="A1649" s="2">
        <v>1646</v>
      </c>
      <c r="B1649" s="3" t="s">
        <v>66</v>
      </c>
      <c r="C1649" s="1">
        <v>17</v>
      </c>
      <c r="F1649" s="3" t="s">
        <v>39</v>
      </c>
      <c r="Q1649" s="3" t="s">
        <v>39</v>
      </c>
      <c r="Y1649" s="3" t="s">
        <v>39</v>
      </c>
    </row>
    <row r="1650" spans="1:25" ht="12.75">
      <c r="A1650" s="2">
        <v>1647</v>
      </c>
      <c r="B1650" s="3" t="s">
        <v>47</v>
      </c>
      <c r="C1650" s="1">
        <v>8</v>
      </c>
      <c r="F1650" s="3" t="s">
        <v>39</v>
      </c>
      <c r="Q1650" s="3" t="s">
        <v>39</v>
      </c>
      <c r="U1650" s="3" t="s">
        <v>39</v>
      </c>
      <c r="Y1650" s="3" t="s">
        <v>39</v>
      </c>
    </row>
    <row r="1651" spans="1:17" ht="12.75">
      <c r="A1651" s="2">
        <v>1648</v>
      </c>
      <c r="B1651" s="3" t="s">
        <v>47</v>
      </c>
      <c r="C1651" s="1">
        <v>6</v>
      </c>
      <c r="F1651" s="3" t="s">
        <v>39</v>
      </c>
      <c r="Q1651" s="3" t="s">
        <v>39</v>
      </c>
    </row>
    <row r="1652" spans="1:17" ht="12.75">
      <c r="A1652" s="2">
        <v>1649</v>
      </c>
      <c r="B1652" s="3" t="s">
        <v>55</v>
      </c>
      <c r="C1652" s="1">
        <v>12</v>
      </c>
      <c r="F1652" s="3" t="s">
        <v>39</v>
      </c>
      <c r="Q1652" s="3" t="s">
        <v>39</v>
      </c>
    </row>
    <row r="1653" spans="1:25" ht="12.75">
      <c r="A1653" s="2">
        <v>1650</v>
      </c>
      <c r="B1653" s="3" t="s">
        <v>55</v>
      </c>
      <c r="C1653" s="1">
        <v>14</v>
      </c>
      <c r="F1653" s="3" t="s">
        <v>39</v>
      </c>
      <c r="Q1653" s="3" t="s">
        <v>39</v>
      </c>
      <c r="U1653" s="3" t="s">
        <v>39</v>
      </c>
      <c r="Y1653" s="3" t="s">
        <v>39</v>
      </c>
    </row>
    <row r="1654" spans="1:15" ht="12.75">
      <c r="A1654" s="2">
        <v>1651</v>
      </c>
      <c r="B1654" s="3" t="s">
        <v>47</v>
      </c>
      <c r="C1654" s="1">
        <v>16</v>
      </c>
      <c r="F1654" s="3" t="s">
        <v>39</v>
      </c>
      <c r="O1654" s="3" t="s">
        <v>39</v>
      </c>
    </row>
    <row r="1655" spans="1:25" ht="12.75">
      <c r="A1655" s="2">
        <v>1652</v>
      </c>
      <c r="B1655" s="3" t="s">
        <v>47</v>
      </c>
      <c r="C1655" s="1">
        <v>7</v>
      </c>
      <c r="G1655" s="3" t="s">
        <v>39</v>
      </c>
      <c r="N1655" s="3" t="s">
        <v>39</v>
      </c>
      <c r="Y1655" s="3" t="s">
        <v>39</v>
      </c>
    </row>
    <row r="1656" spans="1:14" ht="12.75">
      <c r="A1656" s="2">
        <v>1653</v>
      </c>
      <c r="B1656" s="3" t="s">
        <v>47</v>
      </c>
      <c r="C1656" s="1">
        <v>17</v>
      </c>
      <c r="G1656" s="3" t="s">
        <v>39</v>
      </c>
      <c r="N1656" s="3" t="s">
        <v>39</v>
      </c>
    </row>
    <row r="1657" spans="1:14" ht="12.75">
      <c r="A1657" s="2">
        <v>1654</v>
      </c>
      <c r="B1657" s="3" t="s">
        <v>47</v>
      </c>
      <c r="C1657" s="1">
        <v>7</v>
      </c>
      <c r="G1657" s="3" t="s">
        <v>39</v>
      </c>
      <c r="N1657" s="3" t="s">
        <v>39</v>
      </c>
    </row>
    <row r="1658" spans="1:25" ht="12.75">
      <c r="A1658" s="2">
        <v>1655</v>
      </c>
      <c r="B1658" s="3" t="s">
        <v>47</v>
      </c>
      <c r="C1658" s="1">
        <v>16</v>
      </c>
      <c r="G1658" s="3" t="s">
        <v>39</v>
      </c>
      <c r="N1658" s="3" t="s">
        <v>39</v>
      </c>
      <c r="U1658" s="3" t="s">
        <v>39</v>
      </c>
      <c r="Y1658" s="3" t="s">
        <v>39</v>
      </c>
    </row>
    <row r="1659" spans="1:25" ht="12.75">
      <c r="A1659" s="2">
        <v>1656</v>
      </c>
      <c r="B1659" s="3" t="s">
        <v>55</v>
      </c>
      <c r="C1659" s="1">
        <v>14</v>
      </c>
      <c r="G1659" s="3" t="s">
        <v>39</v>
      </c>
      <c r="N1659" s="3" t="s">
        <v>39</v>
      </c>
      <c r="U1659" s="3" t="s">
        <v>39</v>
      </c>
      <c r="Y1659" s="3" t="s">
        <v>39</v>
      </c>
    </row>
    <row r="1660" spans="1:33" ht="12.75">
      <c r="A1660" s="2">
        <v>1657</v>
      </c>
      <c r="B1660" s="3" t="s">
        <v>47</v>
      </c>
      <c r="C1660" s="1">
        <v>14</v>
      </c>
      <c r="G1660" s="3" t="s">
        <v>39</v>
      </c>
      <c r="Q1660" s="3" t="s">
        <v>39</v>
      </c>
      <c r="AG1660" s="2" t="s">
        <v>146</v>
      </c>
    </row>
    <row r="1661" spans="1:26" ht="12.75">
      <c r="A1661" s="2">
        <v>1658</v>
      </c>
      <c r="B1661" s="3" t="s">
        <v>47</v>
      </c>
      <c r="C1661" s="1">
        <v>17</v>
      </c>
      <c r="F1661" s="3" t="s">
        <v>39</v>
      </c>
      <c r="Q1661" s="3" t="s">
        <v>39</v>
      </c>
      <c r="T1661" s="3" t="s">
        <v>39</v>
      </c>
      <c r="U1661" s="3" t="s">
        <v>39</v>
      </c>
      <c r="Y1661" s="3" t="s">
        <v>39</v>
      </c>
      <c r="Z1661" s="3" t="s">
        <v>39</v>
      </c>
    </row>
    <row r="1662" spans="1:25" ht="12.75">
      <c r="A1662" s="2">
        <v>1659</v>
      </c>
      <c r="B1662" s="3" t="s">
        <v>66</v>
      </c>
      <c r="C1662" s="1">
        <v>36</v>
      </c>
      <c r="F1662" s="3" t="s">
        <v>39</v>
      </c>
      <c r="Q1662" s="3" t="s">
        <v>39</v>
      </c>
      <c r="Y1662" s="3" t="s">
        <v>39</v>
      </c>
    </row>
    <row r="1663" spans="1:27" ht="12.75">
      <c r="A1663" s="2">
        <v>1660</v>
      </c>
      <c r="B1663" s="3" t="s">
        <v>47</v>
      </c>
      <c r="C1663" s="1">
        <v>14</v>
      </c>
      <c r="G1663" s="3" t="s">
        <v>39</v>
      </c>
      <c r="Q1663" s="3" t="s">
        <v>39</v>
      </c>
      <c r="AA1663" s="3" t="s">
        <v>39</v>
      </c>
    </row>
    <row r="1664" spans="1:17" ht="12.75">
      <c r="A1664" s="2">
        <v>1661</v>
      </c>
      <c r="B1664" s="3" t="s">
        <v>47</v>
      </c>
      <c r="C1664" s="1">
        <v>16</v>
      </c>
      <c r="F1664" s="3" t="s">
        <v>39</v>
      </c>
      <c r="Q1664" s="3" t="s">
        <v>39</v>
      </c>
    </row>
    <row r="1665" spans="1:33" ht="12.75">
      <c r="A1665" s="2">
        <v>1662</v>
      </c>
      <c r="B1665" s="3" t="s">
        <v>47</v>
      </c>
      <c r="C1665" s="1">
        <v>15</v>
      </c>
      <c r="G1665" s="3" t="s">
        <v>39</v>
      </c>
      <c r="Q1665" s="3" t="s">
        <v>39</v>
      </c>
      <c r="AG1665" s="2" t="s">
        <v>147</v>
      </c>
    </row>
    <row r="1666" spans="1:26" ht="12.75">
      <c r="A1666" s="2">
        <v>1663</v>
      </c>
      <c r="B1666" s="3" t="s">
        <v>47</v>
      </c>
      <c r="C1666" s="1">
        <v>15</v>
      </c>
      <c r="G1666" s="3" t="s">
        <v>39</v>
      </c>
      <c r="O1666" s="3" t="s">
        <v>39</v>
      </c>
      <c r="T1666" s="3" t="s">
        <v>39</v>
      </c>
      <c r="Z1666" s="3" t="s">
        <v>39</v>
      </c>
    </row>
    <row r="1667" spans="1:15" ht="12.75">
      <c r="A1667" s="2">
        <v>1664</v>
      </c>
      <c r="B1667" s="3" t="s">
        <v>66</v>
      </c>
      <c r="C1667" s="1">
        <v>11</v>
      </c>
      <c r="G1667" s="3" t="s">
        <v>39</v>
      </c>
      <c r="O1667" s="3" t="s">
        <v>39</v>
      </c>
    </row>
    <row r="1668" spans="1:25" ht="12.75">
      <c r="A1668" s="2">
        <v>1665</v>
      </c>
      <c r="B1668" s="3" t="s">
        <v>66</v>
      </c>
      <c r="C1668" s="1">
        <v>5</v>
      </c>
      <c r="G1668" s="3" t="s">
        <v>39</v>
      </c>
      <c r="O1668" s="3" t="s">
        <v>39</v>
      </c>
      <c r="U1668" s="3" t="s">
        <v>39</v>
      </c>
      <c r="Y1668" s="3" t="s">
        <v>39</v>
      </c>
    </row>
    <row r="1669" spans="1:17" ht="12.75">
      <c r="A1669" s="2">
        <v>1666</v>
      </c>
      <c r="B1669" s="3" t="s">
        <v>74</v>
      </c>
      <c r="C1669" s="1">
        <v>16</v>
      </c>
      <c r="F1669" s="3" t="s">
        <v>39</v>
      </c>
      <c r="Q1669" s="3" t="s">
        <v>39</v>
      </c>
    </row>
    <row r="1670" spans="1:17" ht="12.75">
      <c r="A1670" s="2">
        <v>1667</v>
      </c>
      <c r="B1670" s="3" t="s">
        <v>66</v>
      </c>
      <c r="C1670" s="1">
        <v>20</v>
      </c>
      <c r="F1670" s="3" t="s">
        <v>39</v>
      </c>
      <c r="Q1670" s="3" t="s">
        <v>39</v>
      </c>
    </row>
    <row r="1671" spans="1:33" ht="12.75">
      <c r="A1671" s="2">
        <v>1668</v>
      </c>
      <c r="B1671" s="3" t="s">
        <v>66</v>
      </c>
      <c r="C1671" s="1">
        <v>24</v>
      </c>
      <c r="H1671" s="3" t="s">
        <v>39</v>
      </c>
      <c r="K1671" s="3" t="s">
        <v>39</v>
      </c>
      <c r="Q1671" s="3" t="s">
        <v>39</v>
      </c>
      <c r="T1671" s="3" t="s">
        <v>39</v>
      </c>
      <c r="X1671" s="3" t="s">
        <v>39</v>
      </c>
      <c r="Z1671" s="3" t="s">
        <v>39</v>
      </c>
      <c r="AG1671" s="2" t="s">
        <v>51</v>
      </c>
    </row>
    <row r="1672" spans="1:19" ht="12.75">
      <c r="A1672" s="2">
        <v>1669</v>
      </c>
      <c r="B1672" s="3" t="s">
        <v>66</v>
      </c>
      <c r="C1672" s="1">
        <v>17</v>
      </c>
      <c r="G1672" s="3" t="s">
        <v>39</v>
      </c>
      <c r="Q1672" s="3" t="s">
        <v>39</v>
      </c>
      <c r="S1672" s="3" t="s">
        <v>39</v>
      </c>
    </row>
    <row r="1673" spans="1:19" ht="12.75">
      <c r="A1673" s="2">
        <v>1670</v>
      </c>
      <c r="B1673" s="3" t="s">
        <v>66</v>
      </c>
      <c r="C1673" s="1">
        <v>18</v>
      </c>
      <c r="F1673" s="3" t="s">
        <v>39</v>
      </c>
      <c r="Q1673" s="3" t="s">
        <v>39</v>
      </c>
      <c r="S1673" s="3" t="s">
        <v>39</v>
      </c>
    </row>
    <row r="1674" spans="1:25" ht="12.75">
      <c r="A1674" s="2">
        <v>1671</v>
      </c>
      <c r="B1674" s="3" t="s">
        <v>55</v>
      </c>
      <c r="C1674" s="1">
        <v>16</v>
      </c>
      <c r="G1674" s="3" t="s">
        <v>39</v>
      </c>
      <c r="Q1674" s="3" t="s">
        <v>39</v>
      </c>
      <c r="Y1674" s="3" t="s">
        <v>39</v>
      </c>
    </row>
    <row r="1675" spans="1:33" ht="12.75">
      <c r="A1675" s="2">
        <v>1672</v>
      </c>
      <c r="B1675" s="3" t="s">
        <v>55</v>
      </c>
      <c r="C1675" s="1">
        <v>20</v>
      </c>
      <c r="G1675" s="3" t="s">
        <v>39</v>
      </c>
      <c r="Q1675" s="3" t="s">
        <v>39</v>
      </c>
      <c r="U1675" s="3" t="s">
        <v>39</v>
      </c>
      <c r="Y1675" s="3" t="s">
        <v>39</v>
      </c>
      <c r="AG1675" s="2" t="s">
        <v>51</v>
      </c>
    </row>
    <row r="1676" spans="1:33" ht="12.75">
      <c r="A1676" s="2">
        <v>1673</v>
      </c>
      <c r="B1676" s="3" t="s">
        <v>55</v>
      </c>
      <c r="C1676" s="1">
        <v>15</v>
      </c>
      <c r="G1676" s="3" t="s">
        <v>39</v>
      </c>
      <c r="O1676" s="3" t="s">
        <v>39</v>
      </c>
      <c r="Y1676" s="3" t="s">
        <v>39</v>
      </c>
      <c r="AG1676" s="2" t="s">
        <v>45</v>
      </c>
    </row>
    <row r="1677" spans="1:25" ht="12.75">
      <c r="A1677" s="2">
        <v>1674</v>
      </c>
      <c r="B1677" s="3" t="s">
        <v>55</v>
      </c>
      <c r="C1677" s="1">
        <v>20</v>
      </c>
      <c r="G1677" s="3" t="s">
        <v>39</v>
      </c>
      <c r="O1677" s="3" t="s">
        <v>39</v>
      </c>
      <c r="X1677" s="3" t="s">
        <v>39</v>
      </c>
      <c r="Y1677" s="3" t="s">
        <v>39</v>
      </c>
    </row>
    <row r="1678" spans="1:24" ht="12.75">
      <c r="A1678" s="2">
        <v>1675</v>
      </c>
      <c r="B1678" s="3" t="s">
        <v>106</v>
      </c>
      <c r="C1678" s="1">
        <v>22</v>
      </c>
      <c r="G1678" s="3" t="s">
        <v>39</v>
      </c>
      <c r="Q1678" s="3" t="s">
        <v>39</v>
      </c>
      <c r="X1678" s="3" t="s">
        <v>39</v>
      </c>
    </row>
    <row r="1679" spans="1:17" ht="12.75">
      <c r="A1679" s="2">
        <v>1676</v>
      </c>
      <c r="B1679" s="3" t="s">
        <v>142</v>
      </c>
      <c r="C1679" s="1">
        <v>23</v>
      </c>
      <c r="F1679" s="3" t="s">
        <v>39</v>
      </c>
      <c r="Q1679" s="3" t="s">
        <v>39</v>
      </c>
    </row>
    <row r="1680" spans="1:24" ht="12.75">
      <c r="A1680" s="2">
        <v>1677</v>
      </c>
      <c r="B1680" s="3" t="s">
        <v>47</v>
      </c>
      <c r="C1680" s="1">
        <v>16</v>
      </c>
      <c r="F1680" s="3" t="s">
        <v>39</v>
      </c>
      <c r="Q1680" s="3" t="s">
        <v>39</v>
      </c>
      <c r="S1680" s="3" t="s">
        <v>39</v>
      </c>
      <c r="T1680" s="3" t="s">
        <v>39</v>
      </c>
      <c r="X1680" s="3" t="s">
        <v>39</v>
      </c>
    </row>
    <row r="1681" spans="1:25" ht="12.75">
      <c r="A1681" s="2">
        <v>1678</v>
      </c>
      <c r="B1681" s="3" t="s">
        <v>47</v>
      </c>
      <c r="C1681" s="1">
        <v>15</v>
      </c>
      <c r="G1681" s="3" t="s">
        <v>39</v>
      </c>
      <c r="Q1681" s="3" t="s">
        <v>39</v>
      </c>
      <c r="T1681" s="3" t="s">
        <v>39</v>
      </c>
      <c r="U1681" s="3" t="s">
        <v>39</v>
      </c>
      <c r="Y1681" s="3" t="s">
        <v>39</v>
      </c>
    </row>
    <row r="1682" spans="1:24" ht="12.75">
      <c r="A1682" s="2">
        <v>1679</v>
      </c>
      <c r="B1682" s="3" t="s">
        <v>47</v>
      </c>
      <c r="C1682" s="1">
        <v>13</v>
      </c>
      <c r="F1682" s="3" t="s">
        <v>39</v>
      </c>
      <c r="Q1682" s="3" t="s">
        <v>39</v>
      </c>
      <c r="X1682" s="3" t="s">
        <v>39</v>
      </c>
    </row>
    <row r="1683" spans="1:33" ht="12.75">
      <c r="A1683" s="2">
        <v>1680</v>
      </c>
      <c r="B1683" s="3" t="s">
        <v>64</v>
      </c>
      <c r="C1683" s="1">
        <v>24</v>
      </c>
      <c r="G1683" s="3" t="s">
        <v>39</v>
      </c>
      <c r="Q1683" s="3" t="s">
        <v>39</v>
      </c>
      <c r="AG1683" s="2" t="s">
        <v>45</v>
      </c>
    </row>
    <row r="1684" spans="1:33" ht="12.75">
      <c r="A1684" s="2">
        <v>1681</v>
      </c>
      <c r="B1684" s="3" t="s">
        <v>115</v>
      </c>
      <c r="C1684" s="1">
        <v>9</v>
      </c>
      <c r="F1684" s="3" t="s">
        <v>39</v>
      </c>
      <c r="Q1684" s="3" t="s">
        <v>39</v>
      </c>
      <c r="AG1684" s="2" t="s">
        <v>45</v>
      </c>
    </row>
    <row r="1685" spans="1:17" ht="12.75">
      <c r="A1685" s="2">
        <v>1682</v>
      </c>
      <c r="B1685" s="3" t="s">
        <v>40</v>
      </c>
      <c r="C1685" s="1">
        <v>12</v>
      </c>
      <c r="F1685" s="3" t="s">
        <v>39</v>
      </c>
      <c r="Q1685" s="3" t="s">
        <v>39</v>
      </c>
    </row>
    <row r="1686" spans="1:25" ht="12.75">
      <c r="A1686" s="2">
        <v>1683</v>
      </c>
      <c r="B1686" s="3" t="s">
        <v>47</v>
      </c>
      <c r="C1686" s="1">
        <v>14</v>
      </c>
      <c r="G1686" s="3" t="s">
        <v>39</v>
      </c>
      <c r="Q1686" s="3" t="s">
        <v>39</v>
      </c>
      <c r="X1686" s="3" t="s">
        <v>39</v>
      </c>
      <c r="Y1686" s="3" t="s">
        <v>39</v>
      </c>
    </row>
    <row r="1687" spans="1:17" ht="12.75">
      <c r="A1687" s="2">
        <v>1684</v>
      </c>
      <c r="B1687" s="3" t="s">
        <v>47</v>
      </c>
      <c r="C1687" s="1">
        <v>8</v>
      </c>
      <c r="F1687" s="3" t="s">
        <v>39</v>
      </c>
      <c r="Q1687" s="3" t="s">
        <v>39</v>
      </c>
    </row>
    <row r="1688" spans="1:17" ht="12.75">
      <c r="A1688" s="2">
        <v>1685</v>
      </c>
      <c r="B1688" s="3" t="s">
        <v>38</v>
      </c>
      <c r="C1688" s="1">
        <v>1</v>
      </c>
      <c r="F1688" s="3" t="s">
        <v>39</v>
      </c>
      <c r="Q1688" s="3" t="s">
        <v>39</v>
      </c>
    </row>
    <row r="1689" spans="1:20" ht="12.75">
      <c r="A1689" s="2">
        <v>1686</v>
      </c>
      <c r="B1689" s="3" t="s">
        <v>38</v>
      </c>
      <c r="C1689" s="1">
        <v>24</v>
      </c>
      <c r="G1689" s="3" t="s">
        <v>39</v>
      </c>
      <c r="O1689" s="3" t="s">
        <v>39</v>
      </c>
      <c r="S1689" s="3" t="s">
        <v>39</v>
      </c>
      <c r="T1689" s="3" t="s">
        <v>39</v>
      </c>
    </row>
    <row r="1690" spans="1:15" ht="12.75">
      <c r="A1690" s="2">
        <v>1687</v>
      </c>
      <c r="B1690" s="3" t="s">
        <v>47</v>
      </c>
      <c r="C1690" s="1">
        <v>5</v>
      </c>
      <c r="F1690" s="3" t="s">
        <v>39</v>
      </c>
      <c r="O1690" s="3" t="s">
        <v>39</v>
      </c>
    </row>
    <row r="1691" spans="1:25" ht="12.75">
      <c r="A1691" s="2">
        <v>1688</v>
      </c>
      <c r="B1691" s="3" t="s">
        <v>47</v>
      </c>
      <c r="C1691" s="1">
        <v>3</v>
      </c>
      <c r="F1691" s="3" t="s">
        <v>39</v>
      </c>
      <c r="Q1691" s="3" t="s">
        <v>39</v>
      </c>
      <c r="Y1691" s="3" t="s">
        <v>39</v>
      </c>
    </row>
    <row r="1692" spans="1:17" ht="12.75">
      <c r="A1692" s="2">
        <v>1689</v>
      </c>
      <c r="B1692" s="3" t="s">
        <v>47</v>
      </c>
      <c r="C1692" s="1">
        <v>3</v>
      </c>
      <c r="F1692" s="3" t="s">
        <v>39</v>
      </c>
      <c r="Q1692" s="3" t="s">
        <v>39</v>
      </c>
    </row>
    <row r="1693" spans="1:17" ht="12.75">
      <c r="A1693" s="2">
        <v>1690</v>
      </c>
      <c r="B1693" s="3" t="s">
        <v>47</v>
      </c>
      <c r="C1693" s="1">
        <v>3</v>
      </c>
      <c r="F1693" s="3" t="s">
        <v>39</v>
      </c>
      <c r="Q1693" s="3" t="s">
        <v>39</v>
      </c>
    </row>
    <row r="1694" spans="1:17" ht="12.75">
      <c r="A1694" s="2">
        <v>1691</v>
      </c>
      <c r="B1694" s="3" t="s">
        <v>47</v>
      </c>
      <c r="C1694" s="1">
        <v>5</v>
      </c>
      <c r="F1694" s="3" t="s">
        <v>39</v>
      </c>
      <c r="Q1694" s="3" t="s">
        <v>39</v>
      </c>
    </row>
    <row r="1695" spans="1:25" ht="12.75">
      <c r="A1695" s="2">
        <v>1692</v>
      </c>
      <c r="B1695" s="3" t="s">
        <v>47</v>
      </c>
      <c r="C1695" s="1">
        <v>4</v>
      </c>
      <c r="F1695" s="3" t="s">
        <v>39</v>
      </c>
      <c r="Q1695" s="3" t="s">
        <v>39</v>
      </c>
      <c r="Y1695" s="3" t="s">
        <v>39</v>
      </c>
    </row>
    <row r="1696" spans="1:25" ht="12.75">
      <c r="A1696" s="2">
        <v>1693</v>
      </c>
      <c r="B1696" s="3" t="s">
        <v>47</v>
      </c>
      <c r="C1696" s="1">
        <v>4</v>
      </c>
      <c r="F1696" s="3" t="s">
        <v>39</v>
      </c>
      <c r="Q1696" s="3" t="s">
        <v>39</v>
      </c>
      <c r="Y1696" s="3" t="s">
        <v>39</v>
      </c>
    </row>
    <row r="1697" spans="1:17" ht="12.75">
      <c r="A1697" s="2">
        <v>1694</v>
      </c>
      <c r="B1697" s="3" t="s">
        <v>47</v>
      </c>
      <c r="C1697" s="1">
        <v>2</v>
      </c>
      <c r="F1697" s="3" t="s">
        <v>39</v>
      </c>
      <c r="Q1697" s="3" t="s">
        <v>39</v>
      </c>
    </row>
    <row r="1698" spans="1:17" ht="12.75">
      <c r="A1698" s="2">
        <v>1695</v>
      </c>
      <c r="B1698" s="3" t="s">
        <v>47</v>
      </c>
      <c r="C1698" s="1">
        <v>2</v>
      </c>
      <c r="F1698" s="3" t="s">
        <v>39</v>
      </c>
      <c r="Q1698" s="3" t="s">
        <v>39</v>
      </c>
    </row>
    <row r="1699" spans="1:17" ht="12.75">
      <c r="A1699" s="2">
        <v>1696</v>
      </c>
      <c r="B1699" s="3" t="s">
        <v>137</v>
      </c>
      <c r="C1699" s="1">
        <v>4</v>
      </c>
      <c r="G1699" s="3" t="s">
        <v>39</v>
      </c>
      <c r="Q1699" s="3" t="s">
        <v>39</v>
      </c>
    </row>
    <row r="1700" spans="1:17" ht="12.75">
      <c r="A1700" s="2">
        <v>1697</v>
      </c>
      <c r="B1700" s="3" t="s">
        <v>137</v>
      </c>
      <c r="C1700" s="1">
        <v>2</v>
      </c>
      <c r="F1700" s="3" t="s">
        <v>39</v>
      </c>
      <c r="Q1700" s="3" t="s">
        <v>39</v>
      </c>
    </row>
    <row r="1701" spans="1:17" ht="12.75">
      <c r="A1701" s="2">
        <v>1698</v>
      </c>
      <c r="B1701" s="3" t="s">
        <v>137</v>
      </c>
      <c r="C1701" s="1">
        <v>2</v>
      </c>
      <c r="F1701" s="3" t="s">
        <v>39</v>
      </c>
      <c r="Q1701" s="3" t="s">
        <v>39</v>
      </c>
    </row>
    <row r="1702" spans="1:17" ht="12.75">
      <c r="A1702" s="2">
        <v>1699</v>
      </c>
      <c r="B1702" s="3" t="s">
        <v>47</v>
      </c>
      <c r="C1702" s="1">
        <v>2</v>
      </c>
      <c r="F1702" s="3" t="s">
        <v>39</v>
      </c>
      <c r="Q1702" s="3" t="s">
        <v>39</v>
      </c>
    </row>
    <row r="1703" spans="1:17" ht="12.75">
      <c r="A1703" s="2">
        <v>1700</v>
      </c>
      <c r="B1703" s="3" t="s">
        <v>47</v>
      </c>
      <c r="C1703" s="1">
        <v>3</v>
      </c>
      <c r="F1703" s="3" t="s">
        <v>39</v>
      </c>
      <c r="Q1703" s="3" t="s">
        <v>39</v>
      </c>
    </row>
    <row r="1704" spans="1:17" ht="12.75">
      <c r="A1704" s="2">
        <v>1701</v>
      </c>
      <c r="B1704" s="3" t="s">
        <v>49</v>
      </c>
      <c r="C1704" s="1">
        <v>4</v>
      </c>
      <c r="F1704" s="3" t="s">
        <v>39</v>
      </c>
      <c r="Q1704" s="3" t="s">
        <v>39</v>
      </c>
    </row>
    <row r="1705" spans="1:17" ht="12.75">
      <c r="A1705" s="2">
        <v>1702</v>
      </c>
      <c r="B1705" s="3" t="s">
        <v>49</v>
      </c>
      <c r="C1705" s="1">
        <v>2</v>
      </c>
      <c r="F1705" s="3" t="s">
        <v>39</v>
      </c>
      <c r="Q1705" s="3" t="s">
        <v>39</v>
      </c>
    </row>
    <row r="1706" spans="1:17" ht="12.75">
      <c r="A1706" s="2">
        <v>1703</v>
      </c>
      <c r="B1706" s="3" t="s">
        <v>49</v>
      </c>
      <c r="C1706" s="1">
        <v>2</v>
      </c>
      <c r="F1706" s="3" t="s">
        <v>39</v>
      </c>
      <c r="Q1706" s="3" t="s">
        <v>39</v>
      </c>
    </row>
    <row r="1707" spans="1:25" ht="12.75">
      <c r="A1707" s="2">
        <v>1704</v>
      </c>
      <c r="B1707" s="3" t="s">
        <v>47</v>
      </c>
      <c r="C1707" s="1">
        <v>3</v>
      </c>
      <c r="G1707" s="3" t="s">
        <v>39</v>
      </c>
      <c r="Q1707" s="3" t="s">
        <v>39</v>
      </c>
      <c r="Y1707" s="3" t="s">
        <v>39</v>
      </c>
    </row>
    <row r="1708" spans="1:17" ht="12.75">
      <c r="A1708" s="2">
        <v>1705</v>
      </c>
      <c r="B1708" s="3" t="s">
        <v>47</v>
      </c>
      <c r="C1708" s="1">
        <v>2</v>
      </c>
      <c r="F1708" s="3" t="s">
        <v>39</v>
      </c>
      <c r="Q1708" s="3" t="s">
        <v>39</v>
      </c>
    </row>
    <row r="1709" spans="1:17" ht="12.75">
      <c r="A1709" s="2">
        <v>1706</v>
      </c>
      <c r="B1709" s="3" t="s">
        <v>47</v>
      </c>
      <c r="C1709" s="1">
        <v>3</v>
      </c>
      <c r="F1709" s="3" t="s">
        <v>39</v>
      </c>
      <c r="Q1709" s="3" t="s">
        <v>39</v>
      </c>
    </row>
    <row r="1710" spans="1:17" ht="12.75">
      <c r="A1710" s="2">
        <v>1707</v>
      </c>
      <c r="B1710" s="3" t="s">
        <v>47</v>
      </c>
      <c r="C1710" s="1">
        <v>3</v>
      </c>
      <c r="F1710" s="3" t="s">
        <v>39</v>
      </c>
      <c r="Q1710" s="3" t="s">
        <v>39</v>
      </c>
    </row>
    <row r="1711" spans="1:17" ht="12.75">
      <c r="A1711" s="2">
        <v>1708</v>
      </c>
      <c r="B1711" s="3" t="s">
        <v>47</v>
      </c>
      <c r="C1711" s="1">
        <v>5</v>
      </c>
      <c r="F1711" s="3" t="s">
        <v>39</v>
      </c>
      <c r="Q1711" s="3" t="s">
        <v>39</v>
      </c>
    </row>
    <row r="1712" spans="1:17" ht="12.75">
      <c r="A1712" s="2">
        <v>1709</v>
      </c>
      <c r="B1712" s="3" t="s">
        <v>47</v>
      </c>
      <c r="C1712" s="1">
        <v>3</v>
      </c>
      <c r="F1712" s="3" t="s">
        <v>39</v>
      </c>
      <c r="Q1712" s="3" t="s">
        <v>39</v>
      </c>
    </row>
    <row r="1713" spans="1:25" ht="12.75">
      <c r="A1713" s="2">
        <v>1710</v>
      </c>
      <c r="B1713" s="3" t="s">
        <v>47</v>
      </c>
      <c r="C1713" s="1">
        <v>5</v>
      </c>
      <c r="F1713" s="3" t="s">
        <v>39</v>
      </c>
      <c r="Q1713" s="3" t="s">
        <v>39</v>
      </c>
      <c r="U1713" s="3" t="s">
        <v>39</v>
      </c>
      <c r="Y1713" s="3" t="s">
        <v>39</v>
      </c>
    </row>
    <row r="1714" spans="1:17" ht="12.75">
      <c r="A1714" s="2">
        <v>1711</v>
      </c>
      <c r="B1714" s="3" t="s">
        <v>47</v>
      </c>
      <c r="C1714" s="1">
        <v>2</v>
      </c>
      <c r="F1714" s="3" t="s">
        <v>39</v>
      </c>
      <c r="Q1714" s="3" t="s">
        <v>39</v>
      </c>
    </row>
    <row r="1715" spans="1:26" ht="12.75">
      <c r="A1715" s="2">
        <v>1712</v>
      </c>
      <c r="B1715" s="3" t="s">
        <v>47</v>
      </c>
      <c r="C1715" s="1">
        <v>14</v>
      </c>
      <c r="H1715" s="3" t="s">
        <v>39</v>
      </c>
      <c r="Q1715" s="3" t="s">
        <v>39</v>
      </c>
      <c r="T1715" s="3" t="s">
        <v>39</v>
      </c>
      <c r="Z1715" s="3" t="s">
        <v>39</v>
      </c>
    </row>
    <row r="1716" spans="1:19" ht="12.75">
      <c r="A1716" s="2">
        <v>1713</v>
      </c>
      <c r="B1716" s="3" t="s">
        <v>66</v>
      </c>
      <c r="C1716" s="1">
        <v>18</v>
      </c>
      <c r="F1716" s="3" t="s">
        <v>39</v>
      </c>
      <c r="Q1716" s="3" t="s">
        <v>39</v>
      </c>
      <c r="S1716" s="3" t="s">
        <v>39</v>
      </c>
    </row>
    <row r="1717" spans="1:25" ht="12.75">
      <c r="A1717" s="2">
        <v>1714</v>
      </c>
      <c r="B1717" s="3" t="s">
        <v>47</v>
      </c>
      <c r="C1717" s="1">
        <v>14</v>
      </c>
      <c r="F1717" s="3" t="s">
        <v>39</v>
      </c>
      <c r="Q1717" s="3" t="s">
        <v>39</v>
      </c>
      <c r="S1717" s="3" t="s">
        <v>39</v>
      </c>
      <c r="U1717" s="3" t="s">
        <v>39</v>
      </c>
      <c r="Y1717" s="3" t="s">
        <v>39</v>
      </c>
    </row>
    <row r="1718" spans="1:26" ht="12.75">
      <c r="A1718" s="2">
        <v>1715</v>
      </c>
      <c r="B1718" s="3" t="s">
        <v>115</v>
      </c>
      <c r="C1718" s="1">
        <v>12</v>
      </c>
      <c r="G1718" s="3" t="s">
        <v>39</v>
      </c>
      <c r="Q1718" s="3" t="s">
        <v>39</v>
      </c>
      <c r="T1718" s="3" t="s">
        <v>39</v>
      </c>
      <c r="Z1718" s="3" t="s">
        <v>39</v>
      </c>
    </row>
    <row r="1719" spans="1:33" ht="12.75">
      <c r="A1719" s="2">
        <v>1716</v>
      </c>
      <c r="B1719" s="3" t="s">
        <v>115</v>
      </c>
      <c r="C1719" s="1">
        <v>24</v>
      </c>
      <c r="F1719" s="3" t="s">
        <v>39</v>
      </c>
      <c r="Q1719" s="3" t="s">
        <v>39</v>
      </c>
      <c r="AG1719" s="2" t="s">
        <v>45</v>
      </c>
    </row>
    <row r="1720" spans="1:17" ht="12.75">
      <c r="A1720" s="2">
        <v>1717</v>
      </c>
      <c r="B1720" s="3" t="s">
        <v>40</v>
      </c>
      <c r="C1720" s="1">
        <v>8</v>
      </c>
      <c r="F1720" s="3" t="s">
        <v>39</v>
      </c>
      <c r="Q1720" s="3" t="s">
        <v>39</v>
      </c>
    </row>
    <row r="1721" spans="1:25" ht="12.75">
      <c r="A1721" s="2">
        <v>1718</v>
      </c>
      <c r="B1721" s="3" t="s">
        <v>47</v>
      </c>
      <c r="C1721" s="1">
        <v>12</v>
      </c>
      <c r="F1721" s="3" t="s">
        <v>39</v>
      </c>
      <c r="Q1721" s="3" t="s">
        <v>39</v>
      </c>
      <c r="U1721" s="3" t="s">
        <v>39</v>
      </c>
      <c r="Y1721" s="3" t="s">
        <v>39</v>
      </c>
    </row>
    <row r="1722" spans="1:25" ht="12.75">
      <c r="A1722" s="2">
        <v>1719</v>
      </c>
      <c r="B1722" s="3" t="s">
        <v>47</v>
      </c>
      <c r="C1722" s="1">
        <v>8</v>
      </c>
      <c r="F1722" s="3" t="s">
        <v>39</v>
      </c>
      <c r="Q1722" s="3" t="s">
        <v>39</v>
      </c>
      <c r="U1722" s="3" t="s">
        <v>39</v>
      </c>
      <c r="Y1722" s="3" t="s">
        <v>39</v>
      </c>
    </row>
    <row r="1723" spans="1:19" ht="12.75">
      <c r="A1723" s="2">
        <v>1720</v>
      </c>
      <c r="B1723" s="3" t="s">
        <v>46</v>
      </c>
      <c r="C1723" s="1">
        <v>15</v>
      </c>
      <c r="F1723" s="3" t="s">
        <v>39</v>
      </c>
      <c r="Q1723" s="3" t="s">
        <v>39</v>
      </c>
      <c r="S1723" s="3" t="s">
        <v>39</v>
      </c>
    </row>
    <row r="1724" spans="1:17" ht="12.75">
      <c r="A1724" s="2">
        <v>1721</v>
      </c>
      <c r="B1724" s="3" t="s">
        <v>66</v>
      </c>
      <c r="C1724" s="1">
        <v>14</v>
      </c>
      <c r="F1724" s="3" t="s">
        <v>39</v>
      </c>
      <c r="Q1724" s="3" t="s">
        <v>39</v>
      </c>
    </row>
    <row r="1725" spans="1:17" ht="12.75">
      <c r="A1725" s="2">
        <v>1722</v>
      </c>
      <c r="B1725" s="3" t="s">
        <v>66</v>
      </c>
      <c r="C1725" s="1">
        <v>17</v>
      </c>
      <c r="F1725" s="3" t="s">
        <v>39</v>
      </c>
      <c r="Q1725" s="3" t="s">
        <v>39</v>
      </c>
    </row>
    <row r="1726" spans="1:17" ht="12.75">
      <c r="A1726" s="2">
        <v>1723</v>
      </c>
      <c r="B1726" s="3" t="s">
        <v>66</v>
      </c>
      <c r="C1726" s="1">
        <v>17</v>
      </c>
      <c r="F1726" s="3" t="s">
        <v>39</v>
      </c>
      <c r="Q1726" s="3" t="s">
        <v>39</v>
      </c>
    </row>
    <row r="1727" spans="1:25" ht="12.75">
      <c r="A1727" s="2">
        <v>1724</v>
      </c>
      <c r="B1727" s="3" t="s">
        <v>47</v>
      </c>
      <c r="C1727" s="1">
        <v>5</v>
      </c>
      <c r="F1727" s="3" t="s">
        <v>39</v>
      </c>
      <c r="Q1727" s="3" t="s">
        <v>39</v>
      </c>
      <c r="U1727" s="3" t="s">
        <v>39</v>
      </c>
      <c r="Y1727" s="3" t="s">
        <v>39</v>
      </c>
    </row>
    <row r="1728" spans="1:25" ht="12.75">
      <c r="A1728" s="2">
        <v>1725</v>
      </c>
      <c r="B1728" s="3" t="s">
        <v>47</v>
      </c>
      <c r="C1728" s="1">
        <v>6</v>
      </c>
      <c r="F1728" s="3" t="s">
        <v>39</v>
      </c>
      <c r="Q1728" s="3" t="s">
        <v>39</v>
      </c>
      <c r="U1728" s="3" t="s">
        <v>39</v>
      </c>
      <c r="Y1728" s="3" t="s">
        <v>39</v>
      </c>
    </row>
    <row r="1729" spans="1:17" ht="12.75">
      <c r="A1729" s="2">
        <v>1726</v>
      </c>
      <c r="B1729" s="3" t="s">
        <v>64</v>
      </c>
      <c r="C1729" s="1">
        <v>13</v>
      </c>
      <c r="G1729" s="3" t="s">
        <v>39</v>
      </c>
      <c r="Q1729" s="3" t="s">
        <v>39</v>
      </c>
    </row>
    <row r="1730" spans="1:27" ht="12.75">
      <c r="A1730" s="2">
        <v>1727</v>
      </c>
      <c r="B1730" s="3" t="s">
        <v>66</v>
      </c>
      <c r="C1730" s="1">
        <v>25</v>
      </c>
      <c r="F1730" s="3" t="s">
        <v>39</v>
      </c>
      <c r="Q1730" s="3" t="s">
        <v>39</v>
      </c>
      <c r="X1730" s="3" t="s">
        <v>39</v>
      </c>
      <c r="AA1730" s="3" t="s">
        <v>39</v>
      </c>
    </row>
    <row r="1731" spans="1:26" ht="12.75">
      <c r="A1731" s="2">
        <v>1728</v>
      </c>
      <c r="B1731" s="3" t="s">
        <v>74</v>
      </c>
      <c r="C1731" s="1">
        <v>14</v>
      </c>
      <c r="G1731" s="3" t="s">
        <v>39</v>
      </c>
      <c r="Q1731" s="3" t="s">
        <v>39</v>
      </c>
      <c r="T1731" s="3" t="s">
        <v>39</v>
      </c>
      <c r="Z1731" s="3" t="s">
        <v>39</v>
      </c>
    </row>
    <row r="1732" spans="1:24" ht="12.75">
      <c r="A1732" s="2">
        <v>1729</v>
      </c>
      <c r="B1732" s="3" t="s">
        <v>55</v>
      </c>
      <c r="C1732" s="1">
        <v>26</v>
      </c>
      <c r="G1732" s="3" t="s">
        <v>39</v>
      </c>
      <c r="Q1732" s="3" t="s">
        <v>39</v>
      </c>
      <c r="S1732" s="3" t="s">
        <v>39</v>
      </c>
      <c r="T1732" s="3" t="s">
        <v>39</v>
      </c>
      <c r="X1732" s="3" t="s">
        <v>39</v>
      </c>
    </row>
    <row r="1733" spans="1:26" ht="12.75">
      <c r="A1733" s="2">
        <v>1730</v>
      </c>
      <c r="B1733" s="3" t="s">
        <v>65</v>
      </c>
      <c r="C1733" s="1">
        <v>38</v>
      </c>
      <c r="G1733" s="3" t="s">
        <v>39</v>
      </c>
      <c r="Q1733" s="3" t="s">
        <v>39</v>
      </c>
      <c r="S1733" s="3" t="s">
        <v>39</v>
      </c>
      <c r="T1733" s="3" t="s">
        <v>39</v>
      </c>
      <c r="U1733" s="3" t="s">
        <v>39</v>
      </c>
      <c r="Y1733" s="3" t="s">
        <v>39</v>
      </c>
      <c r="Z1733" s="3" t="s">
        <v>39</v>
      </c>
    </row>
    <row r="1734" spans="1:19" ht="12.75">
      <c r="A1734" s="2">
        <v>1731</v>
      </c>
      <c r="B1734" s="3" t="s">
        <v>47</v>
      </c>
      <c r="C1734" s="1">
        <v>12</v>
      </c>
      <c r="F1734" s="3" t="s">
        <v>39</v>
      </c>
      <c r="Q1734" s="3" t="s">
        <v>39</v>
      </c>
      <c r="S1734" s="3" t="s">
        <v>39</v>
      </c>
    </row>
    <row r="1735" spans="1:19" ht="12.75">
      <c r="A1735" s="2">
        <v>1732</v>
      </c>
      <c r="B1735" s="3" t="s">
        <v>47</v>
      </c>
      <c r="C1735" s="1">
        <v>12</v>
      </c>
      <c r="G1735" s="3" t="s">
        <v>39</v>
      </c>
      <c r="Q1735" s="3" t="s">
        <v>39</v>
      </c>
      <c r="S1735" s="3" t="s">
        <v>39</v>
      </c>
    </row>
    <row r="1736" spans="1:25" ht="12.75">
      <c r="A1736" s="2">
        <v>1733</v>
      </c>
      <c r="B1736" s="3" t="s">
        <v>40</v>
      </c>
      <c r="C1736" s="1">
        <v>16</v>
      </c>
      <c r="G1736" s="3" t="s">
        <v>39</v>
      </c>
      <c r="Q1736" s="3" t="s">
        <v>39</v>
      </c>
      <c r="S1736" s="3" t="s">
        <v>39</v>
      </c>
      <c r="T1736" s="3" t="s">
        <v>39</v>
      </c>
      <c r="U1736" s="3" t="s">
        <v>39</v>
      </c>
      <c r="Y1736" s="3" t="s">
        <v>39</v>
      </c>
    </row>
    <row r="1737" spans="1:17" ht="12.75">
      <c r="A1737" s="2">
        <v>1734</v>
      </c>
      <c r="B1737" s="3" t="s">
        <v>64</v>
      </c>
      <c r="C1737" s="1">
        <v>17</v>
      </c>
      <c r="F1737" s="3" t="s">
        <v>39</v>
      </c>
      <c r="Q1737" s="3" t="s">
        <v>39</v>
      </c>
    </row>
    <row r="1738" spans="1:24" ht="12.75">
      <c r="A1738" s="2">
        <v>1735</v>
      </c>
      <c r="B1738" s="3" t="s">
        <v>64</v>
      </c>
      <c r="C1738" s="1">
        <v>24</v>
      </c>
      <c r="G1738" s="3" t="s">
        <v>39</v>
      </c>
      <c r="Q1738" s="3" t="s">
        <v>39</v>
      </c>
      <c r="X1738" s="3" t="s">
        <v>39</v>
      </c>
    </row>
    <row r="1739" spans="1:17" ht="12.75">
      <c r="A1739" s="2">
        <v>1736</v>
      </c>
      <c r="B1739" s="3" t="s">
        <v>64</v>
      </c>
      <c r="C1739" s="1">
        <v>19</v>
      </c>
      <c r="F1739" s="3" t="s">
        <v>39</v>
      </c>
      <c r="Q1739" s="3" t="s">
        <v>39</v>
      </c>
    </row>
    <row r="1740" spans="1:17" ht="12.75">
      <c r="A1740" s="2">
        <v>1737</v>
      </c>
      <c r="B1740" s="3" t="s">
        <v>64</v>
      </c>
      <c r="C1740" s="1">
        <v>4</v>
      </c>
      <c r="F1740" s="3" t="s">
        <v>39</v>
      </c>
      <c r="Q1740" s="3" t="s">
        <v>39</v>
      </c>
    </row>
    <row r="1741" spans="1:17" ht="12.75">
      <c r="A1741" s="2">
        <v>1738</v>
      </c>
      <c r="B1741" s="3" t="s">
        <v>46</v>
      </c>
      <c r="C1741" s="1">
        <v>6</v>
      </c>
      <c r="F1741" s="3" t="s">
        <v>39</v>
      </c>
      <c r="Q1741" s="3" t="s">
        <v>39</v>
      </c>
    </row>
    <row r="1742" spans="1:25" ht="12.75">
      <c r="A1742" s="2">
        <v>1739</v>
      </c>
      <c r="B1742" s="3" t="s">
        <v>106</v>
      </c>
      <c r="C1742" s="1">
        <v>18</v>
      </c>
      <c r="G1742" s="3" t="s">
        <v>39</v>
      </c>
      <c r="Q1742" s="3" t="s">
        <v>39</v>
      </c>
      <c r="U1742" s="3" t="s">
        <v>39</v>
      </c>
      <c r="Y1742" s="3" t="s">
        <v>39</v>
      </c>
    </row>
    <row r="1743" spans="1:33" ht="12.75">
      <c r="A1743" s="2">
        <v>1740</v>
      </c>
      <c r="B1743" s="3" t="s">
        <v>55</v>
      </c>
      <c r="C1743" s="1">
        <v>31</v>
      </c>
      <c r="G1743" s="3" t="s">
        <v>39</v>
      </c>
      <c r="Q1743" s="3" t="s">
        <v>39</v>
      </c>
      <c r="S1743" s="3" t="s">
        <v>39</v>
      </c>
      <c r="X1743" s="3" t="s">
        <v>39</v>
      </c>
      <c r="AG1743" s="2" t="s">
        <v>45</v>
      </c>
    </row>
    <row r="1744" spans="1:19" ht="12.75">
      <c r="A1744" s="2">
        <v>1741</v>
      </c>
      <c r="B1744" s="3" t="s">
        <v>55</v>
      </c>
      <c r="C1744" s="1">
        <v>27</v>
      </c>
      <c r="F1744" s="3" t="s">
        <v>39</v>
      </c>
      <c r="Q1744" s="3" t="s">
        <v>39</v>
      </c>
      <c r="S1744" s="3" t="s">
        <v>39</v>
      </c>
    </row>
    <row r="1745" spans="1:24" ht="12.75">
      <c r="A1745" s="2">
        <v>1742</v>
      </c>
      <c r="B1745" s="3" t="s">
        <v>55</v>
      </c>
      <c r="C1745" s="1">
        <v>18</v>
      </c>
      <c r="F1745" s="3" t="s">
        <v>39</v>
      </c>
      <c r="Q1745" s="3" t="s">
        <v>39</v>
      </c>
      <c r="X1745" s="3" t="s">
        <v>39</v>
      </c>
    </row>
    <row r="1746" spans="1:19" ht="12.75">
      <c r="A1746" s="2">
        <v>1743</v>
      </c>
      <c r="B1746" s="3" t="s">
        <v>55</v>
      </c>
      <c r="C1746" s="1">
        <v>15</v>
      </c>
      <c r="F1746" s="3" t="s">
        <v>39</v>
      </c>
      <c r="Q1746" s="3" t="s">
        <v>39</v>
      </c>
      <c r="S1746" s="3" t="s">
        <v>39</v>
      </c>
    </row>
    <row r="1747" spans="1:25" ht="12.75">
      <c r="A1747" s="2">
        <v>1744</v>
      </c>
      <c r="B1747" s="3" t="s">
        <v>69</v>
      </c>
      <c r="C1747" s="1">
        <v>12</v>
      </c>
      <c r="F1747" s="3" t="s">
        <v>39</v>
      </c>
      <c r="Q1747" s="3" t="s">
        <v>39</v>
      </c>
      <c r="U1747" s="3" t="s">
        <v>39</v>
      </c>
      <c r="Y1747" s="3" t="s">
        <v>39</v>
      </c>
    </row>
    <row r="1748" spans="1:25" ht="12.75">
      <c r="A1748" s="2">
        <v>1745</v>
      </c>
      <c r="B1748" s="3" t="s">
        <v>47</v>
      </c>
      <c r="C1748" s="1">
        <v>16</v>
      </c>
      <c r="F1748" s="3" t="s">
        <v>39</v>
      </c>
      <c r="Q1748" s="3" t="s">
        <v>39</v>
      </c>
      <c r="U1748" s="3" t="s">
        <v>39</v>
      </c>
      <c r="Y1748" s="3" t="s">
        <v>39</v>
      </c>
    </row>
    <row r="1749" spans="1:25" ht="12.75">
      <c r="A1749" s="2">
        <v>1746</v>
      </c>
      <c r="B1749" s="3" t="s">
        <v>47</v>
      </c>
      <c r="C1749" s="1">
        <v>8</v>
      </c>
      <c r="F1749" s="3" t="s">
        <v>39</v>
      </c>
      <c r="Q1749" s="3" t="s">
        <v>39</v>
      </c>
      <c r="U1749" s="3" t="s">
        <v>39</v>
      </c>
      <c r="Y1749" s="3" t="s">
        <v>39</v>
      </c>
    </row>
    <row r="1750" spans="1:25" ht="12.75">
      <c r="A1750" s="2">
        <v>1747</v>
      </c>
      <c r="B1750" s="3" t="s">
        <v>47</v>
      </c>
      <c r="C1750" s="1">
        <v>10</v>
      </c>
      <c r="F1750" s="3" t="s">
        <v>39</v>
      </c>
      <c r="Q1750" s="3" t="s">
        <v>39</v>
      </c>
      <c r="U1750" s="3" t="s">
        <v>39</v>
      </c>
      <c r="Y1750" s="3" t="s">
        <v>39</v>
      </c>
    </row>
    <row r="1751" spans="1:17" ht="12.75">
      <c r="A1751" s="2">
        <v>1748</v>
      </c>
      <c r="B1751" s="3" t="s">
        <v>38</v>
      </c>
      <c r="C1751" s="1">
        <v>12</v>
      </c>
      <c r="F1751" s="3" t="s">
        <v>39</v>
      </c>
      <c r="Q1751" s="3" t="s">
        <v>39</v>
      </c>
    </row>
    <row r="1752" spans="1:17" ht="12.75">
      <c r="A1752" s="2">
        <v>1749</v>
      </c>
      <c r="B1752" s="3" t="s">
        <v>47</v>
      </c>
      <c r="C1752" s="1">
        <v>8</v>
      </c>
      <c r="F1752" s="3" t="s">
        <v>39</v>
      </c>
      <c r="Q1752" s="3" t="s">
        <v>39</v>
      </c>
    </row>
    <row r="1753" spans="1:17" ht="12.75">
      <c r="A1753" s="2">
        <v>1750</v>
      </c>
      <c r="B1753" s="3" t="s">
        <v>47</v>
      </c>
      <c r="C1753" s="1">
        <v>8</v>
      </c>
      <c r="F1753" s="3" t="s">
        <v>39</v>
      </c>
      <c r="Q1753" s="3" t="s">
        <v>39</v>
      </c>
    </row>
    <row r="1754" spans="1:17" ht="12.75">
      <c r="A1754" s="2">
        <v>1751</v>
      </c>
      <c r="B1754" s="3" t="s">
        <v>47</v>
      </c>
      <c r="C1754" s="1">
        <v>13</v>
      </c>
      <c r="G1754" s="3" t="s">
        <v>39</v>
      </c>
      <c r="Q1754" s="3" t="s">
        <v>39</v>
      </c>
    </row>
    <row r="1755" spans="1:17" ht="12.75">
      <c r="A1755" s="2">
        <v>1752</v>
      </c>
      <c r="B1755" s="3" t="s">
        <v>47</v>
      </c>
      <c r="C1755" s="1">
        <v>12</v>
      </c>
      <c r="H1755" s="3" t="s">
        <v>39</v>
      </c>
      <c r="Q1755" s="3" t="s">
        <v>39</v>
      </c>
    </row>
    <row r="1756" spans="1:25" ht="12.75">
      <c r="A1756" s="2">
        <v>1753</v>
      </c>
      <c r="B1756" s="3" t="s">
        <v>47</v>
      </c>
      <c r="C1756" s="1">
        <v>10</v>
      </c>
      <c r="G1756" s="3" t="s">
        <v>39</v>
      </c>
      <c r="Q1756" s="3" t="s">
        <v>39</v>
      </c>
      <c r="U1756" s="3" t="s">
        <v>39</v>
      </c>
      <c r="Y1756" s="3" t="s">
        <v>39</v>
      </c>
    </row>
    <row r="1757" spans="1:33" ht="12.75">
      <c r="A1757" s="2">
        <v>1754</v>
      </c>
      <c r="B1757" s="3" t="s">
        <v>137</v>
      </c>
      <c r="C1757" s="1">
        <v>26</v>
      </c>
      <c r="G1757" s="3" t="s">
        <v>39</v>
      </c>
      <c r="Q1757" s="3" t="s">
        <v>39</v>
      </c>
      <c r="AG1757" s="2" t="s">
        <v>148</v>
      </c>
    </row>
    <row r="1758" spans="1:33" ht="12.75">
      <c r="A1758" s="2">
        <v>1755</v>
      </c>
      <c r="B1758" s="3" t="s">
        <v>137</v>
      </c>
      <c r="C1758" s="1">
        <v>24</v>
      </c>
      <c r="G1758" s="3" t="s">
        <v>39</v>
      </c>
      <c r="Q1758" s="3" t="s">
        <v>39</v>
      </c>
      <c r="AG1758" s="2" t="s">
        <v>148</v>
      </c>
    </row>
    <row r="1759" spans="1:33" ht="12.75">
      <c r="A1759" s="2">
        <v>1756</v>
      </c>
      <c r="B1759" s="3" t="s">
        <v>137</v>
      </c>
      <c r="C1759" s="1">
        <v>16</v>
      </c>
      <c r="G1759" s="3" t="s">
        <v>39</v>
      </c>
      <c r="Q1759" s="3" t="s">
        <v>39</v>
      </c>
      <c r="U1759" s="3" t="s">
        <v>39</v>
      </c>
      <c r="Y1759" s="3" t="s">
        <v>39</v>
      </c>
      <c r="AG1759" s="2" t="s">
        <v>148</v>
      </c>
    </row>
    <row r="1760" spans="1:33" ht="12.75">
      <c r="A1760" s="2">
        <v>1757</v>
      </c>
      <c r="B1760" s="3" t="s">
        <v>137</v>
      </c>
      <c r="C1760" s="1">
        <v>26</v>
      </c>
      <c r="G1760" s="3" t="s">
        <v>39</v>
      </c>
      <c r="Q1760" s="3" t="s">
        <v>39</v>
      </c>
      <c r="Y1760" s="3" t="s">
        <v>39</v>
      </c>
      <c r="AG1760" s="2" t="s">
        <v>148</v>
      </c>
    </row>
    <row r="1761" spans="1:33" ht="12.75">
      <c r="A1761" s="2">
        <v>1758</v>
      </c>
      <c r="B1761" s="3" t="s">
        <v>137</v>
      </c>
      <c r="C1761" s="1">
        <v>23</v>
      </c>
      <c r="G1761" s="3" t="s">
        <v>39</v>
      </c>
      <c r="Q1761" s="3" t="s">
        <v>39</v>
      </c>
      <c r="AG1761" s="2" t="s">
        <v>148</v>
      </c>
    </row>
    <row r="1762" spans="1:33" ht="12.75">
      <c r="A1762" s="2">
        <v>1759</v>
      </c>
      <c r="B1762" s="3" t="s">
        <v>137</v>
      </c>
      <c r="C1762" s="1">
        <v>27</v>
      </c>
      <c r="G1762" s="3" t="s">
        <v>39</v>
      </c>
      <c r="Q1762" s="3" t="s">
        <v>39</v>
      </c>
      <c r="AG1762" s="2" t="s">
        <v>148</v>
      </c>
    </row>
    <row r="1763" spans="1:33" ht="12.75">
      <c r="A1763" s="2">
        <v>1760</v>
      </c>
      <c r="B1763" s="3" t="s">
        <v>64</v>
      </c>
      <c r="C1763" s="1">
        <v>32</v>
      </c>
      <c r="F1763" s="3" t="s">
        <v>39</v>
      </c>
      <c r="Q1763" s="3" t="s">
        <v>39</v>
      </c>
      <c r="AG1763" s="2" t="s">
        <v>148</v>
      </c>
    </row>
    <row r="1764" spans="1:33" ht="12.75">
      <c r="A1764" s="2">
        <v>1761</v>
      </c>
      <c r="B1764" s="3" t="s">
        <v>137</v>
      </c>
      <c r="C1764" s="1">
        <v>19</v>
      </c>
      <c r="G1764" s="3" t="s">
        <v>39</v>
      </c>
      <c r="Q1764" s="3" t="s">
        <v>39</v>
      </c>
      <c r="AG1764" s="2" t="s">
        <v>148</v>
      </c>
    </row>
    <row r="1765" spans="1:33" ht="12.75">
      <c r="A1765" s="2">
        <v>1762</v>
      </c>
      <c r="B1765" s="3" t="s">
        <v>137</v>
      </c>
      <c r="C1765" s="1">
        <v>26</v>
      </c>
      <c r="G1765" s="3" t="s">
        <v>39</v>
      </c>
      <c r="Q1765" s="3" t="s">
        <v>39</v>
      </c>
      <c r="AG1765" s="2" t="s">
        <v>148</v>
      </c>
    </row>
    <row r="1766" spans="1:17" ht="12.75">
      <c r="A1766" s="2">
        <v>1763</v>
      </c>
      <c r="B1766" s="3" t="s">
        <v>137</v>
      </c>
      <c r="C1766" s="1">
        <v>25</v>
      </c>
      <c r="G1766" s="3" t="s">
        <v>39</v>
      </c>
      <c r="Q1766" s="3" t="s">
        <v>39</v>
      </c>
    </row>
    <row r="1767" spans="1:17" ht="12.75">
      <c r="A1767" s="2">
        <v>1764</v>
      </c>
      <c r="B1767" s="3" t="s">
        <v>137</v>
      </c>
      <c r="C1767" s="1">
        <v>26</v>
      </c>
      <c r="G1767" s="3" t="s">
        <v>39</v>
      </c>
      <c r="Q1767" s="3" t="s">
        <v>39</v>
      </c>
    </row>
    <row r="1768" spans="1:24" ht="12.75">
      <c r="A1768" s="2">
        <v>1765</v>
      </c>
      <c r="B1768" s="3" t="s">
        <v>47</v>
      </c>
      <c r="C1768" s="1">
        <v>18</v>
      </c>
      <c r="G1768" s="3" t="s">
        <v>39</v>
      </c>
      <c r="Q1768" s="3" t="s">
        <v>39</v>
      </c>
      <c r="X1768" s="3" t="s">
        <v>39</v>
      </c>
    </row>
    <row r="1769" spans="1:24" ht="12.75">
      <c r="A1769" s="2">
        <v>1766</v>
      </c>
      <c r="B1769" s="3" t="s">
        <v>47</v>
      </c>
      <c r="C1769" s="1">
        <v>30</v>
      </c>
      <c r="F1769" s="3" t="s">
        <v>39</v>
      </c>
      <c r="Q1769" s="3" t="s">
        <v>39</v>
      </c>
      <c r="X1769" s="3" t="s">
        <v>39</v>
      </c>
    </row>
    <row r="1770" spans="1:17" ht="12.75">
      <c r="A1770" s="2">
        <v>1767</v>
      </c>
      <c r="B1770" s="3" t="s">
        <v>46</v>
      </c>
      <c r="C1770" s="1">
        <v>14</v>
      </c>
      <c r="F1770" s="3" t="s">
        <v>39</v>
      </c>
      <c r="Q1770" s="3" t="s">
        <v>39</v>
      </c>
    </row>
    <row r="1771" spans="1:25" ht="12.75">
      <c r="A1771" s="2">
        <v>1768</v>
      </c>
      <c r="B1771" s="3" t="s">
        <v>47</v>
      </c>
      <c r="C1771" s="1">
        <v>13</v>
      </c>
      <c r="G1771" s="3" t="s">
        <v>39</v>
      </c>
      <c r="Q1771" s="3" t="s">
        <v>39</v>
      </c>
      <c r="Y1771" s="3" t="s">
        <v>39</v>
      </c>
    </row>
    <row r="1772" spans="1:25" ht="12.75">
      <c r="A1772" s="2">
        <v>1769</v>
      </c>
      <c r="B1772" s="3" t="s">
        <v>46</v>
      </c>
      <c r="C1772" s="1">
        <v>16</v>
      </c>
      <c r="G1772" s="3" t="s">
        <v>39</v>
      </c>
      <c r="Q1772" s="3" t="s">
        <v>39</v>
      </c>
      <c r="S1772" s="3" t="s">
        <v>39</v>
      </c>
      <c r="U1772" s="3" t="s">
        <v>39</v>
      </c>
      <c r="Y1772" s="3" t="s">
        <v>39</v>
      </c>
    </row>
    <row r="1773" spans="1:17" ht="12.75">
      <c r="A1773" s="2">
        <v>1770</v>
      </c>
      <c r="B1773" s="3" t="s">
        <v>46</v>
      </c>
      <c r="C1773" s="1">
        <v>13</v>
      </c>
      <c r="F1773" s="3" t="s">
        <v>39</v>
      </c>
      <c r="Q1773" s="3" t="s">
        <v>39</v>
      </c>
    </row>
    <row r="1774" spans="1:17" ht="12.75">
      <c r="A1774" s="2">
        <v>1771</v>
      </c>
      <c r="B1774" s="3" t="s">
        <v>46</v>
      </c>
      <c r="C1774" s="1">
        <v>12</v>
      </c>
      <c r="F1774" s="3" t="s">
        <v>39</v>
      </c>
      <c r="Q1774" s="3" t="s">
        <v>39</v>
      </c>
    </row>
    <row r="1775" spans="1:17" ht="12.75">
      <c r="A1775" s="2">
        <v>1772</v>
      </c>
      <c r="B1775" s="3" t="s">
        <v>47</v>
      </c>
      <c r="C1775" s="1">
        <v>12</v>
      </c>
      <c r="F1775" s="3" t="s">
        <v>39</v>
      </c>
      <c r="Q1775" s="3" t="s">
        <v>39</v>
      </c>
    </row>
    <row r="1776" spans="1:17" ht="12.75">
      <c r="A1776" s="2">
        <v>1773</v>
      </c>
      <c r="B1776" s="3" t="s">
        <v>47</v>
      </c>
      <c r="C1776" s="1">
        <v>13</v>
      </c>
      <c r="F1776" s="3" t="s">
        <v>39</v>
      </c>
      <c r="Q1776" s="3" t="s">
        <v>39</v>
      </c>
    </row>
    <row r="1777" spans="1:17" ht="12.75">
      <c r="A1777" s="2">
        <v>1774</v>
      </c>
      <c r="B1777" s="3" t="s">
        <v>47</v>
      </c>
      <c r="C1777" s="1">
        <v>12</v>
      </c>
      <c r="G1777" s="3" t="s">
        <v>39</v>
      </c>
      <c r="Q1777" s="3" t="s">
        <v>39</v>
      </c>
    </row>
    <row r="1778" spans="1:17" ht="12.75">
      <c r="A1778" s="2">
        <v>1775</v>
      </c>
      <c r="B1778" s="3" t="s">
        <v>47</v>
      </c>
      <c r="C1778" s="1">
        <v>14</v>
      </c>
      <c r="F1778" s="3" t="s">
        <v>39</v>
      </c>
      <c r="Q1778" s="3" t="s">
        <v>39</v>
      </c>
    </row>
    <row r="1779" spans="1:17" ht="12.75">
      <c r="A1779" s="2">
        <v>1776</v>
      </c>
      <c r="B1779" s="3" t="s">
        <v>46</v>
      </c>
      <c r="C1779" s="1">
        <v>19</v>
      </c>
      <c r="F1779" s="3" t="s">
        <v>39</v>
      </c>
      <c r="Q1779" s="3" t="s">
        <v>39</v>
      </c>
    </row>
    <row r="1780" spans="1:17" ht="12.75">
      <c r="A1780" s="2">
        <v>1777</v>
      </c>
      <c r="B1780" s="3" t="s">
        <v>46</v>
      </c>
      <c r="C1780" s="1">
        <v>15</v>
      </c>
      <c r="F1780" s="3" t="s">
        <v>39</v>
      </c>
      <c r="Q1780" s="3" t="s">
        <v>39</v>
      </c>
    </row>
    <row r="1781" spans="1:25" ht="12.75">
      <c r="A1781" s="2">
        <v>1778</v>
      </c>
      <c r="B1781" s="3" t="s">
        <v>46</v>
      </c>
      <c r="C1781" s="1">
        <v>14</v>
      </c>
      <c r="F1781" s="3" t="s">
        <v>39</v>
      </c>
      <c r="Q1781" s="3" t="s">
        <v>39</v>
      </c>
      <c r="U1781" s="3" t="s">
        <v>39</v>
      </c>
      <c r="Y1781" s="3" t="s">
        <v>39</v>
      </c>
    </row>
    <row r="1782" spans="1:25" ht="12.75">
      <c r="A1782" s="2">
        <v>1779</v>
      </c>
      <c r="B1782" s="3" t="s">
        <v>46</v>
      </c>
      <c r="C1782" s="1">
        <v>16</v>
      </c>
      <c r="F1782" s="3" t="s">
        <v>39</v>
      </c>
      <c r="Q1782" s="3" t="s">
        <v>39</v>
      </c>
      <c r="U1782" s="3" t="s">
        <v>39</v>
      </c>
      <c r="Y1782" s="3" t="s">
        <v>39</v>
      </c>
    </row>
    <row r="1783" spans="1:17" ht="12.75">
      <c r="A1783" s="2">
        <v>1780</v>
      </c>
      <c r="B1783" s="3" t="s">
        <v>47</v>
      </c>
      <c r="C1783" s="1">
        <v>7</v>
      </c>
      <c r="F1783" s="3" t="s">
        <v>39</v>
      </c>
      <c r="Q1783" s="3" t="s">
        <v>39</v>
      </c>
    </row>
    <row r="1784" spans="1:19" ht="12.75">
      <c r="A1784" s="2">
        <v>1781</v>
      </c>
      <c r="B1784" s="3" t="s">
        <v>47</v>
      </c>
      <c r="C1784" s="1">
        <v>14</v>
      </c>
      <c r="F1784" s="3" t="s">
        <v>39</v>
      </c>
      <c r="Q1784" s="3" t="s">
        <v>39</v>
      </c>
      <c r="S1784" s="3" t="s">
        <v>39</v>
      </c>
    </row>
    <row r="1785" spans="1:17" ht="12.75">
      <c r="A1785" s="2">
        <v>1782</v>
      </c>
      <c r="B1785" s="3" t="s">
        <v>55</v>
      </c>
      <c r="C1785" s="1">
        <v>6</v>
      </c>
      <c r="F1785" s="3" t="s">
        <v>39</v>
      </c>
      <c r="Q1785" s="3" t="s">
        <v>39</v>
      </c>
    </row>
    <row r="1786" spans="1:25" ht="12.75">
      <c r="A1786" s="2">
        <v>1783</v>
      </c>
      <c r="B1786" s="3" t="s">
        <v>47</v>
      </c>
      <c r="C1786" s="1">
        <v>14</v>
      </c>
      <c r="F1786" s="3" t="s">
        <v>39</v>
      </c>
      <c r="Q1786" s="3" t="s">
        <v>39</v>
      </c>
      <c r="U1786" s="3" t="s">
        <v>39</v>
      </c>
      <c r="Y1786" s="3" t="s">
        <v>39</v>
      </c>
    </row>
    <row r="1787" spans="1:25" ht="12.75">
      <c r="A1787" s="2">
        <v>1784</v>
      </c>
      <c r="B1787" s="3" t="s">
        <v>47</v>
      </c>
      <c r="C1787" s="1">
        <v>10</v>
      </c>
      <c r="F1787" s="3" t="s">
        <v>39</v>
      </c>
      <c r="Q1787" s="3" t="s">
        <v>39</v>
      </c>
      <c r="U1787" s="3" t="s">
        <v>39</v>
      </c>
      <c r="Y1787" s="3" t="s">
        <v>39</v>
      </c>
    </row>
    <row r="1788" spans="1:25" ht="12.75">
      <c r="A1788" s="2">
        <v>1785</v>
      </c>
      <c r="B1788" s="3" t="s">
        <v>47</v>
      </c>
      <c r="C1788" s="1">
        <v>15</v>
      </c>
      <c r="G1788" s="3" t="s">
        <v>39</v>
      </c>
      <c r="Q1788" s="3" t="s">
        <v>39</v>
      </c>
      <c r="U1788" s="3" t="s">
        <v>39</v>
      </c>
      <c r="X1788" s="3" t="s">
        <v>39</v>
      </c>
      <c r="Y1788" s="3" t="s">
        <v>39</v>
      </c>
    </row>
    <row r="1789" spans="1:25" ht="12.75">
      <c r="A1789" s="2">
        <v>1786</v>
      </c>
      <c r="B1789" s="3" t="s">
        <v>47</v>
      </c>
      <c r="C1789" s="1">
        <v>14</v>
      </c>
      <c r="G1789" s="3" t="s">
        <v>39</v>
      </c>
      <c r="Q1789" s="3" t="s">
        <v>39</v>
      </c>
      <c r="U1789" s="3" t="s">
        <v>39</v>
      </c>
      <c r="Y1789" s="3" t="s">
        <v>39</v>
      </c>
    </row>
    <row r="1790" spans="1:25" ht="12.75">
      <c r="A1790" s="2">
        <v>1787</v>
      </c>
      <c r="B1790" s="3" t="s">
        <v>47</v>
      </c>
      <c r="C1790" s="1">
        <v>13</v>
      </c>
      <c r="G1790" s="3" t="s">
        <v>39</v>
      </c>
      <c r="Q1790" s="3" t="s">
        <v>39</v>
      </c>
      <c r="U1790" s="3" t="s">
        <v>39</v>
      </c>
      <c r="X1790" s="3" t="s">
        <v>39</v>
      </c>
      <c r="Y1790" s="3" t="s">
        <v>39</v>
      </c>
    </row>
    <row r="1791" spans="1:25" ht="12.75">
      <c r="A1791" s="2">
        <v>1788</v>
      </c>
      <c r="B1791" s="3" t="s">
        <v>47</v>
      </c>
      <c r="C1791" s="1">
        <v>13</v>
      </c>
      <c r="G1791" s="3" t="s">
        <v>39</v>
      </c>
      <c r="Q1791" s="3" t="s">
        <v>39</v>
      </c>
      <c r="U1791" s="3" t="s">
        <v>39</v>
      </c>
      <c r="X1791" s="3" t="s">
        <v>39</v>
      </c>
      <c r="Y1791" s="3" t="s">
        <v>39</v>
      </c>
    </row>
    <row r="1792" spans="1:25" ht="12.75">
      <c r="A1792" s="2">
        <v>1789</v>
      </c>
      <c r="B1792" s="3" t="s">
        <v>47</v>
      </c>
      <c r="C1792" s="1">
        <v>16</v>
      </c>
      <c r="G1792" s="3" t="s">
        <v>39</v>
      </c>
      <c r="Q1792" s="3" t="s">
        <v>39</v>
      </c>
      <c r="U1792" s="3" t="s">
        <v>39</v>
      </c>
      <c r="X1792" s="3" t="s">
        <v>39</v>
      </c>
      <c r="Y1792" s="3" t="s">
        <v>39</v>
      </c>
    </row>
    <row r="1793" spans="1:25" ht="12.75">
      <c r="A1793" s="2">
        <v>1790</v>
      </c>
      <c r="B1793" s="3" t="s">
        <v>47</v>
      </c>
      <c r="C1793" s="1">
        <v>12</v>
      </c>
      <c r="G1793" s="3" t="s">
        <v>39</v>
      </c>
      <c r="Q1793" s="3" t="s">
        <v>39</v>
      </c>
      <c r="U1793" s="3" t="s">
        <v>39</v>
      </c>
      <c r="X1793" s="3" t="s">
        <v>39</v>
      </c>
      <c r="Y1793" s="3" t="s">
        <v>39</v>
      </c>
    </row>
    <row r="1794" spans="1:17" ht="12.75">
      <c r="A1794" s="2">
        <v>1791</v>
      </c>
      <c r="B1794" s="3" t="s">
        <v>47</v>
      </c>
      <c r="C1794" s="1">
        <v>10</v>
      </c>
      <c r="F1794" s="3" t="s">
        <v>39</v>
      </c>
      <c r="Q1794" s="3" t="s">
        <v>39</v>
      </c>
    </row>
    <row r="1795" spans="1:24" ht="12.75">
      <c r="A1795" s="2">
        <v>1792</v>
      </c>
      <c r="B1795" s="3" t="s">
        <v>47</v>
      </c>
      <c r="C1795" s="1">
        <v>12</v>
      </c>
      <c r="G1795" s="3" t="s">
        <v>39</v>
      </c>
      <c r="Q1795" s="3" t="s">
        <v>39</v>
      </c>
      <c r="X1795" s="3" t="s">
        <v>39</v>
      </c>
    </row>
    <row r="1796" spans="1:25" ht="12.75">
      <c r="A1796" s="2">
        <v>1793</v>
      </c>
      <c r="B1796" s="3" t="s">
        <v>47</v>
      </c>
      <c r="C1796" s="1">
        <v>17</v>
      </c>
      <c r="G1796" s="3" t="s">
        <v>39</v>
      </c>
      <c r="Q1796" s="3" t="s">
        <v>39</v>
      </c>
      <c r="U1796" s="3" t="s">
        <v>39</v>
      </c>
      <c r="Y1796" s="3" t="s">
        <v>39</v>
      </c>
    </row>
    <row r="1797" spans="1:25" ht="12.75">
      <c r="A1797" s="2">
        <v>1794</v>
      </c>
      <c r="B1797" s="3" t="s">
        <v>47</v>
      </c>
      <c r="C1797" s="1">
        <v>11</v>
      </c>
      <c r="G1797" s="3" t="s">
        <v>39</v>
      </c>
      <c r="Q1797" s="3" t="s">
        <v>39</v>
      </c>
      <c r="U1797" s="3" t="s">
        <v>39</v>
      </c>
      <c r="X1797" s="3" t="s">
        <v>39</v>
      </c>
      <c r="Y1797" s="3" t="s">
        <v>39</v>
      </c>
    </row>
    <row r="1798" spans="1:27" ht="12.75">
      <c r="A1798" s="2">
        <v>1795</v>
      </c>
      <c r="B1798" s="3" t="s">
        <v>47</v>
      </c>
      <c r="C1798" s="1">
        <v>11</v>
      </c>
      <c r="G1798" s="3" t="s">
        <v>39</v>
      </c>
      <c r="Q1798" s="3" t="s">
        <v>39</v>
      </c>
      <c r="AA1798" s="3" t="s">
        <v>39</v>
      </c>
    </row>
    <row r="1799" spans="1:25" ht="12.75">
      <c r="A1799" s="2">
        <v>1796</v>
      </c>
      <c r="B1799" s="3" t="s">
        <v>47</v>
      </c>
      <c r="C1799" s="1">
        <v>15</v>
      </c>
      <c r="F1799" s="3" t="s">
        <v>39</v>
      </c>
      <c r="Q1799" s="3" t="s">
        <v>39</v>
      </c>
      <c r="U1799" s="3" t="s">
        <v>39</v>
      </c>
      <c r="Y1799" s="3" t="s">
        <v>39</v>
      </c>
    </row>
    <row r="1800" spans="1:25" ht="12.75">
      <c r="A1800" s="2">
        <v>1797</v>
      </c>
      <c r="B1800" s="3" t="s">
        <v>47</v>
      </c>
      <c r="C1800" s="1">
        <v>16</v>
      </c>
      <c r="F1800" s="3" t="s">
        <v>39</v>
      </c>
      <c r="Q1800" s="3" t="s">
        <v>39</v>
      </c>
      <c r="U1800" s="3" t="s">
        <v>39</v>
      </c>
      <c r="Y1800" s="3" t="s">
        <v>39</v>
      </c>
    </row>
    <row r="1801" spans="1:25" ht="12.75">
      <c r="A1801" s="2">
        <v>1798</v>
      </c>
      <c r="B1801" s="3" t="s">
        <v>47</v>
      </c>
      <c r="C1801" s="1">
        <v>12</v>
      </c>
      <c r="G1801" s="3" t="s">
        <v>39</v>
      </c>
      <c r="Q1801" s="3" t="s">
        <v>39</v>
      </c>
      <c r="U1801" s="3" t="s">
        <v>39</v>
      </c>
      <c r="Y1801" s="3" t="s">
        <v>39</v>
      </c>
    </row>
    <row r="1802" spans="1:25" ht="12.75">
      <c r="A1802" s="2">
        <v>1799</v>
      </c>
      <c r="B1802" s="3" t="s">
        <v>47</v>
      </c>
      <c r="C1802" s="1">
        <v>10</v>
      </c>
      <c r="G1802" s="3" t="s">
        <v>39</v>
      </c>
      <c r="Q1802" s="3" t="s">
        <v>39</v>
      </c>
      <c r="U1802" s="3" t="s">
        <v>39</v>
      </c>
      <c r="Y1802" s="3" t="s">
        <v>39</v>
      </c>
    </row>
    <row r="1803" spans="1:29" ht="12.75">
      <c r="A1803" s="2">
        <v>1800</v>
      </c>
      <c r="B1803" s="3" t="s">
        <v>47</v>
      </c>
      <c r="C1803" s="1">
        <v>26</v>
      </c>
      <c r="G1803" s="3" t="s">
        <v>39</v>
      </c>
      <c r="O1803" s="3" t="s">
        <v>39</v>
      </c>
      <c r="U1803" s="3" t="s">
        <v>39</v>
      </c>
      <c r="X1803" s="3" t="s">
        <v>39</v>
      </c>
      <c r="Y1803" s="3" t="s">
        <v>39</v>
      </c>
      <c r="AC1803" s="3" t="s">
        <v>39</v>
      </c>
    </row>
    <row r="1804" spans="1:26" ht="12.75">
      <c r="A1804" s="2">
        <v>1801</v>
      </c>
      <c r="B1804" s="3" t="s">
        <v>40</v>
      </c>
      <c r="C1804" s="1">
        <v>15</v>
      </c>
      <c r="H1804" s="3" t="s">
        <v>39</v>
      </c>
      <c r="Q1804" s="3" t="s">
        <v>39</v>
      </c>
      <c r="T1804" s="3" t="s">
        <v>39</v>
      </c>
      <c r="U1804" s="3" t="s">
        <v>39</v>
      </c>
      <c r="Y1804" s="3" t="s">
        <v>39</v>
      </c>
      <c r="Z1804" s="3" t="s">
        <v>39</v>
      </c>
    </row>
    <row r="1805" spans="1:22" ht="12.75">
      <c r="A1805" s="2">
        <v>1802</v>
      </c>
      <c r="B1805" s="3" t="s">
        <v>40</v>
      </c>
      <c r="C1805" s="1">
        <v>4</v>
      </c>
      <c r="I1805" s="3" t="s">
        <v>39</v>
      </c>
      <c r="K1805" s="3" t="s">
        <v>39</v>
      </c>
      <c r="Q1805" s="3" t="s">
        <v>39</v>
      </c>
      <c r="V1805" s="3" t="s">
        <v>39</v>
      </c>
    </row>
    <row r="1806" spans="1:17" ht="12.75">
      <c r="A1806" s="2">
        <v>1803</v>
      </c>
      <c r="B1806" s="3" t="s">
        <v>47</v>
      </c>
      <c r="C1806" s="1">
        <v>10</v>
      </c>
      <c r="F1806" s="3" t="s">
        <v>39</v>
      </c>
      <c r="Q1806" s="3" t="s">
        <v>39</v>
      </c>
    </row>
    <row r="1807" spans="1:17" ht="12.75">
      <c r="A1807" s="2">
        <v>1804</v>
      </c>
      <c r="B1807" s="3" t="s">
        <v>47</v>
      </c>
      <c r="C1807" s="1">
        <v>9</v>
      </c>
      <c r="F1807" s="3" t="s">
        <v>39</v>
      </c>
      <c r="Q1807" s="3" t="s">
        <v>39</v>
      </c>
    </row>
    <row r="1808" spans="1:25" ht="12.75">
      <c r="A1808" s="2">
        <v>1805</v>
      </c>
      <c r="B1808" s="3" t="s">
        <v>47</v>
      </c>
      <c r="C1808" s="1">
        <v>17</v>
      </c>
      <c r="G1808" s="3" t="s">
        <v>39</v>
      </c>
      <c r="O1808" s="3" t="s">
        <v>39</v>
      </c>
      <c r="S1808" s="3" t="s">
        <v>39</v>
      </c>
      <c r="U1808" s="3" t="s">
        <v>39</v>
      </c>
      <c r="Y1808" s="3" t="s">
        <v>39</v>
      </c>
    </row>
    <row r="1809" spans="1:29" ht="12.75">
      <c r="A1809" s="2">
        <v>1806</v>
      </c>
      <c r="B1809" s="3" t="s">
        <v>47</v>
      </c>
      <c r="C1809" s="1">
        <v>14</v>
      </c>
      <c r="G1809" s="3" t="s">
        <v>39</v>
      </c>
      <c r="O1809" s="3" t="s">
        <v>39</v>
      </c>
      <c r="S1809" s="3" t="s">
        <v>39</v>
      </c>
      <c r="U1809" s="3" t="s">
        <v>39</v>
      </c>
      <c r="Y1809" s="3" t="s">
        <v>39</v>
      </c>
      <c r="AC1809" s="3" t="s">
        <v>39</v>
      </c>
    </row>
    <row r="1810" spans="1:17" ht="12.75">
      <c r="A1810" s="2">
        <v>1807</v>
      </c>
      <c r="B1810" s="3" t="s">
        <v>47</v>
      </c>
      <c r="C1810" s="1">
        <v>11</v>
      </c>
      <c r="F1810" s="3" t="s">
        <v>39</v>
      </c>
      <c r="Q1810" s="3" t="s">
        <v>39</v>
      </c>
    </row>
    <row r="1811" spans="1:25" ht="12.75">
      <c r="A1811" s="2">
        <v>1808</v>
      </c>
      <c r="B1811" s="3" t="s">
        <v>47</v>
      </c>
      <c r="C1811" s="1">
        <v>15</v>
      </c>
      <c r="G1811" s="3" t="s">
        <v>39</v>
      </c>
      <c r="O1811" s="3" t="s">
        <v>39</v>
      </c>
      <c r="U1811" s="3" t="s">
        <v>39</v>
      </c>
      <c r="Y1811" s="3" t="s">
        <v>39</v>
      </c>
    </row>
    <row r="1812" spans="1:25" ht="12.75">
      <c r="A1812" s="2">
        <v>1809</v>
      </c>
      <c r="B1812" s="3" t="s">
        <v>47</v>
      </c>
      <c r="C1812" s="1">
        <v>15</v>
      </c>
      <c r="G1812" s="3" t="s">
        <v>39</v>
      </c>
      <c r="O1812" s="3" t="s">
        <v>39</v>
      </c>
      <c r="U1812" s="3" t="s">
        <v>39</v>
      </c>
      <c r="Y1812" s="3" t="s">
        <v>39</v>
      </c>
    </row>
    <row r="1813" spans="1:25" ht="12.75">
      <c r="A1813" s="2">
        <v>1810</v>
      </c>
      <c r="B1813" s="3" t="s">
        <v>47</v>
      </c>
      <c r="C1813" s="1">
        <v>23</v>
      </c>
      <c r="G1813" s="3" t="s">
        <v>39</v>
      </c>
      <c r="O1813" s="3" t="s">
        <v>39</v>
      </c>
      <c r="U1813" s="3" t="s">
        <v>39</v>
      </c>
      <c r="Y1813" s="3" t="s">
        <v>39</v>
      </c>
    </row>
    <row r="1814" spans="1:25" ht="12.75">
      <c r="A1814" s="2">
        <v>1811</v>
      </c>
      <c r="B1814" s="3" t="s">
        <v>47</v>
      </c>
      <c r="C1814" s="1">
        <v>24</v>
      </c>
      <c r="G1814" s="3" t="s">
        <v>39</v>
      </c>
      <c r="O1814" s="3" t="s">
        <v>39</v>
      </c>
      <c r="Y1814" s="3" t="s">
        <v>39</v>
      </c>
    </row>
    <row r="1815" spans="1:29" ht="12.75">
      <c r="A1815" s="2">
        <v>1812</v>
      </c>
      <c r="B1815" s="3" t="s">
        <v>47</v>
      </c>
      <c r="C1815" s="1">
        <v>15</v>
      </c>
      <c r="G1815" s="3" t="s">
        <v>39</v>
      </c>
      <c r="O1815" s="3" t="s">
        <v>39</v>
      </c>
      <c r="U1815" s="3" t="s">
        <v>39</v>
      </c>
      <c r="Y1815" s="3" t="s">
        <v>39</v>
      </c>
      <c r="AC1815" s="3" t="s">
        <v>39</v>
      </c>
    </row>
    <row r="1816" spans="1:17" ht="12.75">
      <c r="A1816" s="2">
        <v>1813</v>
      </c>
      <c r="B1816" s="3" t="s">
        <v>47</v>
      </c>
      <c r="C1816" s="1">
        <v>12</v>
      </c>
      <c r="F1816" s="3" t="s">
        <v>39</v>
      </c>
      <c r="Q1816" s="3" t="s">
        <v>39</v>
      </c>
    </row>
    <row r="1817" spans="1:25" ht="12.75">
      <c r="A1817" s="2">
        <v>1814</v>
      </c>
      <c r="B1817" s="3" t="s">
        <v>47</v>
      </c>
      <c r="C1817" s="1">
        <v>10</v>
      </c>
      <c r="F1817" s="3" t="s">
        <v>39</v>
      </c>
      <c r="Q1817" s="3" t="s">
        <v>39</v>
      </c>
      <c r="U1817" s="3" t="s">
        <v>39</v>
      </c>
      <c r="Y1817" s="3" t="s">
        <v>39</v>
      </c>
    </row>
    <row r="1818" spans="1:29" ht="12.75">
      <c r="A1818" s="2">
        <v>1815</v>
      </c>
      <c r="B1818" s="3" t="s">
        <v>47</v>
      </c>
      <c r="C1818" s="1">
        <v>28</v>
      </c>
      <c r="G1818" s="3" t="s">
        <v>39</v>
      </c>
      <c r="O1818" s="3" t="s">
        <v>39</v>
      </c>
      <c r="U1818" s="3" t="s">
        <v>39</v>
      </c>
      <c r="Y1818" s="3" t="s">
        <v>39</v>
      </c>
      <c r="AC1818" s="3" t="s">
        <v>39</v>
      </c>
    </row>
    <row r="1819" spans="1:27" ht="12.75">
      <c r="A1819" s="2">
        <v>1816</v>
      </c>
      <c r="B1819" s="3" t="s">
        <v>47</v>
      </c>
      <c r="C1819" s="1">
        <v>27</v>
      </c>
      <c r="G1819" s="3" t="s">
        <v>39</v>
      </c>
      <c r="O1819" s="3" t="s">
        <v>39</v>
      </c>
      <c r="U1819" s="3" t="s">
        <v>39</v>
      </c>
      <c r="Y1819" s="3" t="s">
        <v>39</v>
      </c>
      <c r="AA1819" s="3" t="s">
        <v>39</v>
      </c>
    </row>
    <row r="1820" spans="1:26" ht="12.75">
      <c r="A1820" s="2">
        <v>1817</v>
      </c>
      <c r="B1820" s="3" t="s">
        <v>47</v>
      </c>
      <c r="C1820" s="1">
        <v>26</v>
      </c>
      <c r="G1820" s="3" t="s">
        <v>39</v>
      </c>
      <c r="O1820" s="3" t="s">
        <v>39</v>
      </c>
      <c r="T1820" s="3" t="s">
        <v>39</v>
      </c>
      <c r="U1820" s="3" t="s">
        <v>39</v>
      </c>
      <c r="Y1820" s="3" t="s">
        <v>39</v>
      </c>
      <c r="Z1820" s="3" t="s">
        <v>39</v>
      </c>
    </row>
    <row r="1821" spans="1:17" ht="12.75">
      <c r="A1821" s="2">
        <v>1818</v>
      </c>
      <c r="B1821" s="3" t="s">
        <v>66</v>
      </c>
      <c r="C1821" s="1">
        <v>36</v>
      </c>
      <c r="F1821" s="3" t="s">
        <v>39</v>
      </c>
      <c r="Q1821" s="3" t="s">
        <v>39</v>
      </c>
    </row>
    <row r="1822" spans="1:17" ht="12.75">
      <c r="A1822" s="2">
        <v>1819</v>
      </c>
      <c r="B1822" s="3" t="s">
        <v>66</v>
      </c>
      <c r="C1822" s="1">
        <v>36</v>
      </c>
      <c r="F1822" s="3" t="s">
        <v>39</v>
      </c>
      <c r="Q1822" s="3" t="s">
        <v>39</v>
      </c>
    </row>
    <row r="1823" spans="1:25" ht="12.75">
      <c r="A1823" s="2">
        <v>1820</v>
      </c>
      <c r="B1823" s="3" t="s">
        <v>47</v>
      </c>
      <c r="C1823" s="1">
        <v>26</v>
      </c>
      <c r="G1823" s="3" t="s">
        <v>39</v>
      </c>
      <c r="O1823" s="3" t="s">
        <v>39</v>
      </c>
      <c r="U1823" s="3" t="s">
        <v>39</v>
      </c>
      <c r="Y1823" s="3" t="s">
        <v>39</v>
      </c>
    </row>
    <row r="1824" spans="1:25" ht="12.75">
      <c r="A1824" s="2">
        <v>1821</v>
      </c>
      <c r="B1824" s="3" t="s">
        <v>47</v>
      </c>
      <c r="C1824" s="1">
        <v>19</v>
      </c>
      <c r="G1824" s="3" t="s">
        <v>39</v>
      </c>
      <c r="O1824" s="3" t="s">
        <v>39</v>
      </c>
      <c r="U1824" s="3" t="s">
        <v>39</v>
      </c>
      <c r="Y1824" s="3" t="s">
        <v>39</v>
      </c>
    </row>
    <row r="1825" spans="1:25" ht="12.75">
      <c r="A1825" s="2">
        <v>1822</v>
      </c>
      <c r="B1825" s="3" t="s">
        <v>47</v>
      </c>
      <c r="C1825" s="1">
        <v>12</v>
      </c>
      <c r="F1825" s="3" t="s">
        <v>39</v>
      </c>
      <c r="O1825" s="3" t="s">
        <v>39</v>
      </c>
      <c r="Y1825" s="3" t="s">
        <v>39</v>
      </c>
    </row>
    <row r="1826" spans="1:15" ht="12.75">
      <c r="A1826" s="2">
        <v>1823</v>
      </c>
      <c r="B1826" s="3" t="s">
        <v>47</v>
      </c>
      <c r="C1826" s="1">
        <v>12</v>
      </c>
      <c r="F1826" s="3" t="s">
        <v>39</v>
      </c>
      <c r="O1826" s="3" t="s">
        <v>39</v>
      </c>
    </row>
    <row r="1827" spans="1:25" ht="12.75">
      <c r="A1827" s="2">
        <v>1824</v>
      </c>
      <c r="B1827" s="3" t="s">
        <v>66</v>
      </c>
      <c r="C1827" s="1">
        <v>27</v>
      </c>
      <c r="F1827" s="3" t="s">
        <v>39</v>
      </c>
      <c r="Q1827" s="3" t="s">
        <v>39</v>
      </c>
      <c r="U1827" s="3" t="s">
        <v>39</v>
      </c>
      <c r="Y1827" s="3" t="s">
        <v>39</v>
      </c>
    </row>
    <row r="1828" spans="1:24" ht="12.75">
      <c r="A1828" s="2">
        <v>1825</v>
      </c>
      <c r="B1828" s="3" t="s">
        <v>47</v>
      </c>
      <c r="C1828" s="1">
        <v>23</v>
      </c>
      <c r="G1828" s="3" t="s">
        <v>39</v>
      </c>
      <c r="O1828" s="3" t="s">
        <v>39</v>
      </c>
      <c r="X1828" s="3" t="s">
        <v>39</v>
      </c>
    </row>
    <row r="1829" spans="1:15" ht="12.75">
      <c r="A1829" s="2">
        <v>1826</v>
      </c>
      <c r="B1829" s="3" t="s">
        <v>47</v>
      </c>
      <c r="C1829" s="1">
        <v>24</v>
      </c>
      <c r="G1829" s="3" t="s">
        <v>39</v>
      </c>
      <c r="O1829" s="3" t="s">
        <v>39</v>
      </c>
    </row>
    <row r="1830" spans="1:19" ht="12.75">
      <c r="A1830" s="2">
        <v>1827</v>
      </c>
      <c r="B1830" s="3" t="s">
        <v>47</v>
      </c>
      <c r="C1830" s="1">
        <v>23</v>
      </c>
      <c r="G1830" s="3" t="s">
        <v>39</v>
      </c>
      <c r="O1830" s="3" t="s">
        <v>39</v>
      </c>
      <c r="S1830" s="3" t="s">
        <v>39</v>
      </c>
    </row>
    <row r="1831" spans="1:25" ht="12.75">
      <c r="A1831" s="2">
        <v>1828</v>
      </c>
      <c r="B1831" s="3" t="s">
        <v>64</v>
      </c>
      <c r="C1831" s="1">
        <v>28</v>
      </c>
      <c r="F1831" s="3" t="s">
        <v>39</v>
      </c>
      <c r="Q1831" s="3" t="s">
        <v>39</v>
      </c>
      <c r="U1831" s="3" t="s">
        <v>39</v>
      </c>
      <c r="Y1831" s="3" t="s">
        <v>39</v>
      </c>
    </row>
    <row r="1832" spans="1:26" ht="12.75">
      <c r="A1832" s="2">
        <v>1829</v>
      </c>
      <c r="B1832" s="3" t="s">
        <v>40</v>
      </c>
      <c r="C1832" s="1">
        <v>26</v>
      </c>
      <c r="G1832" s="3" t="s">
        <v>39</v>
      </c>
      <c r="Q1832" s="3" t="s">
        <v>39</v>
      </c>
      <c r="S1832" s="3" t="s">
        <v>39</v>
      </c>
      <c r="T1832" s="3" t="s">
        <v>39</v>
      </c>
      <c r="U1832" s="3" t="s">
        <v>39</v>
      </c>
      <c r="Y1832" s="3" t="s">
        <v>39</v>
      </c>
      <c r="Z1832" s="3" t="s">
        <v>39</v>
      </c>
    </row>
    <row r="1833" spans="1:25" ht="12.75">
      <c r="A1833" s="2">
        <v>1830</v>
      </c>
      <c r="B1833" s="3" t="s">
        <v>40</v>
      </c>
      <c r="C1833" s="1">
        <v>13</v>
      </c>
      <c r="G1833" s="3" t="s">
        <v>39</v>
      </c>
      <c r="Q1833" s="3" t="s">
        <v>39</v>
      </c>
      <c r="X1833" s="3" t="s">
        <v>39</v>
      </c>
      <c r="Y1833" s="3" t="s">
        <v>39</v>
      </c>
    </row>
    <row r="1834" spans="1:25" ht="12.75">
      <c r="A1834" s="2">
        <v>1831</v>
      </c>
      <c r="B1834" s="3" t="s">
        <v>47</v>
      </c>
      <c r="C1834" s="1">
        <v>14</v>
      </c>
      <c r="G1834" s="3" t="s">
        <v>39</v>
      </c>
      <c r="Q1834" s="3" t="s">
        <v>39</v>
      </c>
      <c r="X1834" s="3" t="s">
        <v>39</v>
      </c>
      <c r="Y1834" s="3" t="s">
        <v>39</v>
      </c>
    </row>
    <row r="1835" spans="1:17" ht="12.75">
      <c r="A1835" s="2">
        <v>1832</v>
      </c>
      <c r="B1835" s="3" t="s">
        <v>40</v>
      </c>
      <c r="C1835" s="1">
        <v>24</v>
      </c>
      <c r="G1835" s="3" t="s">
        <v>39</v>
      </c>
      <c r="Q1835" s="3" t="s">
        <v>39</v>
      </c>
    </row>
    <row r="1836" spans="1:24" ht="12.75">
      <c r="A1836" s="2">
        <v>1833</v>
      </c>
      <c r="B1836" s="3" t="s">
        <v>40</v>
      </c>
      <c r="C1836" s="1">
        <v>24</v>
      </c>
      <c r="G1836" s="3" t="s">
        <v>39</v>
      </c>
      <c r="Q1836" s="3" t="s">
        <v>39</v>
      </c>
      <c r="X1836" s="3" t="s">
        <v>39</v>
      </c>
    </row>
    <row r="1837" spans="1:17" ht="12.75">
      <c r="A1837" s="2">
        <v>1834</v>
      </c>
      <c r="B1837" s="3" t="s">
        <v>55</v>
      </c>
      <c r="C1837" s="1">
        <v>22</v>
      </c>
      <c r="G1837" s="3" t="s">
        <v>39</v>
      </c>
      <c r="Q1837" s="3" t="s">
        <v>39</v>
      </c>
    </row>
    <row r="1838" spans="1:27" ht="12.75">
      <c r="A1838" s="2">
        <v>1835</v>
      </c>
      <c r="B1838" s="3" t="s">
        <v>55</v>
      </c>
      <c r="C1838" s="1">
        <v>20</v>
      </c>
      <c r="G1838" s="3" t="s">
        <v>39</v>
      </c>
      <c r="Q1838" s="3" t="s">
        <v>39</v>
      </c>
      <c r="T1838" s="3" t="s">
        <v>39</v>
      </c>
      <c r="Z1838" s="3" t="s">
        <v>39</v>
      </c>
      <c r="AA1838" s="3" t="s">
        <v>39</v>
      </c>
    </row>
    <row r="1839" spans="1:26" ht="12.75">
      <c r="A1839" s="2">
        <v>1836</v>
      </c>
      <c r="B1839" s="3" t="s">
        <v>55</v>
      </c>
      <c r="C1839" s="1">
        <v>29</v>
      </c>
      <c r="G1839" s="3" t="s">
        <v>39</v>
      </c>
      <c r="Q1839" s="3" t="s">
        <v>39</v>
      </c>
      <c r="T1839" s="3" t="s">
        <v>39</v>
      </c>
      <c r="X1839" s="3" t="s">
        <v>39</v>
      </c>
      <c r="Z1839" s="3" t="s">
        <v>39</v>
      </c>
    </row>
    <row r="1840" spans="1:24" ht="12.75">
      <c r="A1840" s="2">
        <v>1837</v>
      </c>
      <c r="B1840" s="3" t="s">
        <v>55</v>
      </c>
      <c r="C1840" s="1">
        <v>26</v>
      </c>
      <c r="G1840" s="3" t="s">
        <v>39</v>
      </c>
      <c r="Q1840" s="3" t="s">
        <v>39</v>
      </c>
      <c r="X1840" s="3" t="s">
        <v>39</v>
      </c>
    </row>
    <row r="1841" spans="1:27" ht="12.75">
      <c r="A1841" s="2">
        <v>1838</v>
      </c>
      <c r="B1841" s="3" t="s">
        <v>40</v>
      </c>
      <c r="C1841" s="1">
        <v>21</v>
      </c>
      <c r="H1841" s="3" t="s">
        <v>39</v>
      </c>
      <c r="Q1841" s="3" t="s">
        <v>39</v>
      </c>
      <c r="T1841" s="3" t="s">
        <v>39</v>
      </c>
      <c r="Z1841" s="3" t="s">
        <v>39</v>
      </c>
      <c r="AA1841" s="3" t="s">
        <v>39</v>
      </c>
    </row>
    <row r="1842" spans="1:17" ht="12.75">
      <c r="A1842" s="2">
        <v>1839</v>
      </c>
      <c r="B1842" s="3" t="s">
        <v>40</v>
      </c>
      <c r="C1842" s="1">
        <v>23</v>
      </c>
      <c r="G1842" s="3" t="s">
        <v>39</v>
      </c>
      <c r="Q1842" s="3" t="s">
        <v>39</v>
      </c>
    </row>
    <row r="1843" spans="1:17" ht="12.75">
      <c r="A1843" s="2">
        <v>1840</v>
      </c>
      <c r="B1843" s="3" t="s">
        <v>66</v>
      </c>
      <c r="C1843" s="1">
        <v>38</v>
      </c>
      <c r="F1843" s="3" t="s">
        <v>39</v>
      </c>
      <c r="Q1843" s="3" t="s">
        <v>39</v>
      </c>
    </row>
    <row r="1844" spans="1:17" ht="12.75">
      <c r="A1844" s="2">
        <v>1841</v>
      </c>
      <c r="B1844" s="3" t="s">
        <v>66</v>
      </c>
      <c r="C1844" s="1">
        <v>28</v>
      </c>
      <c r="F1844" s="3" t="s">
        <v>39</v>
      </c>
      <c r="Q1844" s="3" t="s">
        <v>39</v>
      </c>
    </row>
    <row r="1845" spans="1:19" ht="12.75">
      <c r="A1845" s="2">
        <v>1842</v>
      </c>
      <c r="B1845" s="3" t="s">
        <v>47</v>
      </c>
      <c r="C1845" s="1">
        <v>9</v>
      </c>
      <c r="F1845" s="3" t="s">
        <v>39</v>
      </c>
      <c r="N1845" s="3" t="s">
        <v>39</v>
      </c>
      <c r="S1845" s="3" t="s">
        <v>39</v>
      </c>
    </row>
    <row r="1846" spans="1:19" ht="12.75">
      <c r="A1846" s="2">
        <v>1843</v>
      </c>
      <c r="B1846" s="3" t="s">
        <v>40</v>
      </c>
      <c r="C1846" s="1">
        <v>23</v>
      </c>
      <c r="F1846" s="3" t="s">
        <v>39</v>
      </c>
      <c r="O1846" s="3" t="s">
        <v>39</v>
      </c>
      <c r="S1846" s="3" t="s">
        <v>39</v>
      </c>
    </row>
    <row r="1847" spans="1:33" ht="12.75">
      <c r="A1847" s="2">
        <v>1844</v>
      </c>
      <c r="B1847" s="3" t="s">
        <v>55</v>
      </c>
      <c r="C1847" s="1">
        <v>30</v>
      </c>
      <c r="G1847" s="3" t="s">
        <v>39</v>
      </c>
      <c r="Q1847" s="3" t="s">
        <v>39</v>
      </c>
      <c r="U1847" s="3" t="s">
        <v>39</v>
      </c>
      <c r="Y1847" s="3" t="s">
        <v>39</v>
      </c>
      <c r="AG1847" s="2" t="s">
        <v>51</v>
      </c>
    </row>
    <row r="1848" spans="1:26" ht="12.75">
      <c r="A1848" s="2">
        <v>1845</v>
      </c>
      <c r="B1848" s="3" t="s">
        <v>55</v>
      </c>
      <c r="C1848" s="1">
        <v>34</v>
      </c>
      <c r="G1848" s="3" t="s">
        <v>39</v>
      </c>
      <c r="K1848" s="3" t="s">
        <v>39</v>
      </c>
      <c r="O1848" s="3" t="s">
        <v>39</v>
      </c>
      <c r="T1848" s="3" t="s">
        <v>39</v>
      </c>
      <c r="U1848" s="3" t="s">
        <v>39</v>
      </c>
      <c r="Y1848" s="3" t="s">
        <v>39</v>
      </c>
      <c r="Z1848" s="3" t="s">
        <v>39</v>
      </c>
    </row>
    <row r="1849" spans="1:33" ht="12.75">
      <c r="A1849" s="2">
        <v>1846</v>
      </c>
      <c r="B1849" s="3" t="s">
        <v>55</v>
      </c>
      <c r="C1849" s="1">
        <v>24</v>
      </c>
      <c r="G1849" s="3" t="s">
        <v>39</v>
      </c>
      <c r="K1849" s="3" t="s">
        <v>39</v>
      </c>
      <c r="O1849" s="3" t="s">
        <v>39</v>
      </c>
      <c r="T1849" s="3" t="s">
        <v>39</v>
      </c>
      <c r="Z1849" s="3" t="s">
        <v>39</v>
      </c>
      <c r="AG1849" s="2" t="s">
        <v>149</v>
      </c>
    </row>
    <row r="1850" spans="1:33" ht="12.75">
      <c r="A1850" s="2">
        <v>1847</v>
      </c>
      <c r="B1850" s="3" t="s">
        <v>55</v>
      </c>
      <c r="C1850" s="1">
        <v>25</v>
      </c>
      <c r="G1850" s="3" t="s">
        <v>39</v>
      </c>
      <c r="K1850" s="3" t="s">
        <v>39</v>
      </c>
      <c r="O1850" s="3" t="s">
        <v>39</v>
      </c>
      <c r="T1850" s="3" t="s">
        <v>39</v>
      </c>
      <c r="U1850" s="3" t="s">
        <v>39</v>
      </c>
      <c r="X1850" s="3" t="s">
        <v>39</v>
      </c>
      <c r="Y1850" s="3" t="s">
        <v>39</v>
      </c>
      <c r="Z1850" s="3" t="s">
        <v>39</v>
      </c>
      <c r="AG1850" s="2" t="s">
        <v>149</v>
      </c>
    </row>
    <row r="1851" spans="1:33" ht="12.75">
      <c r="A1851" s="2">
        <v>1848</v>
      </c>
      <c r="B1851" s="3" t="s">
        <v>55</v>
      </c>
      <c r="C1851" s="1">
        <v>39</v>
      </c>
      <c r="G1851" s="3" t="s">
        <v>39</v>
      </c>
      <c r="O1851" s="3" t="s">
        <v>39</v>
      </c>
      <c r="U1851" s="3" t="s">
        <v>39</v>
      </c>
      <c r="Y1851" s="3" t="s">
        <v>39</v>
      </c>
      <c r="AG1851" s="2" t="s">
        <v>150</v>
      </c>
    </row>
    <row r="1852" spans="1:26" ht="12.75">
      <c r="A1852" s="2">
        <v>1849</v>
      </c>
      <c r="B1852" s="3" t="s">
        <v>55</v>
      </c>
      <c r="C1852" s="1">
        <v>36</v>
      </c>
      <c r="G1852" s="3" t="s">
        <v>39</v>
      </c>
      <c r="O1852" s="3" t="s">
        <v>39</v>
      </c>
      <c r="T1852" s="3" t="s">
        <v>39</v>
      </c>
      <c r="U1852" s="3" t="s">
        <v>39</v>
      </c>
      <c r="Y1852" s="3" t="s">
        <v>39</v>
      </c>
      <c r="Z1852" s="3" t="s">
        <v>39</v>
      </c>
    </row>
    <row r="1853" spans="1:27" ht="12.75">
      <c r="A1853" s="2">
        <v>1850</v>
      </c>
      <c r="B1853" s="3" t="s">
        <v>55</v>
      </c>
      <c r="C1853" s="1">
        <v>27</v>
      </c>
      <c r="G1853" s="3" t="s">
        <v>39</v>
      </c>
      <c r="O1853" s="3" t="s">
        <v>39</v>
      </c>
      <c r="S1853" s="3" t="s">
        <v>39</v>
      </c>
      <c r="T1853" s="3" t="s">
        <v>39</v>
      </c>
      <c r="U1853" s="3" t="s">
        <v>39</v>
      </c>
      <c r="Y1853" s="3" t="s">
        <v>39</v>
      </c>
      <c r="Z1853" s="3" t="s">
        <v>39</v>
      </c>
      <c r="AA1853" s="3" t="s">
        <v>39</v>
      </c>
    </row>
    <row r="1854" spans="1:33" ht="12.75">
      <c r="A1854" s="2">
        <v>1851</v>
      </c>
      <c r="B1854" s="3" t="s">
        <v>55</v>
      </c>
      <c r="C1854" s="1">
        <v>24</v>
      </c>
      <c r="G1854" s="3" t="s">
        <v>39</v>
      </c>
      <c r="O1854" s="3" t="s">
        <v>39</v>
      </c>
      <c r="T1854" s="3" t="s">
        <v>39</v>
      </c>
      <c r="Z1854" s="3" t="s">
        <v>39</v>
      </c>
      <c r="AG1854" s="2" t="s">
        <v>77</v>
      </c>
    </row>
    <row r="1855" spans="1:33" ht="12.75">
      <c r="A1855" s="2">
        <v>1852</v>
      </c>
      <c r="B1855" s="3" t="s">
        <v>47</v>
      </c>
      <c r="C1855" s="1">
        <v>12</v>
      </c>
      <c r="G1855" s="3" t="s">
        <v>39</v>
      </c>
      <c r="Q1855" s="3" t="s">
        <v>39</v>
      </c>
      <c r="X1855" s="3" t="s">
        <v>39</v>
      </c>
      <c r="AG1855" s="2" t="s">
        <v>151</v>
      </c>
    </row>
    <row r="1856" spans="1:33" ht="12.75">
      <c r="A1856" s="2">
        <v>1853</v>
      </c>
      <c r="B1856" s="3" t="s">
        <v>47</v>
      </c>
      <c r="C1856" s="1">
        <v>8</v>
      </c>
      <c r="G1856" s="3" t="s">
        <v>39</v>
      </c>
      <c r="Q1856" s="3" t="s">
        <v>39</v>
      </c>
      <c r="AG1856" s="2" t="s">
        <v>51</v>
      </c>
    </row>
    <row r="1857" spans="1:33" ht="12.75">
      <c r="A1857" s="2">
        <v>1854</v>
      </c>
      <c r="B1857" s="3" t="s">
        <v>47</v>
      </c>
      <c r="C1857" s="1">
        <v>11</v>
      </c>
      <c r="G1857" s="3" t="s">
        <v>39</v>
      </c>
      <c r="Q1857" s="3" t="s">
        <v>39</v>
      </c>
      <c r="U1857" s="3" t="s">
        <v>39</v>
      </c>
      <c r="Y1857" s="3" t="s">
        <v>39</v>
      </c>
      <c r="AG1857" s="2" t="s">
        <v>51</v>
      </c>
    </row>
    <row r="1858" spans="1:25" ht="12.75">
      <c r="A1858" s="2">
        <v>1855</v>
      </c>
      <c r="B1858" s="3" t="s">
        <v>70</v>
      </c>
      <c r="C1858" s="1">
        <v>9</v>
      </c>
      <c r="G1858" s="3" t="s">
        <v>39</v>
      </c>
      <c r="Q1858" s="3" t="s">
        <v>39</v>
      </c>
      <c r="U1858" s="3" t="s">
        <v>39</v>
      </c>
      <c r="Y1858" s="3" t="s">
        <v>39</v>
      </c>
    </row>
    <row r="1859" spans="1:19" ht="12.75">
      <c r="A1859" s="2">
        <v>1856</v>
      </c>
      <c r="B1859" s="3" t="s">
        <v>47</v>
      </c>
      <c r="C1859" s="1">
        <v>14</v>
      </c>
      <c r="G1859" s="3" t="s">
        <v>39</v>
      </c>
      <c r="Q1859" s="3" t="s">
        <v>39</v>
      </c>
      <c r="S1859" s="3" t="s">
        <v>39</v>
      </c>
    </row>
    <row r="1860" spans="1:24" ht="12.75">
      <c r="A1860" s="2">
        <v>1857</v>
      </c>
      <c r="B1860" s="3" t="s">
        <v>47</v>
      </c>
      <c r="C1860" s="1">
        <v>20</v>
      </c>
      <c r="G1860" s="3" t="s">
        <v>39</v>
      </c>
      <c r="Q1860" s="3" t="s">
        <v>39</v>
      </c>
      <c r="S1860" s="3" t="s">
        <v>39</v>
      </c>
      <c r="X1860" s="3" t="s">
        <v>39</v>
      </c>
    </row>
    <row r="1861" spans="1:19" ht="12.75">
      <c r="A1861" s="2">
        <v>1858</v>
      </c>
      <c r="B1861" s="3" t="s">
        <v>47</v>
      </c>
      <c r="C1861" s="1">
        <v>13</v>
      </c>
      <c r="G1861" s="3" t="s">
        <v>39</v>
      </c>
      <c r="Q1861" s="3" t="s">
        <v>39</v>
      </c>
      <c r="S1861" s="3" t="s">
        <v>39</v>
      </c>
    </row>
    <row r="1862" spans="1:17" ht="12.75">
      <c r="A1862" s="2">
        <v>1859</v>
      </c>
      <c r="B1862" s="3" t="s">
        <v>137</v>
      </c>
      <c r="C1862" s="1">
        <v>26</v>
      </c>
      <c r="F1862" s="3" t="s">
        <v>39</v>
      </c>
      <c r="Q1862" s="3" t="s">
        <v>39</v>
      </c>
    </row>
    <row r="1863" spans="1:17" ht="12.75">
      <c r="A1863" s="2">
        <v>1860</v>
      </c>
      <c r="B1863" s="3" t="s">
        <v>55</v>
      </c>
      <c r="C1863" s="1">
        <v>16</v>
      </c>
      <c r="G1863" s="3" t="s">
        <v>39</v>
      </c>
      <c r="Q1863" s="3" t="s">
        <v>39</v>
      </c>
    </row>
    <row r="1864" spans="1:26" ht="12.75">
      <c r="A1864" s="2">
        <v>1861</v>
      </c>
      <c r="B1864" s="3" t="s">
        <v>55</v>
      </c>
      <c r="C1864" s="1">
        <v>20</v>
      </c>
      <c r="H1864" s="3" t="s">
        <v>39</v>
      </c>
      <c r="Q1864" s="3" t="s">
        <v>39</v>
      </c>
      <c r="S1864" s="3" t="s">
        <v>39</v>
      </c>
      <c r="T1864" s="3" t="s">
        <v>39</v>
      </c>
      <c r="U1864" s="3" t="s">
        <v>39</v>
      </c>
      <c r="Y1864" s="3" t="s">
        <v>39</v>
      </c>
      <c r="Z1864" s="3" t="s">
        <v>39</v>
      </c>
    </row>
    <row r="1865" spans="1:33" ht="12.75">
      <c r="A1865" s="2">
        <v>1862</v>
      </c>
      <c r="B1865" s="3" t="s">
        <v>66</v>
      </c>
      <c r="C1865" s="1">
        <v>30</v>
      </c>
      <c r="G1865" s="3" t="s">
        <v>39</v>
      </c>
      <c r="Q1865" s="3" t="s">
        <v>39</v>
      </c>
      <c r="U1865" s="3" t="s">
        <v>39</v>
      </c>
      <c r="Y1865" s="3" t="s">
        <v>39</v>
      </c>
      <c r="AG1865" s="2" t="s">
        <v>45</v>
      </c>
    </row>
    <row r="1866" spans="1:19" ht="12.75">
      <c r="A1866" s="2">
        <v>1863</v>
      </c>
      <c r="B1866" s="3" t="s">
        <v>55</v>
      </c>
      <c r="C1866" s="1">
        <v>12</v>
      </c>
      <c r="F1866" s="3" t="s">
        <v>39</v>
      </c>
      <c r="Q1866" s="3" t="s">
        <v>39</v>
      </c>
      <c r="S1866" s="3" t="s">
        <v>39</v>
      </c>
    </row>
    <row r="1867" spans="1:19" ht="12.75">
      <c r="A1867" s="2">
        <v>1864</v>
      </c>
      <c r="B1867" s="3" t="s">
        <v>69</v>
      </c>
      <c r="C1867" s="1">
        <v>16</v>
      </c>
      <c r="F1867" s="3" t="s">
        <v>39</v>
      </c>
      <c r="Q1867" s="3" t="s">
        <v>39</v>
      </c>
      <c r="S1867" s="3" t="s">
        <v>39</v>
      </c>
    </row>
    <row r="1868" spans="1:17" ht="12.75">
      <c r="A1868" s="2">
        <v>1865</v>
      </c>
      <c r="B1868" s="3" t="s">
        <v>69</v>
      </c>
      <c r="C1868" s="1">
        <v>15</v>
      </c>
      <c r="G1868" s="3" t="s">
        <v>39</v>
      </c>
      <c r="Q1868" s="3" t="s">
        <v>39</v>
      </c>
    </row>
    <row r="1869" spans="1:19" ht="12.75">
      <c r="A1869" s="2">
        <v>1866</v>
      </c>
      <c r="B1869" s="3" t="s">
        <v>69</v>
      </c>
      <c r="C1869" s="1">
        <v>15</v>
      </c>
      <c r="F1869" s="3" t="s">
        <v>39</v>
      </c>
      <c r="Q1869" s="3" t="s">
        <v>39</v>
      </c>
      <c r="S1869" s="3" t="s">
        <v>39</v>
      </c>
    </row>
    <row r="1870" spans="1:26" ht="12.75">
      <c r="A1870" s="2">
        <v>1867</v>
      </c>
      <c r="B1870" s="3" t="s">
        <v>47</v>
      </c>
      <c r="C1870" s="1">
        <v>26</v>
      </c>
      <c r="F1870" s="3" t="s">
        <v>39</v>
      </c>
      <c r="Q1870" s="3" t="s">
        <v>39</v>
      </c>
      <c r="S1870" s="3" t="s">
        <v>39</v>
      </c>
      <c r="T1870" s="3" t="s">
        <v>39</v>
      </c>
      <c r="U1870" s="3" t="s">
        <v>39</v>
      </c>
      <c r="Y1870" s="3" t="s">
        <v>39</v>
      </c>
      <c r="Z1870" s="3" t="s">
        <v>39</v>
      </c>
    </row>
    <row r="1871" spans="1:17" ht="12.75">
      <c r="A1871" s="2">
        <v>1868</v>
      </c>
      <c r="B1871" s="3" t="s">
        <v>49</v>
      </c>
      <c r="C1871" s="1">
        <v>2</v>
      </c>
      <c r="F1871" s="3" t="s">
        <v>39</v>
      </c>
      <c r="Q1871" s="3" t="s">
        <v>39</v>
      </c>
    </row>
    <row r="1872" spans="1:17" ht="12.75">
      <c r="A1872" s="2">
        <v>1869</v>
      </c>
      <c r="B1872" s="3" t="s">
        <v>49</v>
      </c>
      <c r="C1872" s="1">
        <v>2</v>
      </c>
      <c r="F1872" s="3" t="s">
        <v>39</v>
      </c>
      <c r="Q1872" s="3" t="s">
        <v>39</v>
      </c>
    </row>
    <row r="1873" spans="1:17" ht="12.75">
      <c r="A1873" s="2">
        <v>1870</v>
      </c>
      <c r="B1873" s="3" t="s">
        <v>47</v>
      </c>
      <c r="C1873" s="1">
        <v>2</v>
      </c>
      <c r="F1873" s="3" t="s">
        <v>39</v>
      </c>
      <c r="Q1873" s="3" t="s">
        <v>39</v>
      </c>
    </row>
    <row r="1874" spans="1:33" ht="12.75">
      <c r="A1874" s="2">
        <v>1871</v>
      </c>
      <c r="B1874" s="3" t="s">
        <v>66</v>
      </c>
      <c r="C1874" s="1">
        <v>30</v>
      </c>
      <c r="F1874" s="3" t="s">
        <v>39</v>
      </c>
      <c r="Q1874" s="3" t="s">
        <v>39</v>
      </c>
      <c r="X1874" s="3" t="s">
        <v>39</v>
      </c>
      <c r="AG1874" s="2" t="s">
        <v>45</v>
      </c>
    </row>
    <row r="1875" spans="1:17" ht="12.75">
      <c r="A1875" s="2">
        <v>1872</v>
      </c>
      <c r="B1875" s="3" t="s">
        <v>47</v>
      </c>
      <c r="C1875" s="1">
        <v>14</v>
      </c>
      <c r="G1875" s="3" t="s">
        <v>39</v>
      </c>
      <c r="Q1875" s="3" t="s">
        <v>39</v>
      </c>
    </row>
    <row r="1876" spans="1:17" ht="12.75">
      <c r="A1876" s="2">
        <v>1873</v>
      </c>
      <c r="B1876" s="3" t="s">
        <v>47</v>
      </c>
      <c r="C1876" s="1">
        <v>14</v>
      </c>
      <c r="G1876" s="3" t="s">
        <v>39</v>
      </c>
      <c r="Q1876" s="3" t="s">
        <v>39</v>
      </c>
    </row>
    <row r="1877" spans="1:33" ht="12.75">
      <c r="A1877" s="2">
        <v>1874</v>
      </c>
      <c r="C1877" s="1">
        <v>0</v>
      </c>
      <c r="AG1877" s="2" t="s">
        <v>152</v>
      </c>
    </row>
    <row r="1878" spans="1:33" ht="12.75">
      <c r="A1878" s="2">
        <v>1875</v>
      </c>
      <c r="C1878" s="1">
        <v>0</v>
      </c>
      <c r="AG1878" s="2" t="s">
        <v>152</v>
      </c>
    </row>
    <row r="1879" spans="1:33" ht="12.75">
      <c r="A1879" s="2">
        <v>1876</v>
      </c>
      <c r="C1879" s="1">
        <v>0</v>
      </c>
      <c r="AG1879" s="2" t="s">
        <v>152</v>
      </c>
    </row>
    <row r="1880" spans="1:33" ht="12.75">
      <c r="A1880" s="2">
        <v>1877</v>
      </c>
      <c r="C1880" s="1">
        <v>0</v>
      </c>
      <c r="AG1880" s="2" t="s">
        <v>152</v>
      </c>
    </row>
    <row r="1881" spans="1:14" ht="12.75">
      <c r="A1881" s="2">
        <v>1878</v>
      </c>
      <c r="B1881" s="3" t="s">
        <v>55</v>
      </c>
      <c r="C1881" s="1">
        <v>15</v>
      </c>
      <c r="H1881" s="3" t="s">
        <v>39</v>
      </c>
      <c r="N1881" s="3" t="s">
        <v>39</v>
      </c>
    </row>
    <row r="1882" spans="1:25" ht="12.75">
      <c r="A1882" s="2">
        <v>1879</v>
      </c>
      <c r="B1882" s="3" t="s">
        <v>47</v>
      </c>
      <c r="C1882" s="1">
        <v>14</v>
      </c>
      <c r="F1882" s="3" t="s">
        <v>39</v>
      </c>
      <c r="Q1882" s="3" t="s">
        <v>39</v>
      </c>
      <c r="U1882" s="3" t="s">
        <v>39</v>
      </c>
      <c r="Y1882" s="3" t="s">
        <v>39</v>
      </c>
    </row>
    <row r="1883" spans="1:26" ht="12.75">
      <c r="A1883" s="2">
        <v>1880</v>
      </c>
      <c r="B1883" s="3" t="s">
        <v>40</v>
      </c>
      <c r="C1883" s="1">
        <v>24</v>
      </c>
      <c r="H1883" s="3" t="s">
        <v>39</v>
      </c>
      <c r="K1883" s="3" t="s">
        <v>39</v>
      </c>
      <c r="N1883" s="3" t="s">
        <v>39</v>
      </c>
      <c r="S1883" s="3" t="s">
        <v>39</v>
      </c>
      <c r="T1883" s="3" t="s">
        <v>39</v>
      </c>
      <c r="Z1883" s="3" t="s">
        <v>39</v>
      </c>
    </row>
    <row r="1884" spans="1:14" ht="12.75">
      <c r="A1884" s="2">
        <v>1881</v>
      </c>
      <c r="B1884" s="3" t="s">
        <v>55</v>
      </c>
      <c r="C1884" s="1">
        <v>20</v>
      </c>
      <c r="G1884" s="3" t="s">
        <v>39</v>
      </c>
      <c r="N1884" s="3" t="s">
        <v>39</v>
      </c>
    </row>
    <row r="1885" spans="1:27" ht="12.75">
      <c r="A1885" s="2">
        <v>1882</v>
      </c>
      <c r="B1885" s="3" t="s">
        <v>55</v>
      </c>
      <c r="C1885" s="1">
        <v>16</v>
      </c>
      <c r="G1885" s="3" t="s">
        <v>39</v>
      </c>
      <c r="N1885" s="3" t="s">
        <v>39</v>
      </c>
      <c r="X1885" s="3" t="s">
        <v>39</v>
      </c>
      <c r="AA1885" s="3" t="s">
        <v>39</v>
      </c>
    </row>
    <row r="1886" spans="1:24" ht="12.75">
      <c r="A1886" s="2">
        <v>1883</v>
      </c>
      <c r="B1886" s="3" t="s">
        <v>55</v>
      </c>
      <c r="C1886" s="1">
        <v>23</v>
      </c>
      <c r="F1886" s="3" t="s">
        <v>39</v>
      </c>
      <c r="N1886" s="3" t="s">
        <v>39</v>
      </c>
      <c r="X1886" s="3" t="s">
        <v>39</v>
      </c>
    </row>
    <row r="1887" spans="1:26" ht="12.75">
      <c r="A1887" s="2">
        <v>1884</v>
      </c>
      <c r="B1887" s="3" t="s">
        <v>55</v>
      </c>
      <c r="C1887" s="1">
        <v>25</v>
      </c>
      <c r="H1887" s="3" t="s">
        <v>39</v>
      </c>
      <c r="N1887" s="3" t="s">
        <v>39</v>
      </c>
      <c r="T1887" s="3" t="s">
        <v>39</v>
      </c>
      <c r="X1887" s="3" t="s">
        <v>39</v>
      </c>
      <c r="Z1887" s="3" t="s">
        <v>39</v>
      </c>
    </row>
    <row r="1888" spans="1:26" ht="12.75">
      <c r="A1888" s="2">
        <v>1885</v>
      </c>
      <c r="B1888" s="3" t="s">
        <v>55</v>
      </c>
      <c r="C1888" s="1">
        <v>36</v>
      </c>
      <c r="G1888" s="3" t="s">
        <v>39</v>
      </c>
      <c r="N1888" s="3" t="s">
        <v>39</v>
      </c>
      <c r="T1888" s="3" t="s">
        <v>39</v>
      </c>
      <c r="Z1888" s="3" t="s">
        <v>39</v>
      </c>
    </row>
    <row r="1889" spans="1:25" ht="12.75">
      <c r="A1889" s="2">
        <v>1886</v>
      </c>
      <c r="B1889" s="3" t="s">
        <v>47</v>
      </c>
      <c r="C1889" s="1">
        <v>26</v>
      </c>
      <c r="G1889" s="3" t="s">
        <v>39</v>
      </c>
      <c r="N1889" s="3" t="s">
        <v>39</v>
      </c>
      <c r="T1889" s="3" t="s">
        <v>39</v>
      </c>
      <c r="U1889" s="3" t="s">
        <v>39</v>
      </c>
      <c r="X1889" s="3" t="s">
        <v>39</v>
      </c>
      <c r="Y1889" s="3" t="s">
        <v>39</v>
      </c>
    </row>
    <row r="1890" spans="1:25" ht="12.75">
      <c r="A1890" s="2">
        <v>1887</v>
      </c>
      <c r="B1890" s="3" t="s">
        <v>47</v>
      </c>
      <c r="C1890" s="1">
        <v>15</v>
      </c>
      <c r="G1890" s="3" t="s">
        <v>39</v>
      </c>
      <c r="N1890" s="3" t="s">
        <v>39</v>
      </c>
      <c r="S1890" s="3" t="s">
        <v>39</v>
      </c>
      <c r="U1890" s="3" t="s">
        <v>39</v>
      </c>
      <c r="Y1890" s="3" t="s">
        <v>39</v>
      </c>
    </row>
    <row r="1891" spans="1:25" ht="12.75">
      <c r="A1891" s="2">
        <v>1888</v>
      </c>
      <c r="B1891" s="3" t="s">
        <v>47</v>
      </c>
      <c r="C1891" s="1">
        <v>14</v>
      </c>
      <c r="G1891" s="3" t="s">
        <v>39</v>
      </c>
      <c r="N1891" s="3" t="s">
        <v>39</v>
      </c>
      <c r="U1891" s="3" t="s">
        <v>39</v>
      </c>
      <c r="Y1891" s="3" t="s">
        <v>39</v>
      </c>
    </row>
    <row r="1892" spans="1:25" ht="12.75">
      <c r="A1892" s="2">
        <v>1889</v>
      </c>
      <c r="B1892" s="3" t="s">
        <v>47</v>
      </c>
      <c r="C1892" s="1">
        <v>8</v>
      </c>
      <c r="F1892" s="3" t="s">
        <v>39</v>
      </c>
      <c r="N1892" s="3" t="s">
        <v>39</v>
      </c>
      <c r="S1892" s="3" t="s">
        <v>39</v>
      </c>
      <c r="U1892" s="3" t="s">
        <v>39</v>
      </c>
      <c r="Y1892" s="3" t="s">
        <v>39</v>
      </c>
    </row>
    <row r="1893" spans="1:25" ht="12.75">
      <c r="A1893" s="2">
        <v>1890</v>
      </c>
      <c r="B1893" s="3" t="s">
        <v>47</v>
      </c>
      <c r="C1893" s="1">
        <v>6</v>
      </c>
      <c r="F1893" s="3" t="s">
        <v>39</v>
      </c>
      <c r="N1893" s="3" t="s">
        <v>39</v>
      </c>
      <c r="S1893" s="3" t="s">
        <v>39</v>
      </c>
      <c r="U1893" s="3" t="s">
        <v>39</v>
      </c>
      <c r="X1893" s="3" t="s">
        <v>39</v>
      </c>
      <c r="Y1893" s="3" t="s">
        <v>39</v>
      </c>
    </row>
    <row r="1894" spans="1:17" ht="12.75">
      <c r="A1894" s="2">
        <v>1891</v>
      </c>
      <c r="B1894" s="3" t="s">
        <v>119</v>
      </c>
      <c r="C1894" s="1">
        <v>26</v>
      </c>
      <c r="F1894" s="3" t="s">
        <v>39</v>
      </c>
      <c r="Q1894" s="3" t="s">
        <v>39</v>
      </c>
    </row>
    <row r="1895" spans="1:25" ht="12.75">
      <c r="A1895" s="2">
        <v>1892</v>
      </c>
      <c r="B1895" s="3" t="s">
        <v>47</v>
      </c>
      <c r="C1895" s="1">
        <v>14</v>
      </c>
      <c r="F1895" s="3" t="s">
        <v>39</v>
      </c>
      <c r="Q1895" s="3" t="s">
        <v>39</v>
      </c>
      <c r="U1895" s="3" t="s">
        <v>39</v>
      </c>
      <c r="Y1895" s="3" t="s">
        <v>39</v>
      </c>
    </row>
    <row r="1896" spans="1:25" ht="12.75">
      <c r="A1896" s="2">
        <v>1893</v>
      </c>
      <c r="B1896" s="3" t="s">
        <v>47</v>
      </c>
      <c r="C1896" s="1">
        <v>14</v>
      </c>
      <c r="F1896" s="3" t="s">
        <v>39</v>
      </c>
      <c r="Q1896" s="3" t="s">
        <v>39</v>
      </c>
      <c r="U1896" s="3" t="s">
        <v>39</v>
      </c>
      <c r="Y1896" s="3" t="s">
        <v>39</v>
      </c>
    </row>
    <row r="1897" spans="1:25" ht="12.75">
      <c r="A1897" s="2">
        <v>1894</v>
      </c>
      <c r="B1897" s="3" t="s">
        <v>47</v>
      </c>
      <c r="C1897" s="1">
        <v>10</v>
      </c>
      <c r="F1897" s="3" t="s">
        <v>39</v>
      </c>
      <c r="Q1897" s="3" t="s">
        <v>39</v>
      </c>
      <c r="U1897" s="3" t="s">
        <v>39</v>
      </c>
      <c r="Y1897" s="3" t="s">
        <v>39</v>
      </c>
    </row>
    <row r="1898" spans="1:25" ht="12.75">
      <c r="A1898" s="2">
        <v>1895</v>
      </c>
      <c r="B1898" s="3" t="s">
        <v>64</v>
      </c>
      <c r="C1898" s="1">
        <v>24</v>
      </c>
      <c r="G1898" s="3" t="s">
        <v>39</v>
      </c>
      <c r="Q1898" s="3" t="s">
        <v>39</v>
      </c>
      <c r="S1898" s="3" t="s">
        <v>39</v>
      </c>
      <c r="U1898" s="3" t="s">
        <v>39</v>
      </c>
      <c r="Y1898" s="3" t="s">
        <v>39</v>
      </c>
    </row>
    <row r="1899" spans="1:25" ht="12.75">
      <c r="A1899" s="2">
        <v>1896</v>
      </c>
      <c r="B1899" s="3" t="s">
        <v>64</v>
      </c>
      <c r="C1899" s="1">
        <v>14</v>
      </c>
      <c r="G1899" s="3" t="s">
        <v>39</v>
      </c>
      <c r="Q1899" s="3" t="s">
        <v>39</v>
      </c>
      <c r="S1899" s="3" t="s">
        <v>39</v>
      </c>
      <c r="U1899" s="3" t="s">
        <v>39</v>
      </c>
      <c r="Y1899" s="3" t="s">
        <v>39</v>
      </c>
    </row>
    <row r="1900" spans="1:25" ht="12.75">
      <c r="A1900" s="2">
        <v>1897</v>
      </c>
      <c r="B1900" s="3" t="s">
        <v>137</v>
      </c>
      <c r="C1900" s="1">
        <v>10</v>
      </c>
      <c r="F1900" s="3" t="s">
        <v>39</v>
      </c>
      <c r="Q1900" s="3" t="s">
        <v>39</v>
      </c>
      <c r="U1900" s="3" t="s">
        <v>39</v>
      </c>
      <c r="Y1900" s="3" t="s">
        <v>39</v>
      </c>
    </row>
    <row r="1901" spans="1:17" ht="12.75">
      <c r="A1901" s="2">
        <v>1898</v>
      </c>
      <c r="B1901" s="3" t="s">
        <v>55</v>
      </c>
      <c r="C1901" s="1">
        <v>44</v>
      </c>
      <c r="G1901" s="3" t="s">
        <v>39</v>
      </c>
      <c r="Q1901" s="3" t="s">
        <v>39</v>
      </c>
    </row>
    <row r="1902" spans="1:17" ht="12.75">
      <c r="A1902" s="2">
        <v>1899</v>
      </c>
      <c r="B1902" s="3" t="s">
        <v>47</v>
      </c>
      <c r="C1902" s="1">
        <v>1.5</v>
      </c>
      <c r="G1902" s="3" t="s">
        <v>39</v>
      </c>
      <c r="Q1902" s="3" t="s">
        <v>39</v>
      </c>
    </row>
    <row r="1903" spans="1:25" ht="12.75">
      <c r="A1903" s="2">
        <v>1900</v>
      </c>
      <c r="B1903" s="3" t="s">
        <v>42</v>
      </c>
      <c r="C1903" s="1">
        <v>4</v>
      </c>
      <c r="F1903" s="3" t="s">
        <v>39</v>
      </c>
      <c r="Q1903" s="3" t="s">
        <v>39</v>
      </c>
      <c r="Y1903" s="3" t="s">
        <v>39</v>
      </c>
    </row>
    <row r="1904" spans="1:17" ht="12.75">
      <c r="A1904" s="2">
        <v>1901</v>
      </c>
      <c r="B1904" s="3" t="s">
        <v>69</v>
      </c>
      <c r="C1904" s="1">
        <v>5</v>
      </c>
      <c r="F1904" s="3" t="s">
        <v>39</v>
      </c>
      <c r="Q1904" s="3" t="s">
        <v>39</v>
      </c>
    </row>
    <row r="1905" spans="1:17" ht="12.75">
      <c r="A1905" s="2">
        <v>1902</v>
      </c>
      <c r="B1905" s="3" t="s">
        <v>69</v>
      </c>
      <c r="C1905" s="1">
        <v>5</v>
      </c>
      <c r="F1905" s="3" t="s">
        <v>39</v>
      </c>
      <c r="Q1905" s="3" t="s">
        <v>39</v>
      </c>
    </row>
    <row r="1906" spans="1:25" ht="12.75">
      <c r="A1906" s="2">
        <v>1903</v>
      </c>
      <c r="B1906" s="3" t="s">
        <v>69</v>
      </c>
      <c r="C1906" s="1">
        <v>5</v>
      </c>
      <c r="F1906" s="3" t="s">
        <v>39</v>
      </c>
      <c r="Q1906" s="3" t="s">
        <v>39</v>
      </c>
      <c r="U1906" s="3" t="s">
        <v>39</v>
      </c>
      <c r="Y1906" s="3" t="s">
        <v>39</v>
      </c>
    </row>
    <row r="1907" spans="1:17" ht="12.75">
      <c r="A1907" s="2">
        <v>1904</v>
      </c>
      <c r="B1907" s="3" t="s">
        <v>52</v>
      </c>
      <c r="C1907" s="1">
        <v>25</v>
      </c>
      <c r="I1907" s="3" t="s">
        <v>39</v>
      </c>
      <c r="Q1907" s="3" t="s">
        <v>39</v>
      </c>
    </row>
    <row r="1908" spans="1:19" ht="12.75">
      <c r="A1908" s="2">
        <v>1905</v>
      </c>
      <c r="B1908" s="3" t="s">
        <v>55</v>
      </c>
      <c r="C1908" s="1">
        <v>24</v>
      </c>
      <c r="F1908" s="3" t="s">
        <v>39</v>
      </c>
      <c r="Q1908" s="3" t="s">
        <v>39</v>
      </c>
      <c r="S1908" s="3" t="s">
        <v>39</v>
      </c>
    </row>
    <row r="1909" spans="1:25" ht="12.75">
      <c r="A1909" s="2">
        <v>1906</v>
      </c>
      <c r="B1909" s="3" t="s">
        <v>64</v>
      </c>
      <c r="C1909" s="1">
        <v>30</v>
      </c>
      <c r="G1909" s="3" t="s">
        <v>39</v>
      </c>
      <c r="Q1909" s="3" t="s">
        <v>39</v>
      </c>
      <c r="S1909" s="3" t="s">
        <v>39</v>
      </c>
      <c r="U1909" s="3" t="s">
        <v>39</v>
      </c>
      <c r="X1909" s="3" t="s">
        <v>39</v>
      </c>
      <c r="Y1909" s="3" t="s">
        <v>39</v>
      </c>
    </row>
    <row r="1910" spans="1:25" ht="12.75">
      <c r="A1910" s="2">
        <v>1907</v>
      </c>
      <c r="B1910" s="3" t="s">
        <v>64</v>
      </c>
      <c r="C1910" s="1">
        <v>19</v>
      </c>
      <c r="F1910" s="3" t="s">
        <v>39</v>
      </c>
      <c r="Q1910" s="3" t="s">
        <v>39</v>
      </c>
      <c r="Y1910" s="3" t="s">
        <v>39</v>
      </c>
    </row>
    <row r="1911" spans="1:24" ht="12.75">
      <c r="A1911" s="2">
        <v>1908</v>
      </c>
      <c r="B1911" s="3" t="s">
        <v>55</v>
      </c>
      <c r="C1911" s="1">
        <v>11</v>
      </c>
      <c r="F1911" s="3" t="s">
        <v>39</v>
      </c>
      <c r="O1911" s="3" t="s">
        <v>39</v>
      </c>
      <c r="S1911" s="3" t="s">
        <v>39</v>
      </c>
      <c r="X1911" s="3" t="s">
        <v>39</v>
      </c>
    </row>
    <row r="1912" spans="1:24" ht="12.75">
      <c r="A1912" s="2">
        <v>1909</v>
      </c>
      <c r="B1912" s="3" t="s">
        <v>55</v>
      </c>
      <c r="C1912" s="1">
        <v>12</v>
      </c>
      <c r="F1912" s="3" t="s">
        <v>39</v>
      </c>
      <c r="O1912" s="3" t="s">
        <v>39</v>
      </c>
      <c r="S1912" s="3" t="s">
        <v>39</v>
      </c>
      <c r="X1912" s="3" t="s">
        <v>39</v>
      </c>
    </row>
    <row r="1913" spans="1:17" ht="12.75">
      <c r="A1913" s="2">
        <v>1910</v>
      </c>
      <c r="B1913" s="3" t="s">
        <v>64</v>
      </c>
      <c r="C1913" s="1">
        <v>17</v>
      </c>
      <c r="F1913" s="3" t="s">
        <v>39</v>
      </c>
      <c r="Q1913" s="3" t="s">
        <v>39</v>
      </c>
    </row>
    <row r="1914" spans="1:25" ht="12.75">
      <c r="A1914" s="2">
        <v>1911</v>
      </c>
      <c r="B1914" s="3" t="s">
        <v>40</v>
      </c>
      <c r="C1914" s="1">
        <v>10</v>
      </c>
      <c r="F1914" s="3" t="s">
        <v>39</v>
      </c>
      <c r="Q1914" s="3" t="s">
        <v>39</v>
      </c>
      <c r="X1914" s="3" t="s">
        <v>39</v>
      </c>
      <c r="Y1914" s="3" t="s">
        <v>39</v>
      </c>
    </row>
    <row r="1915" spans="1:33" ht="12.75">
      <c r="A1915" s="2">
        <v>1912</v>
      </c>
      <c r="B1915" s="3" t="s">
        <v>47</v>
      </c>
      <c r="C1915" s="1">
        <v>26</v>
      </c>
      <c r="G1915" s="3" t="s">
        <v>39</v>
      </c>
      <c r="Q1915" s="3" t="s">
        <v>39</v>
      </c>
      <c r="X1915" s="3" t="s">
        <v>39</v>
      </c>
      <c r="AG1915" s="2" t="s">
        <v>45</v>
      </c>
    </row>
    <row r="1916" spans="1:24" ht="12.75">
      <c r="A1916" s="2">
        <v>1913</v>
      </c>
      <c r="B1916" s="3" t="s">
        <v>47</v>
      </c>
      <c r="C1916" s="1">
        <v>15</v>
      </c>
      <c r="G1916" s="3" t="s">
        <v>39</v>
      </c>
      <c r="Q1916" s="3" t="s">
        <v>39</v>
      </c>
      <c r="X1916" s="3" t="s">
        <v>39</v>
      </c>
    </row>
    <row r="1917" spans="1:17" ht="12.75">
      <c r="A1917" s="2">
        <v>1914</v>
      </c>
      <c r="B1917" s="3" t="s">
        <v>47</v>
      </c>
      <c r="C1917" s="1">
        <v>16</v>
      </c>
      <c r="G1917" s="3" t="s">
        <v>39</v>
      </c>
      <c r="Q1917" s="3" t="s">
        <v>39</v>
      </c>
    </row>
    <row r="1918" spans="1:17" ht="12.75">
      <c r="A1918" s="2">
        <v>1915</v>
      </c>
      <c r="B1918" s="3" t="s">
        <v>47</v>
      </c>
      <c r="C1918" s="1">
        <v>16</v>
      </c>
      <c r="G1918" s="3" t="s">
        <v>39</v>
      </c>
      <c r="Q1918" s="3" t="s">
        <v>39</v>
      </c>
    </row>
    <row r="1919" spans="1:26" ht="12.75">
      <c r="A1919" s="2">
        <v>1916</v>
      </c>
      <c r="B1919" s="3" t="s">
        <v>47</v>
      </c>
      <c r="C1919" s="1">
        <v>14</v>
      </c>
      <c r="G1919" s="3" t="s">
        <v>39</v>
      </c>
      <c r="Q1919" s="3" t="s">
        <v>39</v>
      </c>
      <c r="T1919" s="3" t="s">
        <v>39</v>
      </c>
      <c r="Z1919" s="3" t="s">
        <v>39</v>
      </c>
    </row>
    <row r="1920" spans="1:29" ht="12.75">
      <c r="A1920" s="2">
        <v>1917</v>
      </c>
      <c r="B1920" s="3" t="s">
        <v>47</v>
      </c>
      <c r="C1920" s="1">
        <v>12</v>
      </c>
      <c r="H1920" s="3" t="s">
        <v>39</v>
      </c>
      <c r="O1920" s="3" t="s">
        <v>39</v>
      </c>
      <c r="S1920" s="3" t="s">
        <v>39</v>
      </c>
      <c r="T1920" s="3" t="s">
        <v>39</v>
      </c>
      <c r="X1920" s="3" t="s">
        <v>39</v>
      </c>
      <c r="Z1920" s="3" t="s">
        <v>39</v>
      </c>
      <c r="AA1920" s="3" t="s">
        <v>39</v>
      </c>
      <c r="AC1920" s="3" t="s">
        <v>39</v>
      </c>
    </row>
    <row r="1921" spans="1:29" ht="12.75">
      <c r="A1921" s="2">
        <v>1918</v>
      </c>
      <c r="B1921" s="3" t="s">
        <v>47</v>
      </c>
      <c r="C1921" s="1">
        <v>15</v>
      </c>
      <c r="G1921" s="3" t="s">
        <v>39</v>
      </c>
      <c r="O1921" s="3" t="s">
        <v>39</v>
      </c>
      <c r="U1921" s="3" t="s">
        <v>39</v>
      </c>
      <c r="Y1921" s="3" t="s">
        <v>39</v>
      </c>
      <c r="AC1921" s="3" t="s">
        <v>39</v>
      </c>
    </row>
    <row r="1922" spans="1:26" ht="12.75">
      <c r="A1922" s="2">
        <v>1919</v>
      </c>
      <c r="B1922" s="3" t="s">
        <v>66</v>
      </c>
      <c r="C1922" s="1">
        <v>26</v>
      </c>
      <c r="G1922" s="3" t="s">
        <v>39</v>
      </c>
      <c r="Q1922" s="3" t="s">
        <v>39</v>
      </c>
      <c r="T1922" s="3" t="s">
        <v>39</v>
      </c>
      <c r="Y1922" s="3" t="s">
        <v>39</v>
      </c>
      <c r="Z1922" s="3" t="s">
        <v>39</v>
      </c>
    </row>
    <row r="1923" spans="1:26" ht="12.75">
      <c r="A1923" s="2">
        <v>1920</v>
      </c>
      <c r="B1923" s="3" t="s">
        <v>40</v>
      </c>
      <c r="C1923" s="1">
        <v>20</v>
      </c>
      <c r="G1923" s="3" t="s">
        <v>39</v>
      </c>
      <c r="Q1923" s="3" t="s">
        <v>39</v>
      </c>
      <c r="T1923" s="3" t="s">
        <v>39</v>
      </c>
      <c r="U1923" s="3" t="s">
        <v>39</v>
      </c>
      <c r="Y1923" s="3" t="s">
        <v>39</v>
      </c>
      <c r="Z1923" s="3" t="s">
        <v>39</v>
      </c>
    </row>
    <row r="1924" spans="1:33" ht="12.75">
      <c r="A1924" s="2">
        <v>1921</v>
      </c>
      <c r="B1924" s="3" t="s">
        <v>40</v>
      </c>
      <c r="C1924" s="1">
        <v>22</v>
      </c>
      <c r="H1924" s="3" t="s">
        <v>39</v>
      </c>
      <c r="Q1924" s="3" t="s">
        <v>39</v>
      </c>
      <c r="S1924" s="3" t="s">
        <v>39</v>
      </c>
      <c r="T1924" s="3" t="s">
        <v>39</v>
      </c>
      <c r="Z1924" s="3" t="s">
        <v>39</v>
      </c>
      <c r="AG1924" s="2" t="s">
        <v>143</v>
      </c>
    </row>
    <row r="1925" spans="1:33" ht="12.75">
      <c r="A1925" s="2">
        <v>1922</v>
      </c>
      <c r="B1925" s="3" t="s">
        <v>47</v>
      </c>
      <c r="C1925" s="1">
        <v>7</v>
      </c>
      <c r="G1925" s="3" t="s">
        <v>39</v>
      </c>
      <c r="Q1925" s="3" t="s">
        <v>39</v>
      </c>
      <c r="U1925" s="3" t="s">
        <v>39</v>
      </c>
      <c r="Y1925" s="3" t="s">
        <v>39</v>
      </c>
      <c r="AG1925" s="2" t="s">
        <v>153</v>
      </c>
    </row>
    <row r="1926" spans="1:26" ht="12.75">
      <c r="A1926" s="2">
        <v>1923</v>
      </c>
      <c r="B1926" s="3" t="s">
        <v>115</v>
      </c>
      <c r="C1926" s="1">
        <v>12</v>
      </c>
      <c r="G1926" s="3" t="s">
        <v>39</v>
      </c>
      <c r="Q1926" s="3" t="s">
        <v>39</v>
      </c>
      <c r="T1926" s="3" t="s">
        <v>39</v>
      </c>
      <c r="Z1926" s="3" t="s">
        <v>39</v>
      </c>
    </row>
    <row r="1927" spans="1:17" ht="12.75">
      <c r="A1927" s="2">
        <v>1924</v>
      </c>
      <c r="B1927" s="3" t="s">
        <v>47</v>
      </c>
      <c r="C1927" s="1">
        <v>5</v>
      </c>
      <c r="F1927" s="3" t="s">
        <v>39</v>
      </c>
      <c r="Q1927" s="3" t="s">
        <v>39</v>
      </c>
    </row>
    <row r="1928" spans="1:17" ht="12.75">
      <c r="A1928" s="2">
        <v>1925</v>
      </c>
      <c r="B1928" s="3" t="s">
        <v>47</v>
      </c>
      <c r="C1928" s="1">
        <v>2</v>
      </c>
      <c r="G1928" s="3" t="s">
        <v>39</v>
      </c>
      <c r="Q1928" s="3" t="s">
        <v>39</v>
      </c>
    </row>
    <row r="1929" spans="1:17" ht="12.75">
      <c r="A1929" s="2">
        <v>1926</v>
      </c>
      <c r="B1929" s="3" t="s">
        <v>43</v>
      </c>
      <c r="C1929" s="1">
        <v>16</v>
      </c>
      <c r="F1929" s="3" t="s">
        <v>39</v>
      </c>
      <c r="Q1929" s="3" t="s">
        <v>39</v>
      </c>
    </row>
    <row r="1930" spans="1:17" ht="12.75">
      <c r="A1930" s="2">
        <v>1927</v>
      </c>
      <c r="B1930" s="3" t="s">
        <v>47</v>
      </c>
      <c r="C1930" s="1">
        <v>14</v>
      </c>
      <c r="F1930" s="3" t="s">
        <v>39</v>
      </c>
      <c r="Q1930" s="3" t="s">
        <v>39</v>
      </c>
    </row>
    <row r="1931" spans="1:19" ht="12.75">
      <c r="A1931" s="2">
        <v>1928</v>
      </c>
      <c r="B1931" s="3" t="s">
        <v>47</v>
      </c>
      <c r="C1931" s="1">
        <v>9</v>
      </c>
      <c r="G1931" s="3" t="s">
        <v>39</v>
      </c>
      <c r="Q1931" s="3" t="s">
        <v>39</v>
      </c>
      <c r="S1931" s="3" t="s">
        <v>39</v>
      </c>
    </row>
    <row r="1932" spans="1:17" ht="12.75">
      <c r="A1932" s="2">
        <v>1929</v>
      </c>
      <c r="B1932" s="3" t="s">
        <v>66</v>
      </c>
      <c r="C1932" s="1">
        <v>19</v>
      </c>
      <c r="F1932" s="3" t="s">
        <v>39</v>
      </c>
      <c r="Q1932" s="3" t="s">
        <v>39</v>
      </c>
    </row>
    <row r="1933" spans="1:20" ht="12.75">
      <c r="A1933" s="2">
        <v>1930</v>
      </c>
      <c r="B1933" s="3" t="s">
        <v>40</v>
      </c>
      <c r="C1933" s="1">
        <v>18</v>
      </c>
      <c r="G1933" s="3" t="s">
        <v>39</v>
      </c>
      <c r="Q1933" s="3" t="s">
        <v>39</v>
      </c>
      <c r="S1933" s="3" t="s">
        <v>39</v>
      </c>
      <c r="T1933" s="3" t="s">
        <v>39</v>
      </c>
    </row>
    <row r="1934" spans="1:25" ht="12.75">
      <c r="A1934" s="2">
        <v>1931</v>
      </c>
      <c r="B1934" s="3" t="s">
        <v>47</v>
      </c>
      <c r="C1934" s="1">
        <v>7</v>
      </c>
      <c r="F1934" s="3" t="s">
        <v>39</v>
      </c>
      <c r="Q1934" s="3" t="s">
        <v>39</v>
      </c>
      <c r="U1934" s="3" t="s">
        <v>39</v>
      </c>
      <c r="Y1934" s="3" t="s">
        <v>39</v>
      </c>
    </row>
    <row r="1935" spans="1:29" ht="12.75">
      <c r="A1935" s="2">
        <v>1932</v>
      </c>
      <c r="B1935" s="3" t="s">
        <v>47</v>
      </c>
      <c r="C1935" s="1">
        <v>17</v>
      </c>
      <c r="G1935" s="3" t="s">
        <v>39</v>
      </c>
      <c r="N1935" s="3" t="s">
        <v>39</v>
      </c>
      <c r="S1935" s="3" t="s">
        <v>39</v>
      </c>
      <c r="U1935" s="3" t="s">
        <v>39</v>
      </c>
      <c r="Y1935" s="3" t="s">
        <v>39</v>
      </c>
      <c r="AC1935" s="3" t="s">
        <v>39</v>
      </c>
    </row>
    <row r="1936" spans="1:29" ht="12.75">
      <c r="A1936" s="2">
        <v>1933</v>
      </c>
      <c r="B1936" s="3" t="s">
        <v>47</v>
      </c>
      <c r="C1936" s="1">
        <v>15</v>
      </c>
      <c r="G1936" s="3" t="s">
        <v>39</v>
      </c>
      <c r="N1936" s="3" t="s">
        <v>39</v>
      </c>
      <c r="S1936" s="3" t="s">
        <v>39</v>
      </c>
      <c r="U1936" s="3" t="s">
        <v>39</v>
      </c>
      <c r="Y1936" s="3" t="s">
        <v>39</v>
      </c>
      <c r="AC1936" s="3" t="s">
        <v>39</v>
      </c>
    </row>
    <row r="1937" spans="1:19" ht="12.75">
      <c r="A1937" s="2">
        <v>1934</v>
      </c>
      <c r="B1937" s="3" t="s">
        <v>47</v>
      </c>
      <c r="C1937" s="1">
        <v>3</v>
      </c>
      <c r="F1937" s="3" t="s">
        <v>39</v>
      </c>
      <c r="N1937" s="3" t="s">
        <v>39</v>
      </c>
      <c r="S1937" s="3" t="s">
        <v>39</v>
      </c>
    </row>
    <row r="1938" spans="1:33" ht="12.75">
      <c r="A1938" s="2">
        <v>1935</v>
      </c>
      <c r="B1938" s="3" t="s">
        <v>47</v>
      </c>
      <c r="C1938" s="1">
        <v>9</v>
      </c>
      <c r="G1938" s="3" t="s">
        <v>39</v>
      </c>
      <c r="N1938" s="3" t="s">
        <v>39</v>
      </c>
      <c r="S1938" s="3" t="s">
        <v>39</v>
      </c>
      <c r="AG1938" s="2" t="s">
        <v>45</v>
      </c>
    </row>
    <row r="1939" spans="1:33" ht="12.75">
      <c r="A1939" s="2">
        <v>1936</v>
      </c>
      <c r="B1939" s="3" t="s">
        <v>47</v>
      </c>
      <c r="C1939" s="1">
        <v>11</v>
      </c>
      <c r="G1939" s="3" t="s">
        <v>39</v>
      </c>
      <c r="N1939" s="3" t="s">
        <v>39</v>
      </c>
      <c r="S1939" s="3" t="s">
        <v>39</v>
      </c>
      <c r="AG1939" s="2" t="s">
        <v>45</v>
      </c>
    </row>
    <row r="1940" spans="1:29" ht="12.75">
      <c r="A1940" s="2">
        <v>1937</v>
      </c>
      <c r="B1940" s="3" t="s">
        <v>47</v>
      </c>
      <c r="C1940" s="1">
        <v>17</v>
      </c>
      <c r="H1940" s="3" t="s">
        <v>39</v>
      </c>
      <c r="K1940" s="3" t="s">
        <v>39</v>
      </c>
      <c r="O1940" s="3" t="s">
        <v>39</v>
      </c>
      <c r="S1940" s="3" t="s">
        <v>39</v>
      </c>
      <c r="T1940" s="3" t="s">
        <v>39</v>
      </c>
      <c r="Z1940" s="3" t="s">
        <v>39</v>
      </c>
      <c r="AA1940" s="3" t="s">
        <v>39</v>
      </c>
      <c r="AC1940" s="3" t="s">
        <v>39</v>
      </c>
    </row>
    <row r="1941" spans="1:25" ht="12.75">
      <c r="A1941" s="2">
        <v>1938</v>
      </c>
      <c r="B1941" s="3" t="s">
        <v>47</v>
      </c>
      <c r="C1941" s="1">
        <v>10</v>
      </c>
      <c r="G1941" s="3" t="s">
        <v>39</v>
      </c>
      <c r="O1941" s="3" t="s">
        <v>39</v>
      </c>
      <c r="S1941" s="3" t="s">
        <v>39</v>
      </c>
      <c r="U1941" s="3" t="s">
        <v>39</v>
      </c>
      <c r="Y1941" s="3" t="s">
        <v>39</v>
      </c>
    </row>
    <row r="1942" spans="1:27" ht="12.75">
      <c r="A1942" s="2">
        <v>1939</v>
      </c>
      <c r="B1942" s="3" t="s">
        <v>47</v>
      </c>
      <c r="C1942" s="1">
        <v>8</v>
      </c>
      <c r="H1942" s="3" t="s">
        <v>39</v>
      </c>
      <c r="O1942" s="3" t="s">
        <v>39</v>
      </c>
      <c r="U1942" s="3" t="s">
        <v>39</v>
      </c>
      <c r="Y1942" s="3" t="s">
        <v>39</v>
      </c>
      <c r="AA1942" s="3" t="s">
        <v>39</v>
      </c>
    </row>
    <row r="1943" spans="1:26" ht="12.75">
      <c r="A1943" s="2">
        <v>1940</v>
      </c>
      <c r="B1943" s="3" t="s">
        <v>47</v>
      </c>
      <c r="C1943" s="1">
        <v>12</v>
      </c>
      <c r="H1943" s="3" t="s">
        <v>39</v>
      </c>
      <c r="Q1943" s="3" t="s">
        <v>39</v>
      </c>
      <c r="T1943" s="3" t="s">
        <v>39</v>
      </c>
      <c r="Z1943" s="3" t="s">
        <v>39</v>
      </c>
    </row>
    <row r="1944" spans="1:25" ht="12.75">
      <c r="A1944" s="2">
        <v>1941</v>
      </c>
      <c r="B1944" s="3" t="s">
        <v>106</v>
      </c>
      <c r="C1944" s="1">
        <v>25</v>
      </c>
      <c r="F1944" s="3" t="s">
        <v>39</v>
      </c>
      <c r="Q1944" s="3" t="s">
        <v>39</v>
      </c>
      <c r="S1944" s="3" t="s">
        <v>39</v>
      </c>
      <c r="U1944" s="3" t="s">
        <v>39</v>
      </c>
      <c r="Y1944" s="3" t="s">
        <v>39</v>
      </c>
    </row>
    <row r="1945" spans="1:25" ht="12.75">
      <c r="A1945" s="2">
        <v>1942</v>
      </c>
      <c r="B1945" s="3" t="s">
        <v>55</v>
      </c>
      <c r="C1945" s="1">
        <v>15</v>
      </c>
      <c r="G1945" s="3" t="s">
        <v>39</v>
      </c>
      <c r="Q1945" s="3" t="s">
        <v>39</v>
      </c>
      <c r="U1945" s="3" t="s">
        <v>39</v>
      </c>
      <c r="Y1945" s="3" t="s">
        <v>39</v>
      </c>
    </row>
    <row r="1946" spans="1:26" ht="12.75">
      <c r="A1946" s="2">
        <v>1943</v>
      </c>
      <c r="B1946" s="3" t="s">
        <v>40</v>
      </c>
      <c r="C1946" s="1">
        <v>20</v>
      </c>
      <c r="H1946" s="3" t="s">
        <v>39</v>
      </c>
      <c r="Q1946" s="3" t="s">
        <v>39</v>
      </c>
      <c r="T1946" s="3" t="s">
        <v>39</v>
      </c>
      <c r="U1946" s="3" t="s">
        <v>39</v>
      </c>
      <c r="Y1946" s="3" t="s">
        <v>39</v>
      </c>
      <c r="Z1946" s="3" t="s">
        <v>39</v>
      </c>
    </row>
    <row r="1947" spans="1:26" ht="12.75">
      <c r="A1947" s="2">
        <v>1944</v>
      </c>
      <c r="B1947" s="3" t="s">
        <v>40</v>
      </c>
      <c r="C1947" s="1">
        <v>16</v>
      </c>
      <c r="H1947" s="3" t="s">
        <v>39</v>
      </c>
      <c r="Q1947" s="3" t="s">
        <v>39</v>
      </c>
      <c r="T1947" s="3" t="s">
        <v>39</v>
      </c>
      <c r="U1947" s="3" t="s">
        <v>39</v>
      </c>
      <c r="Y1947" s="3" t="s">
        <v>39</v>
      </c>
      <c r="Z1947" s="3" t="s">
        <v>39</v>
      </c>
    </row>
    <row r="1948" spans="1:25" ht="12.75">
      <c r="A1948" s="2">
        <v>1945</v>
      </c>
      <c r="B1948" s="3" t="s">
        <v>46</v>
      </c>
      <c r="C1948" s="1">
        <v>14</v>
      </c>
      <c r="F1948" s="3" t="s">
        <v>39</v>
      </c>
      <c r="Q1948" s="3" t="s">
        <v>39</v>
      </c>
      <c r="S1948" s="3" t="s">
        <v>39</v>
      </c>
      <c r="U1948" s="3" t="s">
        <v>39</v>
      </c>
      <c r="Y1948" s="3" t="s">
        <v>39</v>
      </c>
    </row>
    <row r="1949" spans="1:29" ht="12.75">
      <c r="A1949" s="2">
        <v>1946</v>
      </c>
      <c r="B1949" s="3" t="s">
        <v>55</v>
      </c>
      <c r="C1949" s="1">
        <v>23</v>
      </c>
      <c r="H1949" s="3" t="s">
        <v>39</v>
      </c>
      <c r="O1949" s="3" t="s">
        <v>39</v>
      </c>
      <c r="T1949" s="3" t="s">
        <v>39</v>
      </c>
      <c r="U1949" s="3" t="s">
        <v>39</v>
      </c>
      <c r="Y1949" s="3" t="s">
        <v>39</v>
      </c>
      <c r="Z1949" s="3" t="s">
        <v>39</v>
      </c>
      <c r="AC1949" s="3" t="s">
        <v>39</v>
      </c>
    </row>
    <row r="1950" spans="1:24" ht="12.75">
      <c r="A1950" s="2">
        <v>1947</v>
      </c>
      <c r="B1950" s="3" t="s">
        <v>47</v>
      </c>
      <c r="C1950" s="1">
        <v>12</v>
      </c>
      <c r="G1950" s="3" t="s">
        <v>39</v>
      </c>
      <c r="O1950" s="3" t="s">
        <v>39</v>
      </c>
      <c r="S1950" s="3" t="s">
        <v>39</v>
      </c>
      <c r="X1950" s="3" t="s">
        <v>39</v>
      </c>
    </row>
    <row r="1951" spans="1:24" ht="12.75">
      <c r="A1951" s="2">
        <v>1948</v>
      </c>
      <c r="B1951" s="3" t="s">
        <v>47</v>
      </c>
      <c r="C1951" s="1">
        <v>12</v>
      </c>
      <c r="G1951" s="3" t="s">
        <v>39</v>
      </c>
      <c r="O1951" s="3" t="s">
        <v>39</v>
      </c>
      <c r="X1951" s="3" t="s">
        <v>39</v>
      </c>
    </row>
    <row r="1952" spans="1:25" ht="12.75">
      <c r="A1952" s="2">
        <v>1949</v>
      </c>
      <c r="B1952" s="3" t="s">
        <v>47</v>
      </c>
      <c r="C1952" s="1">
        <v>16</v>
      </c>
      <c r="F1952" s="3" t="s">
        <v>39</v>
      </c>
      <c r="Q1952" s="3" t="s">
        <v>39</v>
      </c>
      <c r="S1952" s="3" t="s">
        <v>39</v>
      </c>
      <c r="U1952" s="3" t="s">
        <v>39</v>
      </c>
      <c r="Y1952" s="3" t="s">
        <v>39</v>
      </c>
    </row>
    <row r="1953" spans="1:25" ht="12.75">
      <c r="A1953" s="2">
        <v>1950</v>
      </c>
      <c r="B1953" s="3" t="s">
        <v>47</v>
      </c>
      <c r="C1953" s="1">
        <v>13</v>
      </c>
      <c r="G1953" s="3" t="s">
        <v>39</v>
      </c>
      <c r="Q1953" s="3" t="s">
        <v>39</v>
      </c>
      <c r="S1953" s="3" t="s">
        <v>39</v>
      </c>
      <c r="U1953" s="3" t="s">
        <v>39</v>
      </c>
      <c r="Y1953" s="3" t="s">
        <v>39</v>
      </c>
    </row>
    <row r="1954" spans="1:25" ht="12.75">
      <c r="A1954" s="2">
        <v>1951</v>
      </c>
      <c r="B1954" s="3" t="s">
        <v>40</v>
      </c>
      <c r="C1954" s="1">
        <v>14</v>
      </c>
      <c r="G1954" s="3" t="s">
        <v>39</v>
      </c>
      <c r="Q1954" s="3" t="s">
        <v>39</v>
      </c>
      <c r="X1954" s="3" t="s">
        <v>39</v>
      </c>
      <c r="Y1954" s="3" t="s">
        <v>39</v>
      </c>
    </row>
    <row r="1955" spans="1:17" ht="12.75">
      <c r="A1955" s="2">
        <v>1952</v>
      </c>
      <c r="B1955" s="3" t="s">
        <v>47</v>
      </c>
      <c r="C1955" s="1">
        <v>17</v>
      </c>
      <c r="F1955" s="3" t="s">
        <v>39</v>
      </c>
      <c r="Q1955" s="3" t="s">
        <v>39</v>
      </c>
    </row>
    <row r="1956" spans="1:25" ht="12.75">
      <c r="A1956" s="2">
        <v>1953</v>
      </c>
      <c r="B1956" s="3" t="s">
        <v>47</v>
      </c>
      <c r="C1956" s="1">
        <v>14</v>
      </c>
      <c r="G1956" s="3" t="s">
        <v>39</v>
      </c>
      <c r="Q1956" s="3" t="s">
        <v>39</v>
      </c>
      <c r="T1956" s="3" t="s">
        <v>39</v>
      </c>
      <c r="U1956" s="3" t="s">
        <v>39</v>
      </c>
      <c r="Y1956" s="3" t="s">
        <v>39</v>
      </c>
    </row>
    <row r="1957" spans="1:25" ht="12.75">
      <c r="A1957" s="2">
        <v>1954</v>
      </c>
      <c r="B1957" s="3" t="s">
        <v>47</v>
      </c>
      <c r="C1957" s="1">
        <v>11</v>
      </c>
      <c r="G1957" s="3" t="s">
        <v>39</v>
      </c>
      <c r="Q1957" s="3" t="s">
        <v>39</v>
      </c>
      <c r="U1957" s="3" t="s">
        <v>39</v>
      </c>
      <c r="Y1957" s="3" t="s">
        <v>39</v>
      </c>
    </row>
    <row r="1958" spans="1:25" ht="12.75">
      <c r="A1958" s="2">
        <v>1955</v>
      </c>
      <c r="B1958" s="3" t="s">
        <v>47</v>
      </c>
      <c r="C1958" s="1">
        <v>16</v>
      </c>
      <c r="G1958" s="3" t="s">
        <v>39</v>
      </c>
      <c r="Q1958" s="3" t="s">
        <v>39</v>
      </c>
      <c r="U1958" s="3" t="s">
        <v>39</v>
      </c>
      <c r="Y1958" s="3" t="s">
        <v>39</v>
      </c>
    </row>
    <row r="1959" spans="1:17" ht="12.75">
      <c r="A1959" s="2">
        <v>1956</v>
      </c>
      <c r="B1959" s="3" t="s">
        <v>47</v>
      </c>
      <c r="C1959" s="1">
        <v>16</v>
      </c>
      <c r="F1959" s="3" t="s">
        <v>39</v>
      </c>
      <c r="Q1959" s="3" t="s">
        <v>39</v>
      </c>
    </row>
    <row r="1960" spans="1:26" ht="12.75">
      <c r="A1960" s="2">
        <v>1957</v>
      </c>
      <c r="B1960" s="3" t="s">
        <v>47</v>
      </c>
      <c r="C1960" s="1">
        <v>18</v>
      </c>
      <c r="G1960" s="3" t="s">
        <v>39</v>
      </c>
      <c r="Q1960" s="3" t="s">
        <v>39</v>
      </c>
      <c r="T1960" s="3" t="s">
        <v>39</v>
      </c>
      <c r="U1960" s="3" t="s">
        <v>39</v>
      </c>
      <c r="Y1960" s="3" t="s">
        <v>39</v>
      </c>
      <c r="Z1960" s="3" t="s">
        <v>39</v>
      </c>
    </row>
    <row r="1961" spans="1:24" ht="12.75">
      <c r="A1961" s="2">
        <v>1958</v>
      </c>
      <c r="B1961" s="3" t="s">
        <v>40</v>
      </c>
      <c r="C1961" s="1">
        <v>20</v>
      </c>
      <c r="G1961" s="3" t="s">
        <v>39</v>
      </c>
      <c r="Q1961" s="3" t="s">
        <v>39</v>
      </c>
      <c r="S1961" s="3" t="s">
        <v>39</v>
      </c>
      <c r="X1961" s="3" t="s">
        <v>39</v>
      </c>
    </row>
    <row r="1962" spans="1:24" ht="12.75">
      <c r="A1962" s="2">
        <v>1959</v>
      </c>
      <c r="B1962" s="3" t="s">
        <v>55</v>
      </c>
      <c r="C1962" s="1">
        <v>17</v>
      </c>
      <c r="G1962" s="3" t="s">
        <v>39</v>
      </c>
      <c r="Q1962" s="3" t="s">
        <v>39</v>
      </c>
      <c r="X1962" s="3" t="s">
        <v>39</v>
      </c>
    </row>
    <row r="1963" spans="1:17" ht="12.75">
      <c r="A1963" s="2">
        <v>1960</v>
      </c>
      <c r="B1963" s="3" t="s">
        <v>66</v>
      </c>
      <c r="C1963" s="1">
        <v>24</v>
      </c>
      <c r="F1963" s="3" t="s">
        <v>39</v>
      </c>
      <c r="Q1963" s="3" t="s">
        <v>39</v>
      </c>
    </row>
    <row r="1964" spans="1:17" ht="12.75">
      <c r="A1964" s="2">
        <v>1961</v>
      </c>
      <c r="B1964" s="3" t="s">
        <v>46</v>
      </c>
      <c r="C1964" s="1">
        <v>25</v>
      </c>
      <c r="F1964" s="3" t="s">
        <v>39</v>
      </c>
      <c r="Q1964" s="3" t="s">
        <v>39</v>
      </c>
    </row>
    <row r="1965" spans="1:26" ht="12.75">
      <c r="A1965" s="2">
        <v>1962</v>
      </c>
      <c r="B1965" s="3" t="s">
        <v>40</v>
      </c>
      <c r="C1965" s="1">
        <v>27</v>
      </c>
      <c r="H1965" s="3" t="s">
        <v>39</v>
      </c>
      <c r="Q1965" s="3" t="s">
        <v>39</v>
      </c>
      <c r="S1965" s="3" t="s">
        <v>39</v>
      </c>
      <c r="T1965" s="3" t="s">
        <v>39</v>
      </c>
      <c r="X1965" s="3" t="s">
        <v>39</v>
      </c>
      <c r="Z1965" s="3" t="s">
        <v>39</v>
      </c>
    </row>
    <row r="1966" spans="1:25" ht="12.75">
      <c r="A1966" s="2">
        <v>1963</v>
      </c>
      <c r="B1966" s="3" t="s">
        <v>55</v>
      </c>
      <c r="C1966" s="1">
        <v>14</v>
      </c>
      <c r="G1966" s="3" t="s">
        <v>39</v>
      </c>
      <c r="Q1966" s="3" t="s">
        <v>39</v>
      </c>
      <c r="Y1966" s="3" t="s">
        <v>39</v>
      </c>
    </row>
    <row r="1967" spans="1:25" ht="12.75">
      <c r="A1967" s="2">
        <v>1964</v>
      </c>
      <c r="B1967" s="3" t="s">
        <v>55</v>
      </c>
      <c r="C1967" s="1">
        <v>13</v>
      </c>
      <c r="F1967" s="3" t="s">
        <v>39</v>
      </c>
      <c r="Q1967" s="3" t="s">
        <v>39</v>
      </c>
      <c r="Y1967" s="3" t="s">
        <v>39</v>
      </c>
    </row>
    <row r="1968" spans="1:26" ht="12.75">
      <c r="A1968" s="2">
        <v>1965</v>
      </c>
      <c r="B1968" s="3" t="s">
        <v>55</v>
      </c>
      <c r="C1968" s="1">
        <v>24</v>
      </c>
      <c r="G1968" s="3" t="s">
        <v>39</v>
      </c>
      <c r="Q1968" s="3" t="s">
        <v>39</v>
      </c>
      <c r="T1968" s="3" t="s">
        <v>39</v>
      </c>
      <c r="U1968" s="3" t="s">
        <v>39</v>
      </c>
      <c r="Y1968" s="3" t="s">
        <v>39</v>
      </c>
      <c r="Z1968" s="3" t="s">
        <v>39</v>
      </c>
    </row>
    <row r="1969" spans="1:26" ht="12.75">
      <c r="A1969" s="2">
        <v>1966</v>
      </c>
      <c r="B1969" s="3" t="s">
        <v>55</v>
      </c>
      <c r="C1969" s="1">
        <v>16</v>
      </c>
      <c r="G1969" s="3" t="s">
        <v>39</v>
      </c>
      <c r="N1969" s="3" t="s">
        <v>39</v>
      </c>
      <c r="T1969" s="3" t="s">
        <v>39</v>
      </c>
      <c r="Z1969" s="3" t="s">
        <v>39</v>
      </c>
    </row>
    <row r="1970" spans="1:26" ht="12.75">
      <c r="A1970" s="2">
        <v>1967</v>
      </c>
      <c r="B1970" s="3" t="s">
        <v>55</v>
      </c>
      <c r="C1970" s="1">
        <v>17</v>
      </c>
      <c r="G1970" s="3" t="s">
        <v>39</v>
      </c>
      <c r="N1970" s="3" t="s">
        <v>39</v>
      </c>
      <c r="T1970" s="3" t="s">
        <v>39</v>
      </c>
      <c r="Z1970" s="3" t="s">
        <v>39</v>
      </c>
    </row>
    <row r="1971" spans="1:14" ht="12.75">
      <c r="A1971" s="2">
        <v>1968</v>
      </c>
      <c r="B1971" s="3" t="s">
        <v>55</v>
      </c>
      <c r="C1971" s="1">
        <v>18</v>
      </c>
      <c r="F1971" s="3" t="s">
        <v>39</v>
      </c>
      <c r="N1971" s="3" t="s">
        <v>39</v>
      </c>
    </row>
    <row r="1972" spans="1:25" ht="12.75">
      <c r="A1972" s="2">
        <v>1969</v>
      </c>
      <c r="B1972" s="3" t="s">
        <v>55</v>
      </c>
      <c r="C1972" s="1">
        <v>18</v>
      </c>
      <c r="G1972" s="3" t="s">
        <v>39</v>
      </c>
      <c r="Q1972" s="3" t="s">
        <v>39</v>
      </c>
      <c r="U1972" s="3" t="s">
        <v>39</v>
      </c>
      <c r="Y1972" s="3" t="s">
        <v>39</v>
      </c>
    </row>
    <row r="1973" spans="1:26" ht="12.75">
      <c r="A1973" s="2">
        <v>1970</v>
      </c>
      <c r="B1973" s="3" t="s">
        <v>55</v>
      </c>
      <c r="C1973" s="1">
        <v>21</v>
      </c>
      <c r="G1973" s="3" t="s">
        <v>39</v>
      </c>
      <c r="Q1973" s="3" t="s">
        <v>39</v>
      </c>
      <c r="T1973" s="3" t="s">
        <v>39</v>
      </c>
      <c r="Y1973" s="3" t="s">
        <v>39</v>
      </c>
      <c r="Z1973" s="3" t="s">
        <v>39</v>
      </c>
    </row>
    <row r="1974" spans="1:15" ht="12.75">
      <c r="A1974" s="2">
        <v>1971</v>
      </c>
      <c r="B1974" s="3" t="s">
        <v>55</v>
      </c>
      <c r="C1974" s="1">
        <v>14</v>
      </c>
      <c r="F1974" s="3" t="s">
        <v>39</v>
      </c>
      <c r="O1974" s="3" t="s">
        <v>39</v>
      </c>
    </row>
    <row r="1975" spans="1:25" ht="12.75">
      <c r="A1975" s="2">
        <v>1972</v>
      </c>
      <c r="B1975" s="3" t="s">
        <v>55</v>
      </c>
      <c r="C1975" s="1">
        <v>18</v>
      </c>
      <c r="F1975" s="3" t="s">
        <v>39</v>
      </c>
      <c r="O1975" s="3" t="s">
        <v>39</v>
      </c>
      <c r="U1975" s="3" t="s">
        <v>39</v>
      </c>
      <c r="Y1975" s="3" t="s">
        <v>39</v>
      </c>
    </row>
    <row r="1976" spans="1:26" ht="12.75">
      <c r="A1976" s="2">
        <v>1973</v>
      </c>
      <c r="B1976" s="3" t="s">
        <v>55</v>
      </c>
      <c r="C1976" s="1">
        <v>16</v>
      </c>
      <c r="G1976" s="3" t="s">
        <v>39</v>
      </c>
      <c r="O1976" s="3" t="s">
        <v>39</v>
      </c>
      <c r="T1976" s="3" t="s">
        <v>39</v>
      </c>
      <c r="Z1976" s="3" t="s">
        <v>39</v>
      </c>
    </row>
    <row r="1977" spans="1:25" ht="12.75">
      <c r="A1977" s="2">
        <v>1974</v>
      </c>
      <c r="B1977" s="3" t="s">
        <v>55</v>
      </c>
      <c r="C1977" s="1">
        <v>17</v>
      </c>
      <c r="G1977" s="3" t="s">
        <v>39</v>
      </c>
      <c r="Q1977" s="3" t="s">
        <v>39</v>
      </c>
      <c r="U1977" s="3" t="s">
        <v>39</v>
      </c>
      <c r="Y1977" s="3" t="s">
        <v>39</v>
      </c>
    </row>
    <row r="1978" spans="1:15" ht="12.75">
      <c r="A1978" s="2">
        <v>1975</v>
      </c>
      <c r="B1978" s="3" t="s">
        <v>55</v>
      </c>
      <c r="C1978" s="1">
        <v>13</v>
      </c>
      <c r="G1978" s="3" t="s">
        <v>39</v>
      </c>
      <c r="O1978" s="3" t="s">
        <v>39</v>
      </c>
    </row>
    <row r="1979" spans="1:15" ht="12.75">
      <c r="A1979" s="2">
        <v>1976</v>
      </c>
      <c r="B1979" s="3" t="s">
        <v>55</v>
      </c>
      <c r="C1979" s="1">
        <v>14</v>
      </c>
      <c r="F1979" s="3" t="s">
        <v>39</v>
      </c>
      <c r="O1979" s="3" t="s">
        <v>39</v>
      </c>
    </row>
    <row r="1980" spans="1:25" ht="12.75">
      <c r="A1980" s="2">
        <v>1977</v>
      </c>
      <c r="B1980" s="3" t="s">
        <v>47</v>
      </c>
      <c r="C1980" s="1">
        <v>25</v>
      </c>
      <c r="G1980" s="3" t="s">
        <v>39</v>
      </c>
      <c r="Q1980" s="3" t="s">
        <v>39</v>
      </c>
      <c r="Y1980" s="3" t="s">
        <v>39</v>
      </c>
    </row>
    <row r="1981" spans="1:14" ht="12.75">
      <c r="A1981" s="2">
        <v>1978</v>
      </c>
      <c r="B1981" s="3" t="s">
        <v>55</v>
      </c>
      <c r="C1981" s="1">
        <v>14</v>
      </c>
      <c r="F1981" s="3" t="s">
        <v>39</v>
      </c>
      <c r="N1981" s="3" t="s">
        <v>39</v>
      </c>
    </row>
    <row r="1982" spans="1:26" ht="12.75">
      <c r="A1982" s="2">
        <v>1979</v>
      </c>
      <c r="B1982" s="3" t="s">
        <v>55</v>
      </c>
      <c r="C1982" s="1">
        <v>12</v>
      </c>
      <c r="G1982" s="3" t="s">
        <v>39</v>
      </c>
      <c r="N1982" s="3" t="s">
        <v>39</v>
      </c>
      <c r="T1982" s="3" t="s">
        <v>39</v>
      </c>
      <c r="X1982" s="3" t="s">
        <v>39</v>
      </c>
      <c r="Z1982" s="3" t="s">
        <v>39</v>
      </c>
    </row>
    <row r="1983" spans="1:26" ht="12.75">
      <c r="A1983" s="2">
        <v>1980</v>
      </c>
      <c r="B1983" s="3" t="s">
        <v>55</v>
      </c>
      <c r="C1983" s="1">
        <v>15</v>
      </c>
      <c r="G1983" s="3" t="s">
        <v>39</v>
      </c>
      <c r="N1983" s="3" t="s">
        <v>39</v>
      </c>
      <c r="T1983" s="3" t="s">
        <v>39</v>
      </c>
      <c r="Z1983" s="3" t="s">
        <v>39</v>
      </c>
    </row>
    <row r="1984" spans="1:25" ht="12.75">
      <c r="A1984" s="2">
        <v>1981</v>
      </c>
      <c r="B1984" s="3" t="s">
        <v>47</v>
      </c>
      <c r="C1984" s="1">
        <v>20</v>
      </c>
      <c r="G1984" s="3" t="s">
        <v>39</v>
      </c>
      <c r="Q1984" s="3" t="s">
        <v>39</v>
      </c>
      <c r="Y1984" s="3" t="s">
        <v>39</v>
      </c>
    </row>
    <row r="1985" spans="1:17" ht="12.75">
      <c r="A1985" s="2">
        <v>1982</v>
      </c>
      <c r="B1985" s="3" t="s">
        <v>55</v>
      </c>
      <c r="C1985" s="1">
        <v>12</v>
      </c>
      <c r="G1985" s="3" t="s">
        <v>39</v>
      </c>
      <c r="Q1985" s="3" t="s">
        <v>39</v>
      </c>
    </row>
    <row r="1986" spans="1:14" ht="12.75">
      <c r="A1986" s="2">
        <v>1983</v>
      </c>
      <c r="B1986" s="3" t="s">
        <v>47</v>
      </c>
      <c r="C1986" s="1">
        <v>24</v>
      </c>
      <c r="G1986" s="3" t="s">
        <v>39</v>
      </c>
      <c r="N1986" s="3" t="s">
        <v>39</v>
      </c>
    </row>
    <row r="1987" spans="1:14" ht="12.75">
      <c r="A1987" s="2">
        <v>1984</v>
      </c>
      <c r="B1987" s="3" t="s">
        <v>47</v>
      </c>
      <c r="C1987" s="1">
        <v>17</v>
      </c>
      <c r="G1987" s="3" t="s">
        <v>39</v>
      </c>
      <c r="N1987" s="3" t="s">
        <v>39</v>
      </c>
    </row>
    <row r="1988" spans="1:26" ht="12.75">
      <c r="A1988" s="2">
        <v>1985</v>
      </c>
      <c r="B1988" s="3" t="s">
        <v>47</v>
      </c>
      <c r="C1988" s="1">
        <v>15</v>
      </c>
      <c r="H1988" s="3" t="s">
        <v>39</v>
      </c>
      <c r="N1988" s="3" t="s">
        <v>39</v>
      </c>
      <c r="T1988" s="3" t="s">
        <v>39</v>
      </c>
      <c r="Z1988" s="3" t="s">
        <v>39</v>
      </c>
    </row>
    <row r="1989" spans="1:33" ht="12.75">
      <c r="A1989" s="2">
        <v>1986</v>
      </c>
      <c r="B1989" s="3" t="s">
        <v>47</v>
      </c>
      <c r="C1989" s="1">
        <v>15</v>
      </c>
      <c r="G1989" s="3" t="s">
        <v>39</v>
      </c>
      <c r="N1989" s="3" t="s">
        <v>39</v>
      </c>
      <c r="T1989" s="3" t="s">
        <v>39</v>
      </c>
      <c r="Z1989" s="3" t="s">
        <v>39</v>
      </c>
      <c r="AG1989" s="2" t="s">
        <v>146</v>
      </c>
    </row>
    <row r="1990" spans="1:14" ht="12.75">
      <c r="A1990" s="2">
        <v>1987</v>
      </c>
      <c r="B1990" s="3" t="s">
        <v>47</v>
      </c>
      <c r="C1990" s="1">
        <v>20</v>
      </c>
      <c r="G1990" s="3" t="s">
        <v>39</v>
      </c>
      <c r="N1990" s="3" t="s">
        <v>39</v>
      </c>
    </row>
    <row r="1991" spans="1:25" ht="12.75">
      <c r="A1991" s="2">
        <v>1988</v>
      </c>
      <c r="B1991" s="3" t="s">
        <v>47</v>
      </c>
      <c r="C1991" s="1">
        <v>15</v>
      </c>
      <c r="G1991" s="3" t="s">
        <v>39</v>
      </c>
      <c r="N1991" s="3" t="s">
        <v>39</v>
      </c>
      <c r="Y1991" s="3" t="s">
        <v>39</v>
      </c>
    </row>
    <row r="1992" spans="1:27" ht="12.75">
      <c r="A1992" s="2">
        <v>1989</v>
      </c>
      <c r="B1992" s="3" t="s">
        <v>55</v>
      </c>
      <c r="C1992" s="1">
        <v>23</v>
      </c>
      <c r="G1992" s="3" t="s">
        <v>39</v>
      </c>
      <c r="N1992" s="3" t="s">
        <v>39</v>
      </c>
      <c r="T1992" s="3" t="s">
        <v>39</v>
      </c>
      <c r="X1992" s="3" t="s">
        <v>39</v>
      </c>
      <c r="Z1992" s="3" t="s">
        <v>39</v>
      </c>
      <c r="AA1992" s="3" t="s">
        <v>39</v>
      </c>
    </row>
    <row r="1993" spans="1:14" ht="12.75">
      <c r="A1993" s="2">
        <v>1990</v>
      </c>
      <c r="B1993" s="3" t="s">
        <v>55</v>
      </c>
      <c r="C1993" s="1">
        <v>29</v>
      </c>
      <c r="F1993" s="3" t="s">
        <v>39</v>
      </c>
      <c r="N1993" s="3" t="s">
        <v>39</v>
      </c>
    </row>
    <row r="1994" spans="1:26" ht="12.75">
      <c r="A1994" s="2">
        <v>1991</v>
      </c>
      <c r="B1994" s="3" t="s">
        <v>47</v>
      </c>
      <c r="C1994" s="1">
        <v>8</v>
      </c>
      <c r="H1994" s="3" t="s">
        <v>39</v>
      </c>
      <c r="Q1994" s="3" t="s">
        <v>39</v>
      </c>
      <c r="T1994" s="3" t="s">
        <v>39</v>
      </c>
      <c r="Z1994" s="3" t="s">
        <v>39</v>
      </c>
    </row>
    <row r="1995" spans="1:17" ht="12.75">
      <c r="A1995" s="2">
        <v>1992</v>
      </c>
      <c r="B1995" s="3" t="s">
        <v>66</v>
      </c>
      <c r="C1995" s="1">
        <v>9</v>
      </c>
      <c r="F1995" s="3" t="s">
        <v>39</v>
      </c>
      <c r="Q1995" s="3" t="s">
        <v>39</v>
      </c>
    </row>
    <row r="1996" spans="1:19" ht="12.75">
      <c r="A1996" s="2">
        <v>1993</v>
      </c>
      <c r="B1996" s="3" t="s">
        <v>47</v>
      </c>
      <c r="C1996" s="1">
        <v>14</v>
      </c>
      <c r="F1996" s="3" t="s">
        <v>39</v>
      </c>
      <c r="Q1996" s="3" t="s">
        <v>39</v>
      </c>
      <c r="S1996" s="3" t="s">
        <v>39</v>
      </c>
    </row>
    <row r="1997" spans="1:19" ht="12.75">
      <c r="A1997" s="2">
        <v>1994</v>
      </c>
      <c r="B1997" s="3" t="s">
        <v>47</v>
      </c>
      <c r="C1997" s="1">
        <v>12</v>
      </c>
      <c r="G1997" s="3" t="s">
        <v>39</v>
      </c>
      <c r="Q1997" s="3" t="s">
        <v>39</v>
      </c>
      <c r="S1997" s="3" t="s">
        <v>39</v>
      </c>
    </row>
    <row r="1998" spans="1:19" ht="12.75">
      <c r="A1998" s="2">
        <v>1995</v>
      </c>
      <c r="B1998" s="3" t="s">
        <v>47</v>
      </c>
      <c r="C1998" s="1">
        <v>8</v>
      </c>
      <c r="G1998" s="3" t="s">
        <v>39</v>
      </c>
      <c r="Q1998" s="3" t="s">
        <v>39</v>
      </c>
      <c r="S1998" s="3" t="s">
        <v>39</v>
      </c>
    </row>
    <row r="1999" spans="1:25" ht="12.75">
      <c r="A1999" s="2">
        <v>1996</v>
      </c>
      <c r="B1999" s="3" t="s">
        <v>47</v>
      </c>
      <c r="C1999" s="1">
        <v>16</v>
      </c>
      <c r="G1999" s="3" t="s">
        <v>39</v>
      </c>
      <c r="Q1999" s="3" t="s">
        <v>39</v>
      </c>
      <c r="T1999" s="3" t="s">
        <v>39</v>
      </c>
      <c r="U1999" s="3" t="s">
        <v>39</v>
      </c>
      <c r="Y1999" s="3" t="s">
        <v>39</v>
      </c>
    </row>
    <row r="2000" spans="1:26" ht="12.75">
      <c r="A2000" s="2">
        <v>1997</v>
      </c>
      <c r="B2000" s="3" t="s">
        <v>47</v>
      </c>
      <c r="C2000" s="1">
        <v>18</v>
      </c>
      <c r="G2000" s="3" t="s">
        <v>39</v>
      </c>
      <c r="Q2000" s="3" t="s">
        <v>39</v>
      </c>
      <c r="T2000" s="3" t="s">
        <v>39</v>
      </c>
      <c r="Z2000" s="3" t="s">
        <v>39</v>
      </c>
    </row>
    <row r="2001" spans="1:33" ht="12.75">
      <c r="A2001" s="2">
        <v>1998</v>
      </c>
      <c r="B2001" s="3" t="s">
        <v>42</v>
      </c>
      <c r="C2001" s="1">
        <v>9</v>
      </c>
      <c r="F2001" s="3" t="s">
        <v>39</v>
      </c>
      <c r="Q2001" s="3" t="s">
        <v>39</v>
      </c>
      <c r="AG2001" s="2" t="s">
        <v>45</v>
      </c>
    </row>
    <row r="2002" spans="1:17" ht="12.75">
      <c r="A2002" s="2">
        <v>1999</v>
      </c>
      <c r="B2002" s="3" t="s">
        <v>42</v>
      </c>
      <c r="C2002" s="1">
        <v>10</v>
      </c>
      <c r="F2002" s="3" t="s">
        <v>39</v>
      </c>
      <c r="Q2002" s="3" t="s">
        <v>39</v>
      </c>
    </row>
    <row r="2003" spans="1:17" ht="12.75">
      <c r="A2003" s="2">
        <v>2000</v>
      </c>
      <c r="B2003" s="3" t="s">
        <v>47</v>
      </c>
      <c r="C2003" s="1">
        <v>4</v>
      </c>
      <c r="H2003" s="3" t="s">
        <v>39</v>
      </c>
      <c r="Q2003" s="3" t="s">
        <v>39</v>
      </c>
    </row>
    <row r="2004" spans="1:25" ht="12.75">
      <c r="A2004" s="2">
        <v>2001</v>
      </c>
      <c r="B2004" s="3" t="s">
        <v>55</v>
      </c>
      <c r="C2004" s="1">
        <v>15</v>
      </c>
      <c r="G2004" s="3" t="s">
        <v>39</v>
      </c>
      <c r="N2004" s="3" t="s">
        <v>39</v>
      </c>
      <c r="U2004" s="3" t="s">
        <v>39</v>
      </c>
      <c r="X2004" s="3" t="s">
        <v>39</v>
      </c>
      <c r="Y2004" s="3" t="s">
        <v>39</v>
      </c>
    </row>
    <row r="2005" spans="1:19" ht="12.75">
      <c r="A2005" s="2">
        <v>2002</v>
      </c>
      <c r="B2005" s="3" t="s">
        <v>40</v>
      </c>
      <c r="C2005" s="1">
        <v>30</v>
      </c>
      <c r="F2005" s="3" t="s">
        <v>39</v>
      </c>
      <c r="Q2005" s="3" t="s">
        <v>39</v>
      </c>
      <c r="S2005" s="3" t="s">
        <v>39</v>
      </c>
    </row>
    <row r="2006" spans="1:19" ht="12.75">
      <c r="A2006" s="2">
        <v>2003</v>
      </c>
      <c r="B2006" s="3" t="s">
        <v>47</v>
      </c>
      <c r="C2006" s="1">
        <v>14</v>
      </c>
      <c r="G2006" s="3" t="s">
        <v>39</v>
      </c>
      <c r="Q2006" s="3" t="s">
        <v>39</v>
      </c>
      <c r="S2006" s="3" t="s">
        <v>39</v>
      </c>
    </row>
    <row r="2007" spans="1:25" ht="12.75">
      <c r="A2007" s="2">
        <v>2004</v>
      </c>
      <c r="B2007" s="3" t="s">
        <v>40</v>
      </c>
      <c r="C2007" s="1">
        <v>25</v>
      </c>
      <c r="G2007" s="3" t="s">
        <v>39</v>
      </c>
      <c r="Q2007" s="3" t="s">
        <v>39</v>
      </c>
      <c r="X2007" s="3" t="s">
        <v>39</v>
      </c>
      <c r="Y2007" s="3" t="s">
        <v>39</v>
      </c>
    </row>
    <row r="2008" spans="1:26" ht="12.75">
      <c r="A2008" s="2">
        <v>2005</v>
      </c>
      <c r="B2008" s="3" t="s">
        <v>40</v>
      </c>
      <c r="C2008" s="1">
        <v>26</v>
      </c>
      <c r="G2008" s="3" t="s">
        <v>39</v>
      </c>
      <c r="Q2008" s="3" t="s">
        <v>39</v>
      </c>
      <c r="T2008" s="3" t="s">
        <v>39</v>
      </c>
      <c r="Y2008" s="3" t="s">
        <v>39</v>
      </c>
      <c r="Z2008" s="3" t="s">
        <v>39</v>
      </c>
    </row>
    <row r="2009" spans="1:26" ht="12.75">
      <c r="A2009" s="2">
        <v>2006</v>
      </c>
      <c r="B2009" s="3" t="s">
        <v>40</v>
      </c>
      <c r="C2009" s="1">
        <v>14</v>
      </c>
      <c r="G2009" s="3" t="s">
        <v>39</v>
      </c>
      <c r="Q2009" s="3" t="s">
        <v>39</v>
      </c>
      <c r="T2009" s="3" t="s">
        <v>39</v>
      </c>
      <c r="U2009" s="3" t="s">
        <v>39</v>
      </c>
      <c r="Y2009" s="3" t="s">
        <v>39</v>
      </c>
      <c r="Z2009" s="3" t="s">
        <v>39</v>
      </c>
    </row>
    <row r="2010" spans="1:17" ht="12.75">
      <c r="A2010" s="2">
        <v>2007</v>
      </c>
      <c r="B2010" s="3" t="s">
        <v>47</v>
      </c>
      <c r="C2010" s="1">
        <v>7</v>
      </c>
      <c r="F2010" s="3" t="s">
        <v>39</v>
      </c>
      <c r="Q2010" s="3" t="s">
        <v>39</v>
      </c>
    </row>
    <row r="2011" spans="1:25" ht="12.75">
      <c r="A2011" s="2">
        <v>2008</v>
      </c>
      <c r="B2011" s="3" t="s">
        <v>47</v>
      </c>
      <c r="C2011" s="1">
        <v>15</v>
      </c>
      <c r="G2011" s="3" t="s">
        <v>39</v>
      </c>
      <c r="Q2011" s="3" t="s">
        <v>39</v>
      </c>
      <c r="U2011" s="3" t="s">
        <v>39</v>
      </c>
      <c r="Y2011" s="3" t="s">
        <v>39</v>
      </c>
    </row>
    <row r="2012" spans="1:25" ht="12.75">
      <c r="A2012" s="2">
        <v>2009</v>
      </c>
      <c r="B2012" s="3" t="s">
        <v>40</v>
      </c>
      <c r="C2012" s="1">
        <v>13</v>
      </c>
      <c r="G2012" s="3" t="s">
        <v>39</v>
      </c>
      <c r="Q2012" s="3" t="s">
        <v>39</v>
      </c>
      <c r="U2012" s="3" t="s">
        <v>39</v>
      </c>
      <c r="Y2012" s="3" t="s">
        <v>39</v>
      </c>
    </row>
    <row r="2013" spans="1:19" ht="12.75">
      <c r="A2013" s="2">
        <v>2010</v>
      </c>
      <c r="B2013" s="3" t="s">
        <v>67</v>
      </c>
      <c r="C2013" s="1">
        <v>48</v>
      </c>
      <c r="F2013" s="3" t="s">
        <v>39</v>
      </c>
      <c r="O2013" s="3" t="s">
        <v>39</v>
      </c>
      <c r="S2013" s="3" t="s">
        <v>39</v>
      </c>
    </row>
    <row r="2014" spans="1:19" ht="12.75">
      <c r="A2014" s="2">
        <v>2011</v>
      </c>
      <c r="B2014" s="3" t="s">
        <v>67</v>
      </c>
      <c r="C2014" s="1">
        <v>40</v>
      </c>
      <c r="F2014" s="3" t="s">
        <v>39</v>
      </c>
      <c r="O2014" s="3" t="s">
        <v>39</v>
      </c>
      <c r="S2014" s="3" t="s">
        <v>39</v>
      </c>
    </row>
    <row r="2015" spans="1:17" ht="12.75">
      <c r="A2015" s="2">
        <v>2012</v>
      </c>
      <c r="B2015" s="3" t="s">
        <v>47</v>
      </c>
      <c r="C2015" s="1">
        <v>16</v>
      </c>
      <c r="F2015" s="3" t="s">
        <v>39</v>
      </c>
      <c r="Q2015" s="3" t="s">
        <v>39</v>
      </c>
    </row>
    <row r="2016" spans="1:26" ht="12.75">
      <c r="A2016" s="2">
        <v>2013</v>
      </c>
      <c r="B2016" s="3" t="s">
        <v>55</v>
      </c>
      <c r="C2016" s="1">
        <v>26</v>
      </c>
      <c r="G2016" s="3" t="s">
        <v>39</v>
      </c>
      <c r="Q2016" s="3" t="s">
        <v>39</v>
      </c>
      <c r="T2016" s="3" t="s">
        <v>39</v>
      </c>
      <c r="Z2016" s="3" t="s">
        <v>39</v>
      </c>
    </row>
    <row r="2017" spans="1:19" ht="12.75">
      <c r="A2017" s="2">
        <v>2014</v>
      </c>
      <c r="B2017" s="3" t="s">
        <v>47</v>
      </c>
      <c r="C2017" s="1">
        <v>9</v>
      </c>
      <c r="F2017" s="3" t="s">
        <v>39</v>
      </c>
      <c r="Q2017" s="3" t="s">
        <v>39</v>
      </c>
      <c r="S2017" s="3" t="s">
        <v>39</v>
      </c>
    </row>
    <row r="2018" spans="1:19" ht="12.75">
      <c r="A2018" s="2">
        <v>2015</v>
      </c>
      <c r="B2018" s="3" t="s">
        <v>47</v>
      </c>
      <c r="C2018" s="1">
        <v>12</v>
      </c>
      <c r="F2018" s="3" t="s">
        <v>39</v>
      </c>
      <c r="Q2018" s="3" t="s">
        <v>39</v>
      </c>
      <c r="S2018" s="3" t="s">
        <v>39</v>
      </c>
    </row>
    <row r="2019" spans="1:25" ht="12.75">
      <c r="A2019" s="2">
        <v>2016</v>
      </c>
      <c r="B2019" s="3" t="s">
        <v>55</v>
      </c>
      <c r="C2019" s="1">
        <v>11</v>
      </c>
      <c r="F2019" s="3" t="s">
        <v>39</v>
      </c>
      <c r="Q2019" s="3" t="s">
        <v>39</v>
      </c>
      <c r="S2019" s="3" t="s">
        <v>39</v>
      </c>
      <c r="U2019" s="3" t="s">
        <v>39</v>
      </c>
      <c r="Y2019" s="3" t="s">
        <v>39</v>
      </c>
    </row>
    <row r="2020" spans="1:25" ht="12.75">
      <c r="A2020" s="2">
        <v>2017</v>
      </c>
      <c r="B2020" s="3" t="s">
        <v>64</v>
      </c>
      <c r="C2020" s="1">
        <v>31</v>
      </c>
      <c r="G2020" s="3" t="s">
        <v>39</v>
      </c>
      <c r="Q2020" s="3" t="s">
        <v>39</v>
      </c>
      <c r="S2020" s="3" t="s">
        <v>39</v>
      </c>
      <c r="U2020" s="3" t="s">
        <v>39</v>
      </c>
      <c r="X2020" s="3" t="s">
        <v>39</v>
      </c>
      <c r="Y2020" s="3" t="s">
        <v>39</v>
      </c>
    </row>
    <row r="2021" spans="1:17" ht="12.75">
      <c r="A2021" s="2">
        <v>2018</v>
      </c>
      <c r="B2021" s="3" t="s">
        <v>43</v>
      </c>
      <c r="C2021" s="1">
        <v>12</v>
      </c>
      <c r="F2021" s="3" t="s">
        <v>39</v>
      </c>
      <c r="Q2021" s="3" t="s">
        <v>39</v>
      </c>
    </row>
    <row r="2022" spans="1:17" ht="12.75">
      <c r="A2022" s="2">
        <v>2019</v>
      </c>
      <c r="B2022" s="3" t="s">
        <v>66</v>
      </c>
      <c r="C2022" s="1">
        <v>26</v>
      </c>
      <c r="F2022" s="3" t="s">
        <v>39</v>
      </c>
      <c r="Q2022" s="3" t="s">
        <v>39</v>
      </c>
    </row>
    <row r="2023" spans="1:26" ht="12.75">
      <c r="A2023" s="2">
        <v>2020</v>
      </c>
      <c r="B2023" s="3" t="s">
        <v>47</v>
      </c>
      <c r="C2023" s="1">
        <v>14</v>
      </c>
      <c r="H2023" s="3" t="s">
        <v>39</v>
      </c>
      <c r="Q2023" s="3" t="s">
        <v>39</v>
      </c>
      <c r="T2023" s="3" t="s">
        <v>39</v>
      </c>
      <c r="Z2023" s="3" t="s">
        <v>39</v>
      </c>
    </row>
    <row r="2024" spans="1:25" ht="12.75">
      <c r="A2024" s="2">
        <v>2021</v>
      </c>
      <c r="B2024" s="3" t="s">
        <v>40</v>
      </c>
      <c r="C2024" s="1">
        <v>29</v>
      </c>
      <c r="H2024" s="3" t="s">
        <v>39</v>
      </c>
      <c r="Q2024" s="3" t="s">
        <v>39</v>
      </c>
      <c r="Y2024" s="3" t="s">
        <v>39</v>
      </c>
    </row>
    <row r="2025" spans="1:17" ht="12.75">
      <c r="A2025" s="2">
        <v>2022</v>
      </c>
      <c r="B2025" s="3" t="s">
        <v>66</v>
      </c>
      <c r="C2025" s="1">
        <v>19</v>
      </c>
      <c r="F2025" s="3" t="s">
        <v>39</v>
      </c>
      <c r="Q2025" s="3" t="s">
        <v>39</v>
      </c>
    </row>
    <row r="2026" spans="1:25" ht="12.75">
      <c r="A2026" s="2">
        <v>2023</v>
      </c>
      <c r="B2026" s="3" t="s">
        <v>55</v>
      </c>
      <c r="C2026" s="1">
        <v>18</v>
      </c>
      <c r="G2026" s="3" t="s">
        <v>39</v>
      </c>
      <c r="Q2026" s="3" t="s">
        <v>39</v>
      </c>
      <c r="X2026" s="3" t="s">
        <v>39</v>
      </c>
      <c r="Y2026" s="3" t="s">
        <v>39</v>
      </c>
    </row>
    <row r="2027" spans="1:25" ht="12.75">
      <c r="A2027" s="2">
        <v>2024</v>
      </c>
      <c r="B2027" s="3" t="s">
        <v>47</v>
      </c>
      <c r="C2027" s="1">
        <v>8</v>
      </c>
      <c r="G2027" s="3" t="s">
        <v>39</v>
      </c>
      <c r="Q2027" s="3" t="s">
        <v>39</v>
      </c>
      <c r="U2027" s="3" t="s">
        <v>39</v>
      </c>
      <c r="Y2027" s="3" t="s">
        <v>39</v>
      </c>
    </row>
    <row r="2028" spans="1:17" ht="12.75">
      <c r="A2028" s="2">
        <v>2025</v>
      </c>
      <c r="B2028" s="3" t="s">
        <v>55</v>
      </c>
      <c r="C2028" s="1">
        <v>28</v>
      </c>
      <c r="F2028" s="3" t="s">
        <v>39</v>
      </c>
      <c r="Q2028" s="3" t="s">
        <v>39</v>
      </c>
    </row>
    <row r="2029" spans="1:17" ht="12.75">
      <c r="A2029" s="2">
        <v>2026</v>
      </c>
      <c r="B2029" s="3" t="s">
        <v>66</v>
      </c>
      <c r="C2029" s="1">
        <v>30</v>
      </c>
      <c r="F2029" s="3" t="s">
        <v>39</v>
      </c>
      <c r="Q2029" s="3" t="s">
        <v>39</v>
      </c>
    </row>
    <row r="2030" spans="1:17" ht="12.75">
      <c r="A2030" s="2">
        <v>2027</v>
      </c>
      <c r="B2030" s="3" t="s">
        <v>66</v>
      </c>
      <c r="C2030" s="1">
        <v>34</v>
      </c>
      <c r="F2030" s="3" t="s">
        <v>39</v>
      </c>
      <c r="Q2030" s="3" t="s">
        <v>39</v>
      </c>
    </row>
    <row r="2031" spans="1:33" ht="12.75">
      <c r="A2031" s="2">
        <v>2028</v>
      </c>
      <c r="B2031" s="3" t="s">
        <v>66</v>
      </c>
      <c r="C2031" s="1">
        <v>48</v>
      </c>
      <c r="F2031" s="3" t="s">
        <v>39</v>
      </c>
      <c r="Q2031" s="3" t="s">
        <v>39</v>
      </c>
      <c r="X2031" s="3" t="s">
        <v>39</v>
      </c>
      <c r="AG2031" s="2" t="s">
        <v>45</v>
      </c>
    </row>
    <row r="2032" spans="1:17" ht="12.75">
      <c r="A2032" s="2">
        <v>2029</v>
      </c>
      <c r="B2032" s="3" t="s">
        <v>66</v>
      </c>
      <c r="C2032" s="1">
        <v>24</v>
      </c>
      <c r="F2032" s="3" t="s">
        <v>39</v>
      </c>
      <c r="Q2032" s="3" t="s">
        <v>39</v>
      </c>
    </row>
    <row r="2033" spans="1:17" ht="12.75">
      <c r="A2033" s="2">
        <v>2030</v>
      </c>
      <c r="B2033" s="3" t="s">
        <v>66</v>
      </c>
      <c r="C2033" s="1">
        <v>19</v>
      </c>
      <c r="F2033" s="3" t="s">
        <v>39</v>
      </c>
      <c r="Q2033" s="3" t="s">
        <v>39</v>
      </c>
    </row>
    <row r="2034" spans="1:17" ht="12.75">
      <c r="A2034" s="2">
        <v>2031</v>
      </c>
      <c r="B2034" s="3" t="s">
        <v>66</v>
      </c>
      <c r="C2034" s="1">
        <v>18</v>
      </c>
      <c r="F2034" s="3" t="s">
        <v>39</v>
      </c>
      <c r="Q2034" s="3" t="s">
        <v>39</v>
      </c>
    </row>
    <row r="2035" spans="1:17" ht="12.75">
      <c r="A2035" s="2">
        <v>2032</v>
      </c>
      <c r="B2035" s="3" t="s">
        <v>66</v>
      </c>
      <c r="C2035" s="1">
        <v>26</v>
      </c>
      <c r="F2035" s="3" t="s">
        <v>39</v>
      </c>
      <c r="Q2035" s="3" t="s">
        <v>39</v>
      </c>
    </row>
    <row r="2036" spans="1:17" ht="12.75">
      <c r="A2036" s="2">
        <v>2033</v>
      </c>
      <c r="B2036" s="3" t="s">
        <v>66</v>
      </c>
      <c r="C2036" s="1">
        <v>19</v>
      </c>
      <c r="F2036" s="3" t="s">
        <v>39</v>
      </c>
      <c r="Q2036" s="3" t="s">
        <v>39</v>
      </c>
    </row>
    <row r="2037" spans="1:26" ht="12.75">
      <c r="A2037" s="2">
        <v>2034</v>
      </c>
      <c r="B2037" s="3" t="s">
        <v>66</v>
      </c>
      <c r="C2037" s="1">
        <v>40</v>
      </c>
      <c r="G2037" s="3" t="s">
        <v>39</v>
      </c>
      <c r="Q2037" s="3" t="s">
        <v>39</v>
      </c>
      <c r="T2037" s="3" t="s">
        <v>39</v>
      </c>
      <c r="U2037" s="3" t="s">
        <v>39</v>
      </c>
      <c r="X2037" s="3" t="s">
        <v>39</v>
      </c>
      <c r="Y2037" s="3" t="s">
        <v>39</v>
      </c>
      <c r="Z2037" s="3" t="s">
        <v>39</v>
      </c>
    </row>
    <row r="2038" spans="1:24" ht="12.75">
      <c r="A2038" s="2">
        <v>2035</v>
      </c>
      <c r="B2038" s="3" t="s">
        <v>55</v>
      </c>
      <c r="C2038" s="1">
        <v>7</v>
      </c>
      <c r="G2038" s="3" t="s">
        <v>39</v>
      </c>
      <c r="Q2038" s="3" t="s">
        <v>39</v>
      </c>
      <c r="X2038" s="3" t="s">
        <v>39</v>
      </c>
    </row>
    <row r="2039" spans="1:17" ht="12.75">
      <c r="A2039" s="2">
        <v>2036</v>
      </c>
      <c r="B2039" s="3" t="s">
        <v>90</v>
      </c>
      <c r="C2039" s="1">
        <v>11</v>
      </c>
      <c r="F2039" s="3" t="s">
        <v>39</v>
      </c>
      <c r="Q2039" s="3" t="s">
        <v>39</v>
      </c>
    </row>
    <row r="2040" spans="1:24" ht="12.75">
      <c r="A2040" s="2">
        <v>2037</v>
      </c>
      <c r="B2040" s="3" t="s">
        <v>55</v>
      </c>
      <c r="C2040" s="1">
        <v>14</v>
      </c>
      <c r="G2040" s="3" t="s">
        <v>39</v>
      </c>
      <c r="Q2040" s="3" t="s">
        <v>39</v>
      </c>
      <c r="S2040" s="3" t="s">
        <v>39</v>
      </c>
      <c r="X2040" s="3" t="s">
        <v>39</v>
      </c>
    </row>
    <row r="2041" spans="1:19" ht="12.75">
      <c r="A2041" s="2">
        <v>2038</v>
      </c>
      <c r="B2041" s="3" t="s">
        <v>47</v>
      </c>
      <c r="C2041" s="1">
        <v>12</v>
      </c>
      <c r="F2041" s="3" t="s">
        <v>39</v>
      </c>
      <c r="O2041" s="3" t="s">
        <v>39</v>
      </c>
      <c r="S2041" s="3" t="s">
        <v>39</v>
      </c>
    </row>
    <row r="2042" spans="1:15" ht="12.75">
      <c r="A2042" s="2">
        <v>2039</v>
      </c>
      <c r="B2042" s="3" t="s">
        <v>47</v>
      </c>
      <c r="C2042" s="1">
        <v>14</v>
      </c>
      <c r="F2042" s="3" t="s">
        <v>39</v>
      </c>
      <c r="O2042" s="3" t="s">
        <v>39</v>
      </c>
    </row>
    <row r="2043" spans="1:24" ht="12.75">
      <c r="A2043" s="2">
        <v>2040</v>
      </c>
      <c r="B2043" s="3" t="s">
        <v>47</v>
      </c>
      <c r="C2043" s="1">
        <v>16</v>
      </c>
      <c r="G2043" s="3" t="s">
        <v>39</v>
      </c>
      <c r="O2043" s="3" t="s">
        <v>39</v>
      </c>
      <c r="X2043" s="3" t="s">
        <v>39</v>
      </c>
    </row>
    <row r="2044" spans="1:27" ht="12.75">
      <c r="A2044" s="2">
        <v>2041</v>
      </c>
      <c r="B2044" s="3" t="s">
        <v>47</v>
      </c>
      <c r="C2044" s="1">
        <v>13</v>
      </c>
      <c r="G2044" s="3" t="s">
        <v>39</v>
      </c>
      <c r="O2044" s="3" t="s">
        <v>39</v>
      </c>
      <c r="AA2044" s="3" t="s">
        <v>39</v>
      </c>
    </row>
    <row r="2045" spans="1:29" ht="12.75">
      <c r="A2045" s="2">
        <v>2042</v>
      </c>
      <c r="B2045" s="3" t="s">
        <v>47</v>
      </c>
      <c r="C2045" s="1">
        <v>12</v>
      </c>
      <c r="G2045" s="3" t="s">
        <v>39</v>
      </c>
      <c r="O2045" s="3" t="s">
        <v>39</v>
      </c>
      <c r="U2045" s="3" t="s">
        <v>39</v>
      </c>
      <c r="Y2045" s="3" t="s">
        <v>39</v>
      </c>
      <c r="AC2045" s="3" t="s">
        <v>39</v>
      </c>
    </row>
    <row r="2046" spans="1:29" ht="12.75">
      <c r="A2046" s="2">
        <v>2043</v>
      </c>
      <c r="B2046" s="3" t="s">
        <v>47</v>
      </c>
      <c r="C2046" s="1">
        <v>14</v>
      </c>
      <c r="G2046" s="3" t="s">
        <v>39</v>
      </c>
      <c r="O2046" s="3" t="s">
        <v>39</v>
      </c>
      <c r="U2046" s="3" t="s">
        <v>39</v>
      </c>
      <c r="Y2046" s="3" t="s">
        <v>39</v>
      </c>
      <c r="AC2046" s="3" t="s">
        <v>39</v>
      </c>
    </row>
    <row r="2047" spans="1:29" ht="12.75">
      <c r="A2047" s="2">
        <v>2044</v>
      </c>
      <c r="B2047" s="3" t="s">
        <v>47</v>
      </c>
      <c r="C2047" s="1">
        <v>14</v>
      </c>
      <c r="G2047" s="3" t="s">
        <v>39</v>
      </c>
      <c r="N2047" s="3" t="s">
        <v>39</v>
      </c>
      <c r="T2047" s="3" t="s">
        <v>39</v>
      </c>
      <c r="Z2047" s="3" t="s">
        <v>39</v>
      </c>
      <c r="AC2047" s="3" t="s">
        <v>39</v>
      </c>
    </row>
    <row r="2048" spans="1:29" ht="12.75">
      <c r="A2048" s="2">
        <v>2045</v>
      </c>
      <c r="B2048" s="3" t="s">
        <v>40</v>
      </c>
      <c r="C2048" s="1">
        <v>13</v>
      </c>
      <c r="G2048" s="3" t="s">
        <v>39</v>
      </c>
      <c r="N2048" s="3" t="s">
        <v>39</v>
      </c>
      <c r="U2048" s="3" t="s">
        <v>39</v>
      </c>
      <c r="Y2048" s="3" t="s">
        <v>39</v>
      </c>
      <c r="AC2048" s="3" t="s">
        <v>39</v>
      </c>
    </row>
    <row r="2049" spans="1:25" ht="12.75">
      <c r="A2049" s="2">
        <v>2046</v>
      </c>
      <c r="B2049" s="3" t="s">
        <v>47</v>
      </c>
      <c r="C2049" s="1">
        <v>7</v>
      </c>
      <c r="G2049" s="3" t="s">
        <v>39</v>
      </c>
      <c r="N2049" s="3" t="s">
        <v>39</v>
      </c>
      <c r="U2049" s="3" t="s">
        <v>39</v>
      </c>
      <c r="Y2049" s="3" t="s">
        <v>39</v>
      </c>
    </row>
    <row r="2050" spans="1:25" ht="12.75">
      <c r="A2050" s="2">
        <v>2047</v>
      </c>
      <c r="B2050" s="3" t="s">
        <v>47</v>
      </c>
      <c r="C2050" s="1">
        <v>17</v>
      </c>
      <c r="G2050" s="3" t="s">
        <v>39</v>
      </c>
      <c r="N2050" s="3" t="s">
        <v>39</v>
      </c>
      <c r="Y2050" s="3" t="s">
        <v>39</v>
      </c>
    </row>
    <row r="2051" spans="1:25" ht="12.75">
      <c r="A2051" s="2">
        <v>2048</v>
      </c>
      <c r="B2051" s="3" t="s">
        <v>47</v>
      </c>
      <c r="C2051" s="1">
        <v>15</v>
      </c>
      <c r="G2051" s="3" t="s">
        <v>39</v>
      </c>
      <c r="N2051" s="3" t="s">
        <v>39</v>
      </c>
      <c r="U2051" s="3" t="s">
        <v>39</v>
      </c>
      <c r="Y2051" s="3" t="s">
        <v>39</v>
      </c>
    </row>
    <row r="2052" spans="1:25" ht="12.75">
      <c r="A2052" s="2">
        <v>2049</v>
      </c>
      <c r="B2052" s="3" t="s">
        <v>55</v>
      </c>
      <c r="C2052" s="1">
        <v>16</v>
      </c>
      <c r="G2052" s="3" t="s">
        <v>39</v>
      </c>
      <c r="N2052" s="3" t="s">
        <v>39</v>
      </c>
      <c r="U2052" s="3" t="s">
        <v>39</v>
      </c>
      <c r="Y2052" s="3" t="s">
        <v>39</v>
      </c>
    </row>
    <row r="2053" spans="1:26" ht="12.75">
      <c r="A2053" s="2">
        <v>2050</v>
      </c>
      <c r="B2053" s="3" t="s">
        <v>40</v>
      </c>
      <c r="C2053" s="1">
        <v>20</v>
      </c>
      <c r="G2053" s="3" t="s">
        <v>39</v>
      </c>
      <c r="O2053" s="3" t="s">
        <v>39</v>
      </c>
      <c r="T2053" s="3" t="s">
        <v>39</v>
      </c>
      <c r="X2053" s="3" t="s">
        <v>39</v>
      </c>
      <c r="Z2053" s="3" t="s">
        <v>39</v>
      </c>
    </row>
    <row r="2054" spans="1:25" ht="12.75">
      <c r="A2054" s="2">
        <v>2051</v>
      </c>
      <c r="B2054" s="3" t="s">
        <v>47</v>
      </c>
      <c r="C2054" s="1">
        <v>15</v>
      </c>
      <c r="G2054" s="3" t="s">
        <v>39</v>
      </c>
      <c r="Q2054" s="3" t="s">
        <v>39</v>
      </c>
      <c r="U2054" s="3" t="s">
        <v>39</v>
      </c>
      <c r="Y2054" s="3" t="s">
        <v>39</v>
      </c>
    </row>
    <row r="2055" spans="1:19" ht="12.75">
      <c r="A2055" s="2">
        <v>2052</v>
      </c>
      <c r="B2055" s="3" t="s">
        <v>137</v>
      </c>
      <c r="C2055" s="1">
        <v>38</v>
      </c>
      <c r="F2055" s="3" t="s">
        <v>39</v>
      </c>
      <c r="Q2055" s="3" t="s">
        <v>39</v>
      </c>
      <c r="S2055" s="3" t="s">
        <v>39</v>
      </c>
    </row>
    <row r="2056" spans="1:29" ht="12.75">
      <c r="A2056" s="2">
        <v>2053</v>
      </c>
      <c r="B2056" s="3" t="s">
        <v>47</v>
      </c>
      <c r="C2056" s="1">
        <v>17</v>
      </c>
      <c r="G2056" s="3" t="s">
        <v>39</v>
      </c>
      <c r="N2056" s="3" t="s">
        <v>39</v>
      </c>
      <c r="Y2056" s="3" t="s">
        <v>39</v>
      </c>
      <c r="AC2056" s="3" t="s">
        <v>39</v>
      </c>
    </row>
    <row r="2057" spans="1:25" ht="12.75">
      <c r="A2057" s="2">
        <v>2054</v>
      </c>
      <c r="B2057" s="3" t="s">
        <v>47</v>
      </c>
      <c r="C2057" s="1">
        <v>19</v>
      </c>
      <c r="G2057" s="3" t="s">
        <v>39</v>
      </c>
      <c r="N2057" s="3" t="s">
        <v>39</v>
      </c>
      <c r="Y2057" s="3" t="s">
        <v>39</v>
      </c>
    </row>
    <row r="2058" spans="1:25" ht="12.75">
      <c r="A2058" s="2">
        <v>2055</v>
      </c>
      <c r="B2058" s="3" t="s">
        <v>47</v>
      </c>
      <c r="C2058" s="1">
        <v>14</v>
      </c>
      <c r="H2058" s="3" t="s">
        <v>39</v>
      </c>
      <c r="N2058" s="3" t="s">
        <v>39</v>
      </c>
      <c r="Y2058" s="3" t="s">
        <v>39</v>
      </c>
    </row>
    <row r="2059" spans="1:25" ht="12.75">
      <c r="A2059" s="2">
        <v>2056</v>
      </c>
      <c r="B2059" s="3" t="s">
        <v>47</v>
      </c>
      <c r="C2059" s="1">
        <v>14</v>
      </c>
      <c r="H2059" s="3" t="s">
        <v>39</v>
      </c>
      <c r="N2059" s="3" t="s">
        <v>39</v>
      </c>
      <c r="Y2059" s="3" t="s">
        <v>39</v>
      </c>
    </row>
    <row r="2060" spans="1:26" ht="12.75">
      <c r="A2060" s="2">
        <v>2057</v>
      </c>
      <c r="B2060" s="3" t="s">
        <v>47</v>
      </c>
      <c r="C2060" s="1">
        <v>12</v>
      </c>
      <c r="H2060" s="3" t="s">
        <v>39</v>
      </c>
      <c r="N2060" s="3" t="s">
        <v>39</v>
      </c>
      <c r="T2060" s="3" t="s">
        <v>39</v>
      </c>
      <c r="Y2060" s="3" t="s">
        <v>39</v>
      </c>
      <c r="Z2060" s="3" t="s">
        <v>39</v>
      </c>
    </row>
    <row r="2061" spans="1:26" ht="12.75">
      <c r="A2061" s="2">
        <v>2058</v>
      </c>
      <c r="B2061" s="3" t="s">
        <v>40</v>
      </c>
      <c r="C2061" s="1">
        <v>13</v>
      </c>
      <c r="H2061" s="3" t="s">
        <v>39</v>
      </c>
      <c r="N2061" s="3" t="s">
        <v>39</v>
      </c>
      <c r="T2061" s="3" t="s">
        <v>39</v>
      </c>
      <c r="Y2061" s="3" t="s">
        <v>39</v>
      </c>
      <c r="Z2061" s="3" t="s">
        <v>39</v>
      </c>
    </row>
    <row r="2062" spans="1:33" ht="12.75">
      <c r="A2062" s="2">
        <v>2059</v>
      </c>
      <c r="B2062" s="3" t="s">
        <v>47</v>
      </c>
      <c r="C2062" s="1">
        <v>12</v>
      </c>
      <c r="G2062" s="3" t="s">
        <v>39</v>
      </c>
      <c r="N2062" s="3" t="s">
        <v>39</v>
      </c>
      <c r="Y2062" s="3" t="s">
        <v>39</v>
      </c>
      <c r="AG2062" s="2" t="s">
        <v>51</v>
      </c>
    </row>
    <row r="2063" spans="1:16" ht="12.75">
      <c r="A2063" s="2">
        <v>2060</v>
      </c>
      <c r="B2063" s="3" t="s">
        <v>99</v>
      </c>
      <c r="C2063" s="1">
        <v>7</v>
      </c>
      <c r="G2063" s="3" t="s">
        <v>39</v>
      </c>
      <c r="P2063" s="3" t="s">
        <v>39</v>
      </c>
    </row>
    <row r="2064" spans="1:16" ht="12.75">
      <c r="A2064" s="2">
        <v>2061</v>
      </c>
      <c r="B2064" s="3" t="s">
        <v>47</v>
      </c>
      <c r="C2064" s="1">
        <v>5</v>
      </c>
      <c r="F2064" s="3" t="s">
        <v>39</v>
      </c>
      <c r="P2064" s="3" t="s">
        <v>39</v>
      </c>
    </row>
    <row r="2065" spans="1:16" ht="12.75">
      <c r="A2065" s="2">
        <v>2062</v>
      </c>
      <c r="B2065" s="3" t="s">
        <v>47</v>
      </c>
      <c r="C2065" s="1">
        <v>4</v>
      </c>
      <c r="F2065" s="3" t="s">
        <v>39</v>
      </c>
      <c r="P2065" s="3" t="s">
        <v>39</v>
      </c>
    </row>
    <row r="2066" spans="1:33" ht="12.75">
      <c r="A2066" s="2">
        <v>2063</v>
      </c>
      <c r="B2066" s="3" t="s">
        <v>47</v>
      </c>
      <c r="C2066" s="1">
        <v>5</v>
      </c>
      <c r="F2066" s="3" t="s">
        <v>39</v>
      </c>
      <c r="P2066" s="3" t="s">
        <v>39</v>
      </c>
      <c r="U2066" s="3" t="s">
        <v>39</v>
      </c>
      <c r="AG2066" s="2" t="s">
        <v>51</v>
      </c>
    </row>
    <row r="2067" spans="1:17" ht="12.75">
      <c r="A2067" s="2">
        <v>2064</v>
      </c>
      <c r="B2067" s="3" t="s">
        <v>74</v>
      </c>
      <c r="C2067" s="1">
        <v>13</v>
      </c>
      <c r="F2067" s="3" t="s">
        <v>39</v>
      </c>
      <c r="Q2067" s="3" t="s">
        <v>39</v>
      </c>
    </row>
    <row r="2068" spans="1:17" ht="12.75">
      <c r="A2068" s="2">
        <v>2065</v>
      </c>
      <c r="B2068" s="3" t="s">
        <v>74</v>
      </c>
      <c r="C2068" s="1">
        <v>14</v>
      </c>
      <c r="F2068" s="3" t="s">
        <v>39</v>
      </c>
      <c r="Q2068" s="3" t="s">
        <v>39</v>
      </c>
    </row>
    <row r="2069" spans="1:19" ht="12.75">
      <c r="A2069" s="2">
        <v>2066</v>
      </c>
      <c r="B2069" s="3" t="s">
        <v>47</v>
      </c>
      <c r="C2069" s="1">
        <v>17</v>
      </c>
      <c r="F2069" s="3" t="s">
        <v>39</v>
      </c>
      <c r="Q2069" s="3" t="s">
        <v>39</v>
      </c>
      <c r="S2069" s="3" t="s">
        <v>39</v>
      </c>
    </row>
    <row r="2070" spans="1:19" ht="12.75">
      <c r="A2070" s="2">
        <v>2067</v>
      </c>
      <c r="B2070" s="3" t="s">
        <v>47</v>
      </c>
      <c r="C2070" s="1">
        <v>7</v>
      </c>
      <c r="F2070" s="3" t="s">
        <v>39</v>
      </c>
      <c r="Q2070" s="3" t="s">
        <v>39</v>
      </c>
      <c r="S2070" s="3" t="s">
        <v>39</v>
      </c>
    </row>
    <row r="2071" spans="1:17" ht="12.75">
      <c r="A2071" s="2">
        <v>2068</v>
      </c>
      <c r="B2071" s="3" t="s">
        <v>47</v>
      </c>
      <c r="C2071" s="1">
        <v>10</v>
      </c>
      <c r="F2071" s="3" t="s">
        <v>39</v>
      </c>
      <c r="Q2071" s="3" t="s">
        <v>39</v>
      </c>
    </row>
    <row r="2072" spans="1:17" ht="12.75">
      <c r="A2072" s="2">
        <v>2069</v>
      </c>
      <c r="B2072" s="3" t="s">
        <v>47</v>
      </c>
      <c r="C2072" s="1">
        <v>12</v>
      </c>
      <c r="F2072" s="3" t="s">
        <v>39</v>
      </c>
      <c r="Q2072" s="3" t="s">
        <v>39</v>
      </c>
    </row>
    <row r="2073" spans="1:33" ht="12.75">
      <c r="A2073" s="2">
        <v>2070</v>
      </c>
      <c r="B2073" s="3" t="s">
        <v>47</v>
      </c>
      <c r="C2073" s="1">
        <v>12</v>
      </c>
      <c r="H2073" s="3" t="s">
        <v>39</v>
      </c>
      <c r="Q2073" s="3" t="s">
        <v>39</v>
      </c>
      <c r="Y2073" s="3" t="s">
        <v>39</v>
      </c>
      <c r="AG2073" s="2" t="s">
        <v>51</v>
      </c>
    </row>
    <row r="2074" spans="1:25" ht="12.75">
      <c r="A2074" s="2">
        <v>2071</v>
      </c>
      <c r="B2074" s="3" t="s">
        <v>47</v>
      </c>
      <c r="C2074" s="1">
        <v>14</v>
      </c>
      <c r="H2074" s="3" t="s">
        <v>39</v>
      </c>
      <c r="Q2074" s="3" t="s">
        <v>39</v>
      </c>
      <c r="Y2074" s="3" t="s">
        <v>39</v>
      </c>
    </row>
    <row r="2075" spans="1:25" ht="12.75">
      <c r="A2075" s="2">
        <v>2072</v>
      </c>
      <c r="B2075" s="3" t="s">
        <v>47</v>
      </c>
      <c r="C2075" s="1">
        <v>14</v>
      </c>
      <c r="G2075" s="3" t="s">
        <v>39</v>
      </c>
      <c r="Q2075" s="3" t="s">
        <v>39</v>
      </c>
      <c r="Y2075" s="3" t="s">
        <v>39</v>
      </c>
    </row>
    <row r="2076" spans="1:25" ht="12.75">
      <c r="A2076" s="2">
        <v>2073</v>
      </c>
      <c r="B2076" s="3" t="s">
        <v>47</v>
      </c>
      <c r="C2076" s="1">
        <v>13</v>
      </c>
      <c r="G2076" s="3" t="s">
        <v>39</v>
      </c>
      <c r="Q2076" s="3" t="s">
        <v>39</v>
      </c>
      <c r="Y2076" s="3" t="s">
        <v>39</v>
      </c>
    </row>
    <row r="2077" spans="1:25" ht="12.75">
      <c r="A2077" s="2">
        <v>2074</v>
      </c>
      <c r="B2077" s="3" t="s">
        <v>47</v>
      </c>
      <c r="C2077" s="1">
        <v>15</v>
      </c>
      <c r="G2077" s="3" t="s">
        <v>39</v>
      </c>
      <c r="Q2077" s="3" t="s">
        <v>39</v>
      </c>
      <c r="Y2077" s="3" t="s">
        <v>39</v>
      </c>
    </row>
    <row r="2078" spans="1:25" ht="12.75">
      <c r="A2078" s="2">
        <v>2075</v>
      </c>
      <c r="B2078" s="3" t="s">
        <v>47</v>
      </c>
      <c r="C2078" s="1">
        <v>11</v>
      </c>
      <c r="G2078" s="3" t="s">
        <v>39</v>
      </c>
      <c r="Q2078" s="3" t="s">
        <v>39</v>
      </c>
      <c r="U2078" s="3" t="s">
        <v>39</v>
      </c>
      <c r="Y2078" s="3" t="s">
        <v>39</v>
      </c>
    </row>
    <row r="2079" spans="1:17" ht="12.75">
      <c r="A2079" s="2">
        <v>2076</v>
      </c>
      <c r="B2079" s="3" t="s">
        <v>137</v>
      </c>
      <c r="C2079" s="1">
        <v>7</v>
      </c>
      <c r="F2079" s="3" t="s">
        <v>39</v>
      </c>
      <c r="Q2079" s="3" t="s">
        <v>39</v>
      </c>
    </row>
    <row r="2080" spans="1:15" ht="12.75">
      <c r="A2080" s="2">
        <v>2077</v>
      </c>
      <c r="B2080" s="3" t="s">
        <v>74</v>
      </c>
      <c r="C2080" s="1">
        <v>13</v>
      </c>
      <c r="H2080" s="3" t="s">
        <v>39</v>
      </c>
      <c r="O2080" s="3" t="s">
        <v>39</v>
      </c>
    </row>
    <row r="2081" spans="1:25" ht="12.75">
      <c r="A2081" s="2">
        <v>2078</v>
      </c>
      <c r="B2081" s="3" t="s">
        <v>66</v>
      </c>
      <c r="C2081" s="1">
        <v>12</v>
      </c>
      <c r="G2081" s="3" t="s">
        <v>39</v>
      </c>
      <c r="O2081" s="3" t="s">
        <v>39</v>
      </c>
      <c r="Y2081" s="3" t="s">
        <v>39</v>
      </c>
    </row>
    <row r="2082" spans="1:15" ht="12.75">
      <c r="A2082" s="2">
        <v>2079</v>
      </c>
      <c r="B2082" s="3" t="s">
        <v>65</v>
      </c>
      <c r="C2082" s="1">
        <v>20</v>
      </c>
      <c r="G2082" s="3" t="s">
        <v>39</v>
      </c>
      <c r="O2082" s="3" t="s">
        <v>39</v>
      </c>
    </row>
    <row r="2083" spans="1:26" ht="12.75">
      <c r="A2083" s="2">
        <v>2080</v>
      </c>
      <c r="B2083" s="3" t="s">
        <v>137</v>
      </c>
      <c r="C2083" s="1">
        <v>19</v>
      </c>
      <c r="G2083" s="3" t="s">
        <v>39</v>
      </c>
      <c r="O2083" s="3" t="s">
        <v>39</v>
      </c>
      <c r="T2083" s="3" t="s">
        <v>39</v>
      </c>
      <c r="Z2083" s="3" t="s">
        <v>39</v>
      </c>
    </row>
    <row r="2084" spans="1:25" ht="12.75">
      <c r="A2084" s="2">
        <v>2081</v>
      </c>
      <c r="B2084" s="3" t="s">
        <v>40</v>
      </c>
      <c r="C2084" s="1">
        <v>20</v>
      </c>
      <c r="G2084" s="3" t="s">
        <v>39</v>
      </c>
      <c r="Q2084" s="3" t="s">
        <v>39</v>
      </c>
      <c r="Y2084" s="3" t="s">
        <v>39</v>
      </c>
    </row>
    <row r="2085" spans="1:25" ht="12.75">
      <c r="A2085" s="2">
        <v>2082</v>
      </c>
      <c r="B2085" s="3" t="s">
        <v>66</v>
      </c>
      <c r="C2085" s="1">
        <v>36</v>
      </c>
      <c r="G2085" s="3" t="s">
        <v>39</v>
      </c>
      <c r="Q2085" s="3" t="s">
        <v>39</v>
      </c>
      <c r="U2085" s="3" t="s">
        <v>39</v>
      </c>
      <c r="Y2085" s="3" t="s">
        <v>39</v>
      </c>
    </row>
    <row r="2086" spans="1:17" ht="12.75">
      <c r="A2086" s="2">
        <v>2083</v>
      </c>
      <c r="B2086" s="3" t="s">
        <v>47</v>
      </c>
      <c r="C2086" s="1">
        <v>14</v>
      </c>
      <c r="G2086" s="3" t="s">
        <v>39</v>
      </c>
      <c r="Q2086" s="3" t="s">
        <v>39</v>
      </c>
    </row>
    <row r="2087" spans="1:25" ht="12.75">
      <c r="A2087" s="2">
        <v>2084</v>
      </c>
      <c r="B2087" s="3" t="s">
        <v>47</v>
      </c>
      <c r="C2087" s="1">
        <v>13</v>
      </c>
      <c r="G2087" s="3" t="s">
        <v>39</v>
      </c>
      <c r="Q2087" s="3" t="s">
        <v>39</v>
      </c>
      <c r="Y2087" s="3" t="s">
        <v>39</v>
      </c>
    </row>
    <row r="2088" spans="1:24" ht="12.75">
      <c r="A2088" s="2">
        <v>2085</v>
      </c>
      <c r="B2088" s="3" t="s">
        <v>47</v>
      </c>
      <c r="C2088" s="1">
        <v>14</v>
      </c>
      <c r="G2088" s="3" t="s">
        <v>39</v>
      </c>
      <c r="Q2088" s="3" t="s">
        <v>39</v>
      </c>
      <c r="X2088" s="3" t="s">
        <v>39</v>
      </c>
    </row>
    <row r="2089" spans="1:17" ht="12.75">
      <c r="A2089" s="2">
        <v>2086</v>
      </c>
      <c r="B2089" s="3" t="s">
        <v>47</v>
      </c>
      <c r="C2089" s="1">
        <v>14</v>
      </c>
      <c r="F2089" s="3" t="s">
        <v>39</v>
      </c>
      <c r="Q2089" s="3" t="s">
        <v>39</v>
      </c>
    </row>
    <row r="2090" spans="1:25" ht="12.75">
      <c r="A2090" s="2">
        <v>2087</v>
      </c>
      <c r="B2090" s="3" t="s">
        <v>47</v>
      </c>
      <c r="C2090" s="1">
        <v>12</v>
      </c>
      <c r="G2090" s="3" t="s">
        <v>39</v>
      </c>
      <c r="Q2090" s="3" t="s">
        <v>39</v>
      </c>
      <c r="U2090" s="3" t="s">
        <v>39</v>
      </c>
      <c r="X2090" s="3" t="s">
        <v>39</v>
      </c>
      <c r="Y2090" s="3" t="s">
        <v>39</v>
      </c>
    </row>
    <row r="2091" spans="1:25" ht="12.75">
      <c r="A2091" s="2">
        <v>2088</v>
      </c>
      <c r="B2091" s="3" t="s">
        <v>55</v>
      </c>
      <c r="C2091" s="1">
        <v>16</v>
      </c>
      <c r="G2091" s="3" t="s">
        <v>39</v>
      </c>
      <c r="Q2091" s="3" t="s">
        <v>39</v>
      </c>
      <c r="Y2091" s="3" t="s">
        <v>39</v>
      </c>
    </row>
    <row r="2092" spans="1:33" ht="12.75">
      <c r="A2092" s="2">
        <v>2089</v>
      </c>
      <c r="B2092" s="3" t="s">
        <v>47</v>
      </c>
      <c r="C2092" s="1">
        <v>19</v>
      </c>
      <c r="H2092" s="3" t="s">
        <v>39</v>
      </c>
      <c r="N2092" s="3" t="s">
        <v>39</v>
      </c>
      <c r="T2092" s="3" t="s">
        <v>39</v>
      </c>
      <c r="U2092" s="3" t="s">
        <v>39</v>
      </c>
      <c r="Y2092" s="3" t="s">
        <v>39</v>
      </c>
      <c r="Z2092" s="3" t="s">
        <v>39</v>
      </c>
      <c r="AC2092" s="3" t="s">
        <v>39</v>
      </c>
      <c r="AG2092" s="2" t="s">
        <v>51</v>
      </c>
    </row>
    <row r="2093" spans="1:29" ht="12.75">
      <c r="A2093" s="2">
        <v>2090</v>
      </c>
      <c r="B2093" s="3" t="s">
        <v>47</v>
      </c>
      <c r="C2093" s="1">
        <v>21</v>
      </c>
      <c r="G2093" s="3" t="s">
        <v>39</v>
      </c>
      <c r="N2093" s="3" t="s">
        <v>39</v>
      </c>
      <c r="T2093" s="3" t="s">
        <v>39</v>
      </c>
      <c r="X2093" s="3" t="s">
        <v>39</v>
      </c>
      <c r="Y2093" s="3" t="s">
        <v>39</v>
      </c>
      <c r="Z2093" s="3" t="s">
        <v>39</v>
      </c>
      <c r="AC2093" s="3" t="s">
        <v>39</v>
      </c>
    </row>
    <row r="2094" spans="1:26" ht="12.75">
      <c r="A2094" s="2">
        <v>2091</v>
      </c>
      <c r="B2094" s="3" t="s">
        <v>74</v>
      </c>
      <c r="C2094" s="1">
        <v>16</v>
      </c>
      <c r="G2094" s="3" t="s">
        <v>39</v>
      </c>
      <c r="Q2094" s="3" t="s">
        <v>39</v>
      </c>
      <c r="T2094" s="3" t="s">
        <v>39</v>
      </c>
      <c r="Z2094" s="3" t="s">
        <v>39</v>
      </c>
    </row>
    <row r="2095" spans="1:17" ht="12.75">
      <c r="A2095" s="2">
        <v>2092</v>
      </c>
      <c r="B2095" s="3" t="s">
        <v>116</v>
      </c>
      <c r="C2095" s="1">
        <v>8</v>
      </c>
      <c r="F2095" s="3" t="s">
        <v>39</v>
      </c>
      <c r="Q2095" s="3" t="s">
        <v>39</v>
      </c>
    </row>
    <row r="2096" spans="1:17" ht="12.75">
      <c r="A2096" s="2">
        <v>2093</v>
      </c>
      <c r="B2096" s="3" t="s">
        <v>55</v>
      </c>
      <c r="C2096" s="1">
        <v>13</v>
      </c>
      <c r="F2096" s="3" t="s">
        <v>39</v>
      </c>
      <c r="Q2096" s="3" t="s">
        <v>39</v>
      </c>
    </row>
    <row r="2097" spans="1:17" ht="12.75">
      <c r="A2097" s="2">
        <v>2094</v>
      </c>
      <c r="B2097" s="3" t="s">
        <v>106</v>
      </c>
      <c r="C2097" s="1">
        <v>8</v>
      </c>
      <c r="G2097" s="3" t="s">
        <v>39</v>
      </c>
      <c r="Q2097" s="3" t="s">
        <v>39</v>
      </c>
    </row>
    <row r="2098" spans="1:17" ht="12.75">
      <c r="A2098" s="2">
        <v>2095</v>
      </c>
      <c r="B2098" s="3" t="s">
        <v>106</v>
      </c>
      <c r="C2098" s="1">
        <v>13</v>
      </c>
      <c r="G2098" s="3" t="s">
        <v>39</v>
      </c>
      <c r="Q2098" s="3" t="s">
        <v>39</v>
      </c>
    </row>
    <row r="2099" spans="1:17" ht="12.75">
      <c r="A2099" s="2">
        <v>2096</v>
      </c>
      <c r="B2099" s="3" t="s">
        <v>106</v>
      </c>
      <c r="C2099" s="1">
        <v>8</v>
      </c>
      <c r="G2099" s="3" t="s">
        <v>39</v>
      </c>
      <c r="Q2099" s="3" t="s">
        <v>39</v>
      </c>
    </row>
    <row r="2100" spans="1:17" ht="12.75">
      <c r="A2100" s="2">
        <v>2097</v>
      </c>
      <c r="B2100" s="3" t="s">
        <v>106</v>
      </c>
      <c r="C2100" s="1">
        <v>7</v>
      </c>
      <c r="G2100" s="3" t="s">
        <v>39</v>
      </c>
      <c r="Q2100" s="3" t="s">
        <v>39</v>
      </c>
    </row>
    <row r="2101" spans="1:25" ht="12.75">
      <c r="A2101" s="2">
        <v>2098</v>
      </c>
      <c r="B2101" s="3" t="s">
        <v>66</v>
      </c>
      <c r="C2101" s="1">
        <v>15</v>
      </c>
      <c r="F2101" s="3" t="s">
        <v>39</v>
      </c>
      <c r="Q2101" s="3" t="s">
        <v>39</v>
      </c>
      <c r="U2101" s="3" t="s">
        <v>39</v>
      </c>
      <c r="Y2101" s="3" t="s">
        <v>39</v>
      </c>
    </row>
    <row r="2102" spans="1:19" ht="12.75">
      <c r="A2102" s="2">
        <v>2099</v>
      </c>
      <c r="B2102" s="3" t="s">
        <v>38</v>
      </c>
      <c r="C2102" s="1">
        <v>9</v>
      </c>
      <c r="F2102" s="3" t="s">
        <v>39</v>
      </c>
      <c r="Q2102" s="3" t="s">
        <v>39</v>
      </c>
      <c r="S2102" s="3" t="s">
        <v>39</v>
      </c>
    </row>
    <row r="2103" spans="1:19" ht="12.75">
      <c r="A2103" s="2">
        <v>2100</v>
      </c>
      <c r="B2103" s="3" t="s">
        <v>38</v>
      </c>
      <c r="C2103" s="1">
        <v>9</v>
      </c>
      <c r="F2103" s="3" t="s">
        <v>39</v>
      </c>
      <c r="Q2103" s="3" t="s">
        <v>39</v>
      </c>
      <c r="S2103" s="3" t="s">
        <v>39</v>
      </c>
    </row>
    <row r="2104" spans="1:25" ht="12.75">
      <c r="A2104" s="2">
        <v>2101</v>
      </c>
      <c r="B2104" s="3" t="s">
        <v>47</v>
      </c>
      <c r="C2104" s="1">
        <v>14</v>
      </c>
      <c r="F2104" s="3" t="s">
        <v>39</v>
      </c>
      <c r="Q2104" s="3" t="s">
        <v>39</v>
      </c>
      <c r="S2104" s="3" t="s">
        <v>39</v>
      </c>
      <c r="U2104" s="3" t="s">
        <v>39</v>
      </c>
      <c r="Y2104" s="3" t="s">
        <v>39</v>
      </c>
    </row>
    <row r="2105" spans="1:17" ht="12.75">
      <c r="A2105" s="2">
        <v>2102</v>
      </c>
      <c r="B2105" s="3" t="s">
        <v>66</v>
      </c>
      <c r="C2105" s="1">
        <v>19</v>
      </c>
      <c r="F2105" s="3" t="s">
        <v>39</v>
      </c>
      <c r="Q2105" s="3" t="s">
        <v>39</v>
      </c>
    </row>
    <row r="2106" spans="1:25" ht="12.75">
      <c r="A2106" s="2">
        <v>2103</v>
      </c>
      <c r="B2106" s="3" t="s">
        <v>66</v>
      </c>
      <c r="C2106" s="1">
        <v>32</v>
      </c>
      <c r="F2106" s="3" t="s">
        <v>39</v>
      </c>
      <c r="Q2106" s="3" t="s">
        <v>39</v>
      </c>
      <c r="S2106" s="3" t="s">
        <v>39</v>
      </c>
      <c r="Y2106" s="3" t="s">
        <v>39</v>
      </c>
    </row>
    <row r="2107" spans="1:33" ht="12.75">
      <c r="A2107" s="2">
        <v>2104</v>
      </c>
      <c r="B2107" s="3" t="s">
        <v>55</v>
      </c>
      <c r="C2107" s="1">
        <v>20</v>
      </c>
      <c r="F2107" s="3" t="s">
        <v>39</v>
      </c>
      <c r="Q2107" s="3" t="s">
        <v>39</v>
      </c>
      <c r="X2107" s="3" t="s">
        <v>39</v>
      </c>
      <c r="AG2107" s="2" t="s">
        <v>45</v>
      </c>
    </row>
    <row r="2108" spans="1:25" ht="12.75">
      <c r="A2108" s="2">
        <v>2105</v>
      </c>
      <c r="B2108" s="3" t="s">
        <v>47</v>
      </c>
      <c r="C2108" s="1">
        <v>13</v>
      </c>
      <c r="G2108" s="3" t="s">
        <v>39</v>
      </c>
      <c r="Q2108" s="3" t="s">
        <v>39</v>
      </c>
      <c r="Y2108" s="3" t="s">
        <v>39</v>
      </c>
    </row>
    <row r="2110" ht="12.75">
      <c r="C2110" s="36"/>
    </row>
  </sheetData>
  <printOptions gridLines="1"/>
  <pageMargins left="0.75" right="0.75" top="1" bottom="1" header="0.5" footer="0.5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A30" sqref="A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F5" sqref="F5"/>
    </sheetView>
  </sheetViews>
  <sheetFormatPr defaultColWidth="9.140625" defaultRowHeight="12.75"/>
  <cols>
    <col min="1" max="1" width="31.57421875" style="0" bestFit="1" customWidth="1"/>
  </cols>
  <sheetData>
    <row r="1" spans="1:4" ht="13.5" thickBot="1">
      <c r="A1" s="46" t="s">
        <v>264</v>
      </c>
      <c r="B1" s="47"/>
      <c r="C1" s="47"/>
      <c r="D1" s="48"/>
    </row>
    <row r="2" ht="13.5" thickBot="1"/>
    <row r="3" spans="1:4" ht="12.75">
      <c r="A3" s="37" t="s">
        <v>154</v>
      </c>
      <c r="B3" s="38"/>
      <c r="C3" s="38"/>
      <c r="D3" s="39">
        <v>2101</v>
      </c>
    </row>
    <row r="4" spans="1:4" ht="12.75">
      <c r="A4" s="40"/>
      <c r="B4" s="41"/>
      <c r="C4" s="41"/>
      <c r="D4" s="42"/>
    </row>
    <row r="5" spans="1:4" ht="12.75">
      <c r="A5" s="40" t="s">
        <v>157</v>
      </c>
      <c r="B5" s="41"/>
      <c r="C5" s="41"/>
      <c r="D5" s="42">
        <f>D3/'Community Statistics'!B8</f>
        <v>10.505</v>
      </c>
    </row>
    <row r="6" spans="1:4" ht="12.75">
      <c r="A6" s="40"/>
      <c r="B6" s="41"/>
      <c r="C6" s="41"/>
      <c r="D6" s="42"/>
    </row>
    <row r="7" spans="1:4" ht="12.75">
      <c r="A7" s="40" t="s">
        <v>160</v>
      </c>
      <c r="B7" s="41"/>
      <c r="C7" s="41"/>
      <c r="D7" s="42">
        <f>D3/'Community Statistics'!B4</f>
        <v>0.05491661874640598</v>
      </c>
    </row>
    <row r="8" spans="1:4" ht="12.75">
      <c r="A8" s="40"/>
      <c r="B8" s="41"/>
      <c r="C8" s="41"/>
      <c r="D8" s="42"/>
    </row>
    <row r="9" spans="1:4" ht="13.5" thickBot="1">
      <c r="A9" s="43" t="s">
        <v>184</v>
      </c>
      <c r="B9" s="44"/>
      <c r="C9" s="44"/>
      <c r="D9" s="45">
        <f>AVERAGE(Data!C:C)</f>
        <v>15.958432304038006</v>
      </c>
    </row>
    <row r="10" ht="13.5" thickBot="1"/>
    <row r="11" spans="1:4" ht="18.75" thickBot="1">
      <c r="A11" s="70" t="s">
        <v>4</v>
      </c>
      <c r="B11" s="72"/>
      <c r="C11" s="50"/>
      <c r="D11" s="52"/>
    </row>
    <row r="12" spans="1:4" ht="13.5" thickBot="1">
      <c r="A12" s="49"/>
      <c r="B12" s="59" t="s">
        <v>168</v>
      </c>
      <c r="C12" s="69" t="s">
        <v>183</v>
      </c>
      <c r="D12" s="52"/>
    </row>
    <row r="13" spans="1:4" ht="13.5" thickBot="1">
      <c r="A13" s="59" t="s">
        <v>161</v>
      </c>
      <c r="B13" s="59">
        <f>COUNTIF(Data!E4:E5000,"X")</f>
        <v>0</v>
      </c>
      <c r="C13" s="51">
        <f>B13/$D$3</f>
        <v>0</v>
      </c>
      <c r="D13" s="52"/>
    </row>
    <row r="14" spans="1:4" ht="13.5" thickBot="1">
      <c r="A14" s="59" t="s">
        <v>162</v>
      </c>
      <c r="B14" s="59">
        <f>COUNTIF(Data!F5:F5000,"X")</f>
        <v>875</v>
      </c>
      <c r="C14" s="51">
        <f aca="true" t="shared" si="0" ref="C14:C19">B14/$D$3</f>
        <v>0.41646834840552116</v>
      </c>
      <c r="D14" s="52"/>
    </row>
    <row r="15" spans="1:4" ht="13.5" thickBot="1">
      <c r="A15" s="59" t="s">
        <v>163</v>
      </c>
      <c r="B15" s="59">
        <f>COUNTIF(Data!G4:G5000,"X")</f>
        <v>997</v>
      </c>
      <c r="C15" s="51">
        <f t="shared" si="0"/>
        <v>0.4745359352689196</v>
      </c>
      <c r="D15" s="52"/>
    </row>
    <row r="16" spans="1:4" ht="13.5" thickBot="1">
      <c r="A16" s="59" t="s">
        <v>164</v>
      </c>
      <c r="B16" s="59">
        <f>COUNTIF(Data!H4:H5000,"X")</f>
        <v>216</v>
      </c>
      <c r="C16" s="51">
        <f t="shared" si="0"/>
        <v>0.10280818657782008</v>
      </c>
      <c r="D16" s="52"/>
    </row>
    <row r="17" spans="1:4" ht="13.5" thickBot="1">
      <c r="A17" s="59" t="s">
        <v>165</v>
      </c>
      <c r="B17" s="59">
        <f>COUNTIF(Data!I5:I5000,"X")</f>
        <v>13</v>
      </c>
      <c r="C17" s="51">
        <f t="shared" si="0"/>
        <v>0.006187529747739172</v>
      </c>
      <c r="D17" s="52"/>
    </row>
    <row r="18" spans="1:4" ht="13.5" thickBot="1">
      <c r="A18" s="59" t="s">
        <v>166</v>
      </c>
      <c r="B18" s="59">
        <f>COUNTIF(Data!J4:J5000,"X")</f>
        <v>39</v>
      </c>
      <c r="C18" s="51">
        <f t="shared" si="0"/>
        <v>0.018562589243217516</v>
      </c>
      <c r="D18" s="52"/>
    </row>
    <row r="19" spans="1:4" ht="13.5" thickBot="1">
      <c r="A19" s="59" t="s">
        <v>167</v>
      </c>
      <c r="B19" s="59">
        <f>COUNTIF(Data!K4:K5000,"X")</f>
        <v>69</v>
      </c>
      <c r="C19" s="51">
        <f t="shared" si="0"/>
        <v>0.03284150404569253</v>
      </c>
      <c r="D19" s="52"/>
    </row>
    <row r="21" ht="13.5" thickBot="1"/>
    <row r="22" spans="1:4" ht="18.75" thickBot="1">
      <c r="A22" s="67" t="s">
        <v>28</v>
      </c>
      <c r="B22" s="61"/>
      <c r="C22" s="71"/>
      <c r="D22" s="62"/>
    </row>
    <row r="23" spans="1:4" ht="13.5" thickBot="1">
      <c r="A23" s="55"/>
      <c r="B23" s="64" t="s">
        <v>168</v>
      </c>
      <c r="C23" s="63" t="s">
        <v>183</v>
      </c>
      <c r="D23" s="58"/>
    </row>
    <row r="24" spans="1:4" ht="13.5" thickBot="1">
      <c r="A24" s="64" t="s">
        <v>182</v>
      </c>
      <c r="B24" s="64">
        <f>COUNTIF(Data!X4:X5000,"X")</f>
        <v>401</v>
      </c>
      <c r="C24" s="57">
        <f>B24/$D$3</f>
        <v>0.190861494526416</v>
      </c>
      <c r="D24" s="58"/>
    </row>
    <row r="25" spans="1:4" ht="13.5" thickBot="1">
      <c r="A25" s="64" t="s">
        <v>171</v>
      </c>
      <c r="B25" s="64">
        <f>COUNTIF(Data!Y4:Y5000,"X")</f>
        <v>901</v>
      </c>
      <c r="C25" s="57">
        <f>B25/$D$3</f>
        <v>0.4288434079009995</v>
      </c>
      <c r="D25" s="58"/>
    </row>
    <row r="26" spans="1:4" ht="13.5" thickBot="1">
      <c r="A26" s="64" t="s">
        <v>172</v>
      </c>
      <c r="B26" s="64">
        <f>COUNTIF(Data!Z4:Z5000,"X")</f>
        <v>492</v>
      </c>
      <c r="C26" s="57">
        <f>B26/$D$3</f>
        <v>0.2341742027605902</v>
      </c>
      <c r="D26" s="58"/>
    </row>
    <row r="27" spans="1:4" ht="13.5" thickBot="1">
      <c r="A27" s="64" t="s">
        <v>173</v>
      </c>
      <c r="B27" s="64">
        <f>COUNTIF(Data!AA4:AA5000,"X")</f>
        <v>100</v>
      </c>
      <c r="C27" s="57">
        <f>B27/$D$3</f>
        <v>0.047596382674916705</v>
      </c>
      <c r="D27" s="58"/>
    </row>
    <row r="29" ht="13.5" thickBot="1"/>
    <row r="30" spans="1:4" ht="18.75" thickBot="1">
      <c r="A30" s="67" t="s">
        <v>174</v>
      </c>
      <c r="B30" s="56"/>
      <c r="C30" s="73"/>
      <c r="D30" s="58"/>
    </row>
    <row r="31" spans="1:4" ht="13.5" thickBot="1">
      <c r="A31" s="55"/>
      <c r="B31" s="64" t="s">
        <v>168</v>
      </c>
      <c r="C31" s="56" t="s">
        <v>183</v>
      </c>
      <c r="D31" s="58"/>
    </row>
    <row r="32" spans="1:4" ht="13.5" thickBot="1">
      <c r="A32" s="64" t="s">
        <v>169</v>
      </c>
      <c r="B32" s="64">
        <f>COUNTIF(Data!M4:M5000,"X")</f>
        <v>74</v>
      </c>
      <c r="C32" s="57">
        <f>B32/$D$3</f>
        <v>0.035221323179438366</v>
      </c>
      <c r="D32" s="58"/>
    </row>
    <row r="33" spans="1:4" ht="13.5" thickBot="1">
      <c r="A33" s="64" t="s">
        <v>180</v>
      </c>
      <c r="B33" s="64">
        <f>COUNTIF(Data!N4:N5000,"X")</f>
        <v>643</v>
      </c>
      <c r="C33" s="57">
        <f>B33/$D$3</f>
        <v>0.3060447405997144</v>
      </c>
      <c r="D33" s="58"/>
    </row>
    <row r="34" spans="1:4" ht="13.5" thickBot="1">
      <c r="A34" s="64" t="s">
        <v>181</v>
      </c>
      <c r="B34" s="64">
        <f>COUNTIF(Data!O4:O5000,"X")</f>
        <v>295</v>
      </c>
      <c r="C34" s="57">
        <f>B34/$D$3</f>
        <v>0.14040932889100427</v>
      </c>
      <c r="D34" s="58"/>
    </row>
    <row r="35" spans="1:4" ht="13.5" thickBot="1">
      <c r="A35" s="64" t="s">
        <v>179</v>
      </c>
      <c r="B35" s="64">
        <f>COUNTIF(Data!P4:P5000,"X")</f>
        <v>6</v>
      </c>
      <c r="C35" s="57">
        <f>B35/$D$3</f>
        <v>0.0028557829604950024</v>
      </c>
      <c r="D35" s="58"/>
    </row>
    <row r="36" spans="1:4" ht="13.5" thickBot="1">
      <c r="A36" s="64" t="s">
        <v>170</v>
      </c>
      <c r="B36" s="64">
        <f>COUNTIF(Data!Q4:Q5000,"X")</f>
        <v>1080</v>
      </c>
      <c r="C36" s="57">
        <f>B36/$D$3</f>
        <v>0.5140409328891005</v>
      </c>
      <c r="D36" s="58"/>
    </row>
    <row r="38" ht="13.5" thickBot="1"/>
    <row r="39" spans="1:4" ht="18.75" thickBot="1">
      <c r="A39" s="68" t="s">
        <v>175</v>
      </c>
      <c r="B39" s="65"/>
      <c r="C39" s="74"/>
      <c r="D39" s="66"/>
    </row>
    <row r="40" spans="1:4" ht="13.5" thickBot="1">
      <c r="A40" s="49"/>
      <c r="B40" s="59" t="s">
        <v>168</v>
      </c>
      <c r="C40" s="69" t="s">
        <v>183</v>
      </c>
      <c r="D40" s="52"/>
    </row>
    <row r="41" spans="1:4" ht="13.5" thickBot="1">
      <c r="A41" s="59" t="s">
        <v>176</v>
      </c>
      <c r="B41" s="59">
        <f>COUNTIF(Data!S4:S5000,"X")</f>
        <v>315</v>
      </c>
      <c r="C41" s="51">
        <f>B41/$D$3</f>
        <v>0.14992860542598763</v>
      </c>
      <c r="D41" s="52"/>
    </row>
    <row r="42" spans="1:4" ht="13.5" thickBot="1">
      <c r="A42" s="59" t="s">
        <v>177</v>
      </c>
      <c r="B42" s="59">
        <f>COUNTIF(Data!T4:T5000,"X")</f>
        <v>531</v>
      </c>
      <c r="C42" s="51">
        <f>B42/$D$3</f>
        <v>0.2527367920038077</v>
      </c>
      <c r="D42" s="52"/>
    </row>
    <row r="43" spans="1:4" ht="13.5" thickBot="1">
      <c r="A43" s="59" t="s">
        <v>178</v>
      </c>
      <c r="B43" s="59">
        <f>COUNTIF(Data!U4:U5000,"X")</f>
        <v>595</v>
      </c>
      <c r="C43" s="51">
        <f>B43/$D$3</f>
        <v>0.2831984769157544</v>
      </c>
      <c r="D43" s="52"/>
    </row>
    <row r="44" spans="1:4" ht="13.5" thickBot="1">
      <c r="A44" s="59" t="s">
        <v>30</v>
      </c>
      <c r="B44" s="59">
        <f>COUNTIF(Data!V4:V5000,"X")</f>
        <v>22</v>
      </c>
      <c r="C44" s="51">
        <f>B44/$D$3</f>
        <v>0.010471204188481676</v>
      </c>
      <c r="D44" s="52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H20" sqref="H20"/>
    </sheetView>
  </sheetViews>
  <sheetFormatPr defaultColWidth="9.140625" defaultRowHeight="12.75"/>
  <cols>
    <col min="1" max="1" width="23.00390625" style="0" bestFit="1" customWidth="1"/>
    <col min="2" max="2" width="19.28125" style="0" bestFit="1" customWidth="1"/>
    <col min="3" max="3" width="9.140625" style="82" customWidth="1"/>
    <col min="4" max="4" width="9.8515625" style="82" bestFit="1" customWidth="1"/>
    <col min="5" max="5" width="9.8515625" style="83" bestFit="1" customWidth="1"/>
  </cols>
  <sheetData>
    <row r="1" ht="12.75">
      <c r="A1" s="84" t="s">
        <v>185</v>
      </c>
    </row>
    <row r="2" ht="13.5" thickBot="1">
      <c r="A2" s="85" t="s">
        <v>186</v>
      </c>
    </row>
    <row r="3" ht="13.5" thickBot="1"/>
    <row r="4" spans="1:5" ht="13.5" thickBot="1">
      <c r="A4" s="64" t="s">
        <v>189</v>
      </c>
      <c r="B4" s="64" t="s">
        <v>190</v>
      </c>
      <c r="C4" s="64" t="s">
        <v>1</v>
      </c>
      <c r="D4" s="64" t="s">
        <v>187</v>
      </c>
      <c r="E4" s="86" t="s">
        <v>188</v>
      </c>
    </row>
    <row r="5" spans="1:9" ht="13.5" thickBot="1">
      <c r="A5" s="90" t="s">
        <v>225</v>
      </c>
      <c r="B5" s="60" t="s">
        <v>203</v>
      </c>
      <c r="C5" s="87" t="s">
        <v>47</v>
      </c>
      <c r="D5" s="87">
        <f>COUNTIF(Data!B9:B5005,"AP")</f>
        <v>1159</v>
      </c>
      <c r="E5" s="88">
        <f>D5/Results!$D$3</f>
        <v>0.5516420752022846</v>
      </c>
      <c r="G5" s="91"/>
      <c r="I5" s="92"/>
    </row>
    <row r="6" spans="1:9" ht="13.5" thickBot="1">
      <c r="A6" s="90" t="s">
        <v>213</v>
      </c>
      <c r="B6" s="60" t="s">
        <v>212</v>
      </c>
      <c r="C6" s="87" t="s">
        <v>55</v>
      </c>
      <c r="D6" s="87">
        <f>COUNTIF(Data!B14:B5010,"AR")</f>
        <v>289</v>
      </c>
      <c r="E6" s="88">
        <f>D6/Results!$D$3</f>
        <v>0.13755354593050928</v>
      </c>
      <c r="G6" s="91"/>
      <c r="I6" s="92"/>
    </row>
    <row r="7" spans="1:9" ht="13.5" thickBot="1">
      <c r="A7" s="90" t="s">
        <v>194</v>
      </c>
      <c r="B7" s="60" t="s">
        <v>193</v>
      </c>
      <c r="C7" s="87" t="s">
        <v>40</v>
      </c>
      <c r="D7" s="87">
        <f>COUNTIF(Data!B4:B5000,"AM")</f>
        <v>148</v>
      </c>
      <c r="E7" s="88">
        <f>D7/Results!$D$3</f>
        <v>0.07044264635887673</v>
      </c>
      <c r="G7" s="91"/>
      <c r="I7" s="92"/>
    </row>
    <row r="8" spans="1:9" ht="13.5" thickBot="1">
      <c r="A8" s="90" t="s">
        <v>217</v>
      </c>
      <c r="B8" s="60" t="s">
        <v>216</v>
      </c>
      <c r="C8" s="87" t="s">
        <v>66</v>
      </c>
      <c r="D8" s="87">
        <f>COUNTIF(Data!B16:B5012,"QR")</f>
        <v>125</v>
      </c>
      <c r="E8" s="88">
        <f>D8/Results!$D$3</f>
        <v>0.05949547834364588</v>
      </c>
      <c r="G8" s="91"/>
      <c r="I8" s="92"/>
    </row>
    <row r="9" spans="1:9" ht="13.5" thickBot="1">
      <c r="A9" s="90" t="s">
        <v>204</v>
      </c>
      <c r="B9" s="60" t="s">
        <v>224</v>
      </c>
      <c r="C9" s="87" t="s">
        <v>64</v>
      </c>
      <c r="D9" s="87">
        <f>COUNTIF(Data!B21:B5017,"AS")</f>
        <v>65</v>
      </c>
      <c r="E9" s="88">
        <f>D9/Results!$D$3</f>
        <v>0.03093764873869586</v>
      </c>
      <c r="G9" s="91"/>
      <c r="I9" s="92"/>
    </row>
    <row r="10" spans="1:9" ht="13.5" thickBot="1">
      <c r="A10" s="90" t="s">
        <v>227</v>
      </c>
      <c r="B10" s="60" t="s">
        <v>226</v>
      </c>
      <c r="C10" s="87" t="s">
        <v>74</v>
      </c>
      <c r="D10" s="87">
        <f>COUNTIF(Data!B22:B5018,"FP")</f>
        <v>30</v>
      </c>
      <c r="E10" s="88">
        <f>D10/Results!$D$3</f>
        <v>0.014278914802475012</v>
      </c>
      <c r="G10" s="91"/>
      <c r="I10" s="92"/>
    </row>
    <row r="11" spans="1:9" ht="13.5" thickBot="1">
      <c r="A11" s="90" t="s">
        <v>208</v>
      </c>
      <c r="B11" s="60" t="s">
        <v>207</v>
      </c>
      <c r="C11" s="87" t="s">
        <v>49</v>
      </c>
      <c r="D11" s="87">
        <f>COUNTIF(Data!B11:B5007,"PC")</f>
        <v>29</v>
      </c>
      <c r="E11" s="88">
        <f>D11/Results!$D$3</f>
        <v>0.013802950975725845</v>
      </c>
      <c r="G11" s="91"/>
      <c r="I11" s="92"/>
    </row>
    <row r="12" spans="1:9" ht="13.5" thickBot="1">
      <c r="A12" s="90" t="s">
        <v>247</v>
      </c>
      <c r="B12" s="60" t="s">
        <v>246</v>
      </c>
      <c r="C12" s="87" t="s">
        <v>106</v>
      </c>
      <c r="D12" s="87">
        <f>COUNTIF(Data!B32:B5028,"PS")</f>
        <v>28</v>
      </c>
      <c r="E12" s="88">
        <f>D12/Results!$D$3</f>
        <v>0.013326987148976678</v>
      </c>
      <c r="G12" s="91"/>
      <c r="I12" s="92"/>
    </row>
    <row r="13" spans="1:9" ht="13.5" thickBot="1">
      <c r="A13" s="90" t="s">
        <v>191</v>
      </c>
      <c r="B13" s="60" t="s">
        <v>192</v>
      </c>
      <c r="C13" s="87" t="s">
        <v>38</v>
      </c>
      <c r="D13" s="87">
        <f>COUNTIF(Data!B4:B5000,"TL")</f>
        <v>24</v>
      </c>
      <c r="E13" s="88">
        <f>D13/Results!$D$3</f>
        <v>0.01142313184198001</v>
      </c>
      <c r="G13" s="91"/>
      <c r="I13" s="92"/>
    </row>
    <row r="14" spans="1:9" ht="13.5" thickBot="1">
      <c r="A14" s="90" t="s">
        <v>219</v>
      </c>
      <c r="B14" s="60" t="s">
        <v>218</v>
      </c>
      <c r="C14" s="87" t="s">
        <v>67</v>
      </c>
      <c r="D14" s="87">
        <f>COUNTIF(Data!B17:B5013,"QA")</f>
        <v>22</v>
      </c>
      <c r="E14" s="88">
        <f>D14/Results!$D$3</f>
        <v>0.010471204188481676</v>
      </c>
      <c r="G14" s="91"/>
      <c r="I14" s="92"/>
    </row>
    <row r="15" spans="1:9" ht="13.5" thickBot="1">
      <c r="A15" s="90" t="s">
        <v>196</v>
      </c>
      <c r="B15" s="60" t="s">
        <v>195</v>
      </c>
      <c r="C15" s="87" t="s">
        <v>42</v>
      </c>
      <c r="D15" s="87">
        <f>COUNTIF(Data!B5:B5001,"MA")</f>
        <v>20</v>
      </c>
      <c r="E15" s="88">
        <f>D15/Results!$D$3</f>
        <v>0.00951927653498334</v>
      </c>
      <c r="G15" s="91"/>
      <c r="I15" s="92"/>
    </row>
    <row r="16" spans="1:9" ht="13.5" thickBot="1">
      <c r="A16" s="90" t="s">
        <v>251</v>
      </c>
      <c r="B16" s="60" t="s">
        <v>250</v>
      </c>
      <c r="C16" s="87" t="s">
        <v>137</v>
      </c>
      <c r="D16" s="87">
        <f>COUNTIF(Data!B34:B5030,"PX")</f>
        <v>20</v>
      </c>
      <c r="E16" s="88">
        <f>D16/Results!$D$3</f>
        <v>0.00951927653498334</v>
      </c>
      <c r="G16" s="91"/>
      <c r="I16" s="92"/>
    </row>
    <row r="17" spans="1:9" ht="13.5" thickBot="1">
      <c r="A17" s="90" t="s">
        <v>202</v>
      </c>
      <c r="B17" s="60" t="s">
        <v>201</v>
      </c>
      <c r="C17" s="87" t="s">
        <v>46</v>
      </c>
      <c r="D17" s="87">
        <f>COUNTIF(Data!B8:B5004,"GT")</f>
        <v>16</v>
      </c>
      <c r="E17" s="88">
        <f>D17/Results!$D$3</f>
        <v>0.007615421227986673</v>
      </c>
      <c r="G17" s="91"/>
      <c r="I17" s="92"/>
    </row>
    <row r="18" spans="1:9" ht="13.5" thickBot="1">
      <c r="A18" s="90" t="s">
        <v>211</v>
      </c>
      <c r="B18" s="60" t="s">
        <v>210</v>
      </c>
      <c r="C18" s="87" t="s">
        <v>56</v>
      </c>
      <c r="D18" s="87">
        <f>COUNTIF(Data!B13:B5009,"UA")</f>
        <v>14</v>
      </c>
      <c r="E18" s="88">
        <f>D18/Results!$D$3</f>
        <v>0.006663493574488339</v>
      </c>
      <c r="G18" s="91"/>
      <c r="I18" s="92"/>
    </row>
    <row r="19" spans="1:9" ht="13.5" thickBot="1">
      <c r="A19" s="90" t="s">
        <v>215</v>
      </c>
      <c r="B19" s="60" t="s">
        <v>214</v>
      </c>
      <c r="C19" s="87" t="s">
        <v>65</v>
      </c>
      <c r="D19" s="87">
        <f>COUNTIF(Data!B15:B5011,"CS")</f>
        <v>13</v>
      </c>
      <c r="E19" s="88">
        <f>D19/Results!$D$3</f>
        <v>0.006187529747739172</v>
      </c>
      <c r="G19" s="91"/>
      <c r="I19" s="92"/>
    </row>
    <row r="20" spans="1:9" ht="13.5" thickBot="1">
      <c r="A20" s="90" t="s">
        <v>221</v>
      </c>
      <c r="B20" s="60" t="s">
        <v>220</v>
      </c>
      <c r="C20" s="87" t="s">
        <v>69</v>
      </c>
      <c r="D20" s="87">
        <f>COUNTIF(Data!B18:B5014,"PG")</f>
        <v>13</v>
      </c>
      <c r="E20" s="88">
        <f>D20/Results!$D$3</f>
        <v>0.006187529747739172</v>
      </c>
      <c r="G20" s="91"/>
      <c r="I20" s="92"/>
    </row>
    <row r="21" spans="1:9" ht="13.5" thickBot="1">
      <c r="A21" s="90" t="s">
        <v>198</v>
      </c>
      <c r="B21" s="60" t="s">
        <v>197</v>
      </c>
      <c r="C21" s="87" t="s">
        <v>43</v>
      </c>
      <c r="D21" s="87">
        <f>COUNTIF(Data!B6:B5002,"PP")</f>
        <v>12</v>
      </c>
      <c r="E21" s="88">
        <f>D21/Results!$D$3</f>
        <v>0.005711565920990005</v>
      </c>
      <c r="G21" s="91"/>
      <c r="I21" s="92"/>
    </row>
    <row r="22" spans="1:9" ht="13.5" thickBot="1">
      <c r="A22" s="90" t="s">
        <v>237</v>
      </c>
      <c r="B22" s="60" t="s">
        <v>236</v>
      </c>
      <c r="C22" s="87" t="s">
        <v>99</v>
      </c>
      <c r="D22" s="87">
        <f>COUNTIF(Data!B27:B5023,"PF")</f>
        <v>12</v>
      </c>
      <c r="E22" s="88">
        <f>D22/Results!$D$3</f>
        <v>0.005711565920990005</v>
      </c>
      <c r="G22" s="91"/>
      <c r="I22" s="92"/>
    </row>
    <row r="23" spans="1:9" ht="13.5" thickBot="1">
      <c r="A23" s="90" t="s">
        <v>223</v>
      </c>
      <c r="B23" s="60" t="s">
        <v>222</v>
      </c>
      <c r="C23" s="87" t="s">
        <v>70</v>
      </c>
      <c r="D23" s="87">
        <f>COUNTIF(Data!B19:B5015,"PI")</f>
        <v>10</v>
      </c>
      <c r="E23" s="88">
        <f>D23/Results!$D$3</f>
        <v>0.00475963826749167</v>
      </c>
      <c r="G23" s="91"/>
      <c r="I23" s="92"/>
    </row>
    <row r="24" spans="1:9" ht="13.5" thickBot="1">
      <c r="A24" s="90" t="s">
        <v>262</v>
      </c>
      <c r="B24" s="60" t="s">
        <v>261</v>
      </c>
      <c r="C24" s="87" t="s">
        <v>260</v>
      </c>
      <c r="D24" s="87">
        <f>COUNTIF(Data!B20:B5016,"RP")</f>
        <v>8</v>
      </c>
      <c r="E24" s="88">
        <f>D24/Results!$D$3</f>
        <v>0.0038077106139933364</v>
      </c>
      <c r="G24" s="91"/>
      <c r="I24" s="92"/>
    </row>
    <row r="25" spans="1:9" ht="13.5" thickBot="1">
      <c r="A25" s="90" t="s">
        <v>209</v>
      </c>
      <c r="B25" s="60" t="s">
        <v>209</v>
      </c>
      <c r="C25" s="87" t="s">
        <v>52</v>
      </c>
      <c r="D25" s="87">
        <f>COUNTIF(Data!B12:B5008,"ST")</f>
        <v>5</v>
      </c>
      <c r="E25" s="88">
        <f>D25/Results!$D$3</f>
        <v>0.002379819133745835</v>
      </c>
      <c r="G25" s="91"/>
      <c r="I25" s="92"/>
    </row>
    <row r="26" spans="1:9" ht="13.5" thickBot="1">
      <c r="A26" s="90" t="s">
        <v>229</v>
      </c>
      <c r="B26" s="60" t="s">
        <v>228</v>
      </c>
      <c r="C26" s="87" t="s">
        <v>90</v>
      </c>
      <c r="D26" s="87">
        <f>COUNTIF(Data!B23:B5019,"CV")</f>
        <v>5</v>
      </c>
      <c r="E26" s="88">
        <f>D26/Results!$D$3</f>
        <v>0.002379819133745835</v>
      </c>
      <c r="G26" s="91"/>
      <c r="I26" s="92"/>
    </row>
    <row r="27" spans="1:9" ht="13.5" thickBot="1">
      <c r="A27" s="90" t="s">
        <v>239</v>
      </c>
      <c r="B27" s="60" t="s">
        <v>238</v>
      </c>
      <c r="C27" s="87" t="s">
        <v>100</v>
      </c>
      <c r="D27" s="87">
        <f>COUNTIF(Data!B28:B5024,"AB")</f>
        <v>5</v>
      </c>
      <c r="E27" s="88">
        <f>D27/Results!$D$3</f>
        <v>0.002379819133745835</v>
      </c>
      <c r="G27" s="91"/>
      <c r="I27" s="92"/>
    </row>
    <row r="28" spans="1:9" ht="13.5" thickBot="1">
      <c r="A28" s="90" t="s">
        <v>253</v>
      </c>
      <c r="B28" s="60" t="s">
        <v>252</v>
      </c>
      <c r="C28" s="87" t="s">
        <v>115</v>
      </c>
      <c r="D28" s="87">
        <f>COUNTIF(Data!B35:B5031,"BP")</f>
        <v>5</v>
      </c>
      <c r="E28" s="88">
        <f>D28/Results!$D$3</f>
        <v>0.002379819133745835</v>
      </c>
      <c r="G28" s="91"/>
      <c r="I28" s="92"/>
    </row>
    <row r="29" spans="1:9" ht="13.5" thickBot="1">
      <c r="A29" s="90" t="s">
        <v>233</v>
      </c>
      <c r="B29" s="60" t="s">
        <v>232</v>
      </c>
      <c r="C29" s="87" t="s">
        <v>96</v>
      </c>
      <c r="D29" s="87">
        <f>COUNTIF(Data!B25:B5021,"TO")</f>
        <v>4</v>
      </c>
      <c r="E29" s="88">
        <f>D29/Results!$D$3</f>
        <v>0.0019038553069966682</v>
      </c>
      <c r="G29" s="91"/>
      <c r="I29" s="92"/>
    </row>
    <row r="30" spans="1:9" ht="13.5" thickBot="1">
      <c r="A30" s="90" t="s">
        <v>235</v>
      </c>
      <c r="B30" s="60" t="s">
        <v>234</v>
      </c>
      <c r="C30" s="87" t="s">
        <v>97</v>
      </c>
      <c r="D30" s="87">
        <f>COUNTIF(Data!B26:B5022,"CK")</f>
        <v>3</v>
      </c>
      <c r="E30" s="88">
        <f>D30/Results!$D$3</f>
        <v>0.0014278914802475012</v>
      </c>
      <c r="G30" s="91"/>
      <c r="I30" s="92"/>
    </row>
    <row r="31" spans="1:9" ht="13.5" thickBot="1">
      <c r="A31" s="90" t="s">
        <v>257</v>
      </c>
      <c r="B31" s="60" t="s">
        <v>256</v>
      </c>
      <c r="C31" s="87" t="s">
        <v>118</v>
      </c>
      <c r="D31" s="87">
        <f>COUNTIF(Data!B37:B5033,"PR")</f>
        <v>3</v>
      </c>
      <c r="E31" s="88">
        <f>D31/Results!$D$3</f>
        <v>0.0014278914802475012</v>
      </c>
      <c r="G31" s="91"/>
      <c r="I31" s="92"/>
    </row>
    <row r="32" spans="1:9" ht="13.5" thickBot="1">
      <c r="A32" s="90" t="s">
        <v>206</v>
      </c>
      <c r="B32" s="60" t="s">
        <v>205</v>
      </c>
      <c r="C32" s="87" t="s">
        <v>48</v>
      </c>
      <c r="D32" s="87">
        <f>COUNTIF(Data!B10:B5006,"GB")</f>
        <v>2</v>
      </c>
      <c r="E32" s="88">
        <f>D32/Results!$D$3</f>
        <v>0.0009519276534983341</v>
      </c>
      <c r="G32" s="91"/>
      <c r="I32" s="92"/>
    </row>
    <row r="33" spans="1:9" ht="13.5" thickBot="1">
      <c r="A33" s="90" t="s">
        <v>231</v>
      </c>
      <c r="B33" s="60" t="s">
        <v>230</v>
      </c>
      <c r="C33" s="87" t="s">
        <v>94</v>
      </c>
      <c r="D33" s="87">
        <f>COUNTIF(Data!B24:B5020,"PT")</f>
        <v>2</v>
      </c>
      <c r="E33" s="88">
        <f>D33/Results!$D$3</f>
        <v>0.0009519276534983341</v>
      </c>
      <c r="G33" s="91"/>
      <c r="I33" s="92"/>
    </row>
    <row r="34" spans="1:9" ht="13.5" thickBot="1">
      <c r="A34" s="90" t="s">
        <v>243</v>
      </c>
      <c r="B34" s="60" t="s">
        <v>242</v>
      </c>
      <c r="C34" s="87" t="s">
        <v>119</v>
      </c>
      <c r="D34" s="87">
        <f>COUNTIF(Data!B30:B5026,"JN")</f>
        <v>2</v>
      </c>
      <c r="E34" s="88">
        <f>D34/Results!$D$3</f>
        <v>0.0009519276534983341</v>
      </c>
      <c r="G34" s="91"/>
      <c r="I34" s="92"/>
    </row>
    <row r="35" spans="1:9" ht="13.5" thickBot="1">
      <c r="A35" s="90" t="s">
        <v>249</v>
      </c>
      <c r="B35" s="60" t="s">
        <v>248</v>
      </c>
      <c r="C35" s="87" t="s">
        <v>116</v>
      </c>
      <c r="D35" s="87">
        <f>COUNTIF(Data!B33:B5029,"AH")</f>
        <v>2</v>
      </c>
      <c r="E35" s="88">
        <f>D35/Results!$D$3</f>
        <v>0.0009519276534983341</v>
      </c>
      <c r="G35" s="91"/>
      <c r="I35" s="92"/>
    </row>
    <row r="36" spans="1:9" ht="13.5" thickBot="1">
      <c r="A36" s="90" t="s">
        <v>255</v>
      </c>
      <c r="B36" s="60" t="s">
        <v>254</v>
      </c>
      <c r="C36" s="87" t="s">
        <v>142</v>
      </c>
      <c r="D36" s="87">
        <f>COUNTIF(Data!B36:B5032,"LT")</f>
        <v>2</v>
      </c>
      <c r="E36" s="88">
        <f>D36/Results!$D$3</f>
        <v>0.0009519276534983341</v>
      </c>
      <c r="G36" s="91"/>
      <c r="I36" s="92"/>
    </row>
    <row r="37" spans="1:9" ht="13.5" thickBot="1">
      <c r="A37" s="90" t="s">
        <v>200</v>
      </c>
      <c r="B37" s="60" t="s">
        <v>199</v>
      </c>
      <c r="C37" s="87" t="s">
        <v>44</v>
      </c>
      <c r="D37" s="87">
        <f>COUNTIF(Data!B7:B5003,"FA")</f>
        <v>1</v>
      </c>
      <c r="E37" s="88">
        <f>D37/Results!$D$3</f>
        <v>0.00047596382674916705</v>
      </c>
      <c r="G37" s="91"/>
      <c r="I37" s="92"/>
    </row>
    <row r="38" spans="1:9" ht="13.5" thickBot="1">
      <c r="A38" s="90" t="s">
        <v>241</v>
      </c>
      <c r="B38" s="60" t="s">
        <v>240</v>
      </c>
      <c r="C38" s="87" t="s">
        <v>98</v>
      </c>
      <c r="D38" s="87">
        <f>COUNTIF(Data!B29:B5025,"CP")</f>
        <v>1</v>
      </c>
      <c r="E38" s="88">
        <f>D38/Results!$D$3</f>
        <v>0.00047596382674916705</v>
      </c>
      <c r="G38" s="91"/>
      <c r="I38" s="92"/>
    </row>
    <row r="39" spans="1:9" ht="13.5" thickBot="1">
      <c r="A39" s="90" t="s">
        <v>245</v>
      </c>
      <c r="B39" s="60" t="s">
        <v>244</v>
      </c>
      <c r="C39" s="87" t="s">
        <v>141</v>
      </c>
      <c r="D39" s="87">
        <f>COUNTIF(Data!B31:B5027,"PQ")</f>
        <v>1</v>
      </c>
      <c r="E39" s="88">
        <f>D39/Results!$D$3</f>
        <v>0.00047596382674916705</v>
      </c>
      <c r="G39" s="91"/>
      <c r="I39" s="92"/>
    </row>
    <row r="40" spans="1:9" ht="13.5" thickBot="1">
      <c r="A40" s="90" t="s">
        <v>259</v>
      </c>
      <c r="B40" s="60" t="s">
        <v>258</v>
      </c>
      <c r="C40" s="87" t="s">
        <v>117</v>
      </c>
      <c r="D40" s="87">
        <f>COUNTIF(Data!B38:B5034,"SB")</f>
        <v>1</v>
      </c>
      <c r="E40" s="88">
        <f>D40/Results!$D$3</f>
        <v>0.00047596382674916705</v>
      </c>
      <c r="G40" s="91"/>
      <c r="I40" s="92"/>
    </row>
    <row r="41" spans="1:5" ht="13.5" thickBot="1">
      <c r="A41" s="60"/>
      <c r="B41" s="60"/>
      <c r="C41" s="87"/>
      <c r="D41" s="87"/>
      <c r="E41" s="89"/>
    </row>
    <row r="42" spans="1:5" ht="13.5" thickBot="1">
      <c r="A42" s="60"/>
      <c r="B42" s="64" t="s">
        <v>263</v>
      </c>
      <c r="C42" s="87"/>
      <c r="D42" s="64">
        <f>SUM(D5:D41)</f>
        <v>2101</v>
      </c>
      <c r="E42" s="89"/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C11" sqref="C11"/>
    </sheetView>
  </sheetViews>
  <sheetFormatPr defaultColWidth="9.140625" defaultRowHeight="12.75"/>
  <cols>
    <col min="1" max="1" width="26.57421875" style="0" bestFit="1" customWidth="1"/>
    <col min="2" max="2" width="12.28125" style="0" bestFit="1" customWidth="1"/>
  </cols>
  <sheetData>
    <row r="1" ht="13.5" thickBot="1"/>
    <row r="2" spans="1:2" ht="12.75">
      <c r="A2" s="75" t="s">
        <v>156</v>
      </c>
      <c r="B2" s="77"/>
    </row>
    <row r="3" spans="1:3" ht="12.75">
      <c r="A3" s="76"/>
      <c r="B3" s="78"/>
      <c r="C3" s="35"/>
    </row>
    <row r="4" spans="1:2" ht="12.75">
      <c r="A4" s="53" t="s">
        <v>158</v>
      </c>
      <c r="B4" s="79">
        <v>38258</v>
      </c>
    </row>
    <row r="5" spans="1:2" ht="12.75">
      <c r="A5" s="76"/>
      <c r="B5" s="80"/>
    </row>
    <row r="6" spans="1:2" ht="12.75">
      <c r="A6" s="53" t="s">
        <v>155</v>
      </c>
      <c r="B6" s="80">
        <v>28.81</v>
      </c>
    </row>
    <row r="7" spans="1:2" ht="12.75">
      <c r="A7" s="76"/>
      <c r="B7" s="80"/>
    </row>
    <row r="8" spans="1:2" ht="13.5" thickBot="1">
      <c r="A8" s="54" t="s">
        <v>159</v>
      </c>
      <c r="B8" s="81">
        <v>200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Administrator</cp:lastModifiedBy>
  <cp:lastPrinted>2000-06-16T02:44:24Z</cp:lastPrinted>
  <dcterms:created xsi:type="dcterms:W3CDTF">2000-06-15T23:35:55Z</dcterms:created>
  <dcterms:modified xsi:type="dcterms:W3CDTF">2009-01-22T14:58:32Z</dcterms:modified>
  <cp:category/>
  <cp:version/>
  <cp:contentType/>
  <cp:contentStatus/>
</cp:coreProperties>
</file>