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DCBE6474-DC1E-4338-9EB1-D27877DD8476}" xr6:coauthVersionLast="47" xr6:coauthVersionMax="47" xr10:uidLastSave="{00000000-0000-0000-0000-000000000000}"/>
  <bookViews>
    <workbookView xWindow="3435" yWindow="3990" windowWidth="17340" windowHeight="10995" tabRatio="924" activeTab="1" xr2:uid="{2A92B3D6-78D2-4F81-BA55-75556E259DE3}"/>
  </bookViews>
  <sheets>
    <sheet name="Basic Home Care Program " sheetId="1" r:id="rId1"/>
    <sheet name="ECOP Program Lvl FTE input" sheetId="5" r:id="rId2"/>
    <sheet name="FY21 UFR BTL Data" sheetId="2" state="hidden" r:id="rId3"/>
    <sheet name="Fall 2022 CAF" sheetId="3" r:id="rId4"/>
    <sheet name="M2021 BLS SALARY CHART (53_PCT)" sheetId="6" r:id="rId5"/>
  </sheets>
  <externalReferences>
    <externalReference r:id="rId6"/>
    <externalReference r:id="rId7"/>
  </externalReferences>
  <definedNames>
    <definedName name="alldata">#REF!</definedName>
    <definedName name="alled">#REF!</definedName>
    <definedName name="allstem">#REF!</definedName>
    <definedName name="Cap">[1]RawDataCalcs!$L$35:$DB$35</definedName>
    <definedName name="Floor">[1]RawDataCalcs!$L$34:$DB$34</definedName>
    <definedName name="_xlnm.Print_Area" localSheetId="4">'M2021 BLS SALARY CHART (53_PCT)'!$B$1:$E$46</definedName>
    <definedName name="_xlnm.Print_Titles" localSheetId="3">'Fall 2022 CAF'!$A:$A</definedName>
    <definedName name="sheet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5" l="1"/>
  <c r="B19" i="5"/>
  <c r="C29" i="1" l="1"/>
  <c r="C28" i="5"/>
  <c r="C46" i="6"/>
  <c r="C38" i="6"/>
  <c r="C18" i="5" s="1"/>
  <c r="C33" i="6"/>
  <c r="C34" i="6" s="1"/>
  <c r="C31" i="6"/>
  <c r="C32" i="6" s="1"/>
  <c r="C29" i="6"/>
  <c r="C30" i="6" s="1"/>
  <c r="C27" i="6"/>
  <c r="C28" i="6" s="1"/>
  <c r="C25" i="6"/>
  <c r="C26" i="6" s="1"/>
  <c r="C23" i="6"/>
  <c r="C24" i="6" s="1"/>
  <c r="C21" i="6"/>
  <c r="C22" i="6" s="1"/>
  <c r="C19" i="6"/>
  <c r="C20" i="6" s="1"/>
  <c r="C17" i="6"/>
  <c r="C18" i="6" s="1"/>
  <c r="C15" i="6"/>
  <c r="C16" i="6" s="1"/>
  <c r="C13" i="6"/>
  <c r="C14" i="6" s="1"/>
  <c r="C11" i="6"/>
  <c r="C12" i="6" s="1"/>
  <c r="C9" i="6"/>
  <c r="C10" i="6" s="1"/>
  <c r="C7" i="6"/>
  <c r="C8" i="6" s="1"/>
  <c r="C5" i="6"/>
  <c r="C6" i="6" s="1"/>
  <c r="C19" i="1" l="1"/>
  <c r="C36" i="6"/>
  <c r="G31" i="5" l="1"/>
  <c r="G28" i="5"/>
  <c r="G18" i="5"/>
  <c r="L77" i="2" l="1"/>
  <c r="AP77" i="2"/>
  <c r="N79" i="2"/>
  <c r="P79" i="2"/>
  <c r="R79" i="2"/>
  <c r="T79" i="2"/>
  <c r="V79" i="2"/>
  <c r="X79" i="2"/>
  <c r="Z79" i="2"/>
  <c r="AB79" i="2"/>
  <c r="AD79" i="2"/>
  <c r="AF79" i="2"/>
  <c r="AH79" i="2"/>
  <c r="AJ79" i="2"/>
  <c r="AL79" i="2"/>
  <c r="AN79" i="2"/>
  <c r="AQ76" i="2"/>
  <c r="AO76" i="2"/>
  <c r="AM76" i="2"/>
  <c r="AK76" i="2"/>
  <c r="AI76" i="2"/>
  <c r="AG76" i="2"/>
  <c r="AE76" i="2"/>
  <c r="AC76" i="2"/>
  <c r="AA76" i="2"/>
  <c r="Y76" i="2"/>
  <c r="W76" i="2"/>
  <c r="U76" i="2"/>
  <c r="S76" i="2"/>
  <c r="Q76" i="2"/>
  <c r="O76" i="2"/>
  <c r="M76" i="2"/>
  <c r="K76" i="2"/>
  <c r="I76" i="2"/>
  <c r="G76" i="2"/>
  <c r="E76" i="2"/>
  <c r="AQ75" i="2"/>
  <c r="AO75" i="2"/>
  <c r="AM75" i="2"/>
  <c r="AK75" i="2"/>
  <c r="AI75" i="2"/>
  <c r="AG75" i="2"/>
  <c r="AE75" i="2"/>
  <c r="AC75" i="2"/>
  <c r="AA75" i="2"/>
  <c r="Y75" i="2"/>
  <c r="W75" i="2"/>
  <c r="U75" i="2"/>
  <c r="S75" i="2"/>
  <c r="Q75" i="2"/>
  <c r="O75" i="2"/>
  <c r="M75" i="2"/>
  <c r="K75" i="2"/>
  <c r="I75" i="2"/>
  <c r="G75" i="2"/>
  <c r="E75" i="2"/>
  <c r="AQ74" i="2"/>
  <c r="AO74" i="2"/>
  <c r="AM74" i="2"/>
  <c r="AK74" i="2"/>
  <c r="AI74" i="2"/>
  <c r="AG74" i="2"/>
  <c r="AE74" i="2"/>
  <c r="AC74" i="2"/>
  <c r="AA74" i="2"/>
  <c r="Y74" i="2"/>
  <c r="W74" i="2"/>
  <c r="U74" i="2"/>
  <c r="S74" i="2"/>
  <c r="Q74" i="2"/>
  <c r="O74" i="2"/>
  <c r="M74" i="2"/>
  <c r="K74" i="2"/>
  <c r="I74" i="2"/>
  <c r="G74" i="2"/>
  <c r="E74" i="2"/>
  <c r="AQ73" i="2"/>
  <c r="AO73" i="2"/>
  <c r="AM73" i="2"/>
  <c r="AK73" i="2"/>
  <c r="AI73" i="2"/>
  <c r="AG73" i="2"/>
  <c r="AE73" i="2"/>
  <c r="AC73" i="2"/>
  <c r="AA73" i="2"/>
  <c r="Y73" i="2"/>
  <c r="W73" i="2"/>
  <c r="U73" i="2"/>
  <c r="S73" i="2"/>
  <c r="Q73" i="2"/>
  <c r="O73" i="2"/>
  <c r="M73" i="2"/>
  <c r="K73" i="2"/>
  <c r="I73" i="2"/>
  <c r="G73" i="2"/>
  <c r="E73" i="2"/>
  <c r="AQ72" i="2"/>
  <c r="AO72" i="2"/>
  <c r="AM72" i="2"/>
  <c r="AK72" i="2"/>
  <c r="AI72" i="2"/>
  <c r="AG72" i="2"/>
  <c r="AE72" i="2"/>
  <c r="AC72" i="2"/>
  <c r="AA72" i="2"/>
  <c r="Y72" i="2"/>
  <c r="W72" i="2"/>
  <c r="U72" i="2"/>
  <c r="S72" i="2"/>
  <c r="Q72" i="2"/>
  <c r="O72" i="2"/>
  <c r="M72" i="2"/>
  <c r="K72" i="2"/>
  <c r="I72" i="2"/>
  <c r="G72" i="2"/>
  <c r="E72" i="2"/>
  <c r="AQ71" i="2"/>
  <c r="AO71" i="2"/>
  <c r="AM71" i="2"/>
  <c r="AK71" i="2"/>
  <c r="AI71" i="2"/>
  <c r="AG71" i="2"/>
  <c r="AE71" i="2"/>
  <c r="AC71" i="2"/>
  <c r="AA71" i="2"/>
  <c r="Y71" i="2"/>
  <c r="W71" i="2"/>
  <c r="U71" i="2"/>
  <c r="S71" i="2"/>
  <c r="Q71" i="2"/>
  <c r="O71" i="2"/>
  <c r="M71" i="2"/>
  <c r="K71" i="2"/>
  <c r="I71" i="2"/>
  <c r="G71" i="2"/>
  <c r="E71" i="2"/>
  <c r="AQ70" i="2"/>
  <c r="AO70" i="2"/>
  <c r="AM70" i="2"/>
  <c r="AK70" i="2"/>
  <c r="AI70" i="2"/>
  <c r="AG70" i="2"/>
  <c r="AE70" i="2"/>
  <c r="AC70" i="2"/>
  <c r="AA70" i="2"/>
  <c r="Y70" i="2"/>
  <c r="W70" i="2"/>
  <c r="U70" i="2"/>
  <c r="S70" i="2"/>
  <c r="Q70" i="2"/>
  <c r="O70" i="2"/>
  <c r="M70" i="2"/>
  <c r="K70" i="2"/>
  <c r="I70" i="2"/>
  <c r="G70" i="2"/>
  <c r="E70" i="2"/>
  <c r="AQ69" i="2"/>
  <c r="AO69" i="2"/>
  <c r="AM69" i="2"/>
  <c r="AK69" i="2"/>
  <c r="AI69" i="2"/>
  <c r="AG69" i="2"/>
  <c r="AE69" i="2"/>
  <c r="AC69" i="2"/>
  <c r="AA69" i="2"/>
  <c r="Y69" i="2"/>
  <c r="W69" i="2"/>
  <c r="U69" i="2"/>
  <c r="S69" i="2"/>
  <c r="Q69" i="2"/>
  <c r="O69" i="2"/>
  <c r="M69" i="2"/>
  <c r="K69" i="2"/>
  <c r="I69" i="2"/>
  <c r="G69" i="2"/>
  <c r="E69" i="2"/>
  <c r="AQ68" i="2"/>
  <c r="AO68" i="2"/>
  <c r="AM68" i="2"/>
  <c r="AK68" i="2"/>
  <c r="AI68" i="2"/>
  <c r="AG68" i="2"/>
  <c r="AE68" i="2"/>
  <c r="AC68" i="2"/>
  <c r="AA68" i="2"/>
  <c r="Y68" i="2"/>
  <c r="W68" i="2"/>
  <c r="U68" i="2"/>
  <c r="S68" i="2"/>
  <c r="Q68" i="2"/>
  <c r="O68" i="2"/>
  <c r="M68" i="2"/>
  <c r="K68" i="2"/>
  <c r="I68" i="2"/>
  <c r="G68" i="2"/>
  <c r="E68" i="2"/>
  <c r="AQ67" i="2"/>
  <c r="AO67" i="2"/>
  <c r="AM67" i="2"/>
  <c r="AK67" i="2"/>
  <c r="AI67" i="2"/>
  <c r="AG67" i="2"/>
  <c r="AE67" i="2"/>
  <c r="AC67" i="2"/>
  <c r="AA67" i="2"/>
  <c r="Y67" i="2"/>
  <c r="W67" i="2"/>
  <c r="U67" i="2"/>
  <c r="S67" i="2"/>
  <c r="Q67" i="2"/>
  <c r="O67" i="2"/>
  <c r="M67" i="2"/>
  <c r="K67" i="2"/>
  <c r="I67" i="2"/>
  <c r="G67" i="2"/>
  <c r="E67" i="2"/>
  <c r="AQ66" i="2"/>
  <c r="AO66" i="2"/>
  <c r="AM66" i="2"/>
  <c r="AK66" i="2"/>
  <c r="AI66" i="2"/>
  <c r="AG66" i="2"/>
  <c r="AE66" i="2"/>
  <c r="AC66" i="2"/>
  <c r="AA66" i="2"/>
  <c r="Y66" i="2"/>
  <c r="W66" i="2"/>
  <c r="U66" i="2"/>
  <c r="S66" i="2"/>
  <c r="Q66" i="2"/>
  <c r="O66" i="2"/>
  <c r="M66" i="2"/>
  <c r="K66" i="2"/>
  <c r="I66" i="2"/>
  <c r="G66" i="2"/>
  <c r="E66" i="2"/>
  <c r="AQ65" i="2"/>
  <c r="AO65" i="2"/>
  <c r="AM65" i="2"/>
  <c r="AK65" i="2"/>
  <c r="AI65" i="2"/>
  <c r="AG65" i="2"/>
  <c r="AE65" i="2"/>
  <c r="AC65" i="2"/>
  <c r="AA65" i="2"/>
  <c r="Y65" i="2"/>
  <c r="W65" i="2"/>
  <c r="U65" i="2"/>
  <c r="S65" i="2"/>
  <c r="Q65" i="2"/>
  <c r="O65" i="2"/>
  <c r="M65" i="2"/>
  <c r="K65" i="2"/>
  <c r="I65" i="2"/>
  <c r="G65" i="2"/>
  <c r="E65" i="2"/>
  <c r="AQ64" i="2"/>
  <c r="AO64" i="2"/>
  <c r="AM64" i="2"/>
  <c r="AK64" i="2"/>
  <c r="AI64" i="2"/>
  <c r="AG64" i="2"/>
  <c r="AE64" i="2"/>
  <c r="AC64" i="2"/>
  <c r="AA64" i="2"/>
  <c r="Y64" i="2"/>
  <c r="W64" i="2"/>
  <c r="U64" i="2"/>
  <c r="S64" i="2"/>
  <c r="Q64" i="2"/>
  <c r="O64" i="2"/>
  <c r="M64" i="2"/>
  <c r="K64" i="2"/>
  <c r="I64" i="2"/>
  <c r="G64" i="2"/>
  <c r="E64" i="2"/>
  <c r="AQ63" i="2"/>
  <c r="AO63" i="2"/>
  <c r="AM63" i="2"/>
  <c r="AK63" i="2"/>
  <c r="AI63" i="2"/>
  <c r="AG63" i="2"/>
  <c r="AE63" i="2"/>
  <c r="AC63" i="2"/>
  <c r="AA63" i="2"/>
  <c r="Y63" i="2"/>
  <c r="W63" i="2"/>
  <c r="U63" i="2"/>
  <c r="S63" i="2"/>
  <c r="Q63" i="2"/>
  <c r="O63" i="2"/>
  <c r="M63" i="2"/>
  <c r="K63" i="2"/>
  <c r="I63" i="2"/>
  <c r="G63" i="2"/>
  <c r="E63" i="2"/>
  <c r="AQ62" i="2"/>
  <c r="AO62" i="2"/>
  <c r="AM62" i="2"/>
  <c r="AK62" i="2"/>
  <c r="AI62" i="2"/>
  <c r="AG62" i="2"/>
  <c r="AE62" i="2"/>
  <c r="AC62" i="2"/>
  <c r="AA62" i="2"/>
  <c r="Y62" i="2"/>
  <c r="W62" i="2"/>
  <c r="U62" i="2"/>
  <c r="S62" i="2"/>
  <c r="Q62" i="2"/>
  <c r="O62" i="2"/>
  <c r="M62" i="2"/>
  <c r="K62" i="2"/>
  <c r="I62" i="2"/>
  <c r="G62" i="2"/>
  <c r="E62" i="2"/>
  <c r="AQ61" i="2"/>
  <c r="AO61" i="2"/>
  <c r="AM61" i="2"/>
  <c r="AK61" i="2"/>
  <c r="AI61" i="2"/>
  <c r="AG61" i="2"/>
  <c r="AE61" i="2"/>
  <c r="AC61" i="2"/>
  <c r="AA61" i="2"/>
  <c r="Y61" i="2"/>
  <c r="W61" i="2"/>
  <c r="U61" i="2"/>
  <c r="S61" i="2"/>
  <c r="Q61" i="2"/>
  <c r="O61" i="2"/>
  <c r="M61" i="2"/>
  <c r="K61" i="2"/>
  <c r="I61" i="2"/>
  <c r="G61" i="2"/>
  <c r="E61" i="2"/>
  <c r="AQ60" i="2"/>
  <c r="AO60" i="2"/>
  <c r="AM60" i="2"/>
  <c r="AK60" i="2"/>
  <c r="AI60" i="2"/>
  <c r="AG60" i="2"/>
  <c r="AE60" i="2"/>
  <c r="AC60" i="2"/>
  <c r="AA60" i="2"/>
  <c r="Y60" i="2"/>
  <c r="W60" i="2"/>
  <c r="U60" i="2"/>
  <c r="S60" i="2"/>
  <c r="Q60" i="2"/>
  <c r="O60" i="2"/>
  <c r="M60" i="2"/>
  <c r="K60" i="2"/>
  <c r="I60" i="2"/>
  <c r="G60" i="2"/>
  <c r="E60" i="2"/>
  <c r="AQ59" i="2"/>
  <c r="AO59" i="2"/>
  <c r="AM59" i="2"/>
  <c r="AK59" i="2"/>
  <c r="AI59" i="2"/>
  <c r="AG59" i="2"/>
  <c r="AE59" i="2"/>
  <c r="AC59" i="2"/>
  <c r="AA59" i="2"/>
  <c r="Y59" i="2"/>
  <c r="W59" i="2"/>
  <c r="U59" i="2"/>
  <c r="S59" i="2"/>
  <c r="Q59" i="2"/>
  <c r="O59" i="2"/>
  <c r="M59" i="2"/>
  <c r="K59" i="2"/>
  <c r="I59" i="2"/>
  <c r="G59" i="2"/>
  <c r="E59" i="2"/>
  <c r="AQ58" i="2"/>
  <c r="AO58" i="2"/>
  <c r="AM58" i="2"/>
  <c r="AK58" i="2"/>
  <c r="AI58" i="2"/>
  <c r="AG58" i="2"/>
  <c r="AE58" i="2"/>
  <c r="AC58" i="2"/>
  <c r="AA58" i="2"/>
  <c r="Y58" i="2"/>
  <c r="W58" i="2"/>
  <c r="U58" i="2"/>
  <c r="S58" i="2"/>
  <c r="Q58" i="2"/>
  <c r="O58" i="2"/>
  <c r="M58" i="2"/>
  <c r="K58" i="2"/>
  <c r="I58" i="2"/>
  <c r="G58" i="2"/>
  <c r="E58" i="2"/>
  <c r="AQ57" i="2"/>
  <c r="AO57" i="2"/>
  <c r="AM57" i="2"/>
  <c r="AK57" i="2"/>
  <c r="AI57" i="2"/>
  <c r="AG57" i="2"/>
  <c r="AE57" i="2"/>
  <c r="AC57" i="2"/>
  <c r="AA57" i="2"/>
  <c r="Y57" i="2"/>
  <c r="W57" i="2"/>
  <c r="U57" i="2"/>
  <c r="S57" i="2"/>
  <c r="Q57" i="2"/>
  <c r="O57" i="2"/>
  <c r="M57" i="2"/>
  <c r="K57" i="2"/>
  <c r="I57" i="2"/>
  <c r="G57" i="2"/>
  <c r="E57" i="2"/>
  <c r="AQ56" i="2"/>
  <c r="AO56" i="2"/>
  <c r="AM56" i="2"/>
  <c r="AK56" i="2"/>
  <c r="AI56" i="2"/>
  <c r="AG56" i="2"/>
  <c r="AE56" i="2"/>
  <c r="AC56" i="2"/>
  <c r="AA56" i="2"/>
  <c r="Y56" i="2"/>
  <c r="W56" i="2"/>
  <c r="U56" i="2"/>
  <c r="S56" i="2"/>
  <c r="Q56" i="2"/>
  <c r="O56" i="2"/>
  <c r="M56" i="2"/>
  <c r="K56" i="2"/>
  <c r="I56" i="2"/>
  <c r="G56" i="2"/>
  <c r="E56" i="2"/>
  <c r="AQ55" i="2"/>
  <c r="AO55" i="2"/>
  <c r="AM55" i="2"/>
  <c r="AK55" i="2"/>
  <c r="AI55" i="2"/>
  <c r="AG55" i="2"/>
  <c r="AE55" i="2"/>
  <c r="AC55" i="2"/>
  <c r="AA55" i="2"/>
  <c r="Y55" i="2"/>
  <c r="W55" i="2"/>
  <c r="U55" i="2"/>
  <c r="S55" i="2"/>
  <c r="Q55" i="2"/>
  <c r="O55" i="2"/>
  <c r="M55" i="2"/>
  <c r="K55" i="2"/>
  <c r="I55" i="2"/>
  <c r="G55" i="2"/>
  <c r="E55" i="2"/>
  <c r="AQ54" i="2"/>
  <c r="AO54" i="2"/>
  <c r="AM54" i="2"/>
  <c r="AK54" i="2"/>
  <c r="AI54" i="2"/>
  <c r="AG54" i="2"/>
  <c r="AE54" i="2"/>
  <c r="AC54" i="2"/>
  <c r="AA54" i="2"/>
  <c r="Y54" i="2"/>
  <c r="W54" i="2"/>
  <c r="U54" i="2"/>
  <c r="S54" i="2"/>
  <c r="Q54" i="2"/>
  <c r="O54" i="2"/>
  <c r="M54" i="2"/>
  <c r="K54" i="2"/>
  <c r="I54" i="2"/>
  <c r="G54" i="2"/>
  <c r="E54" i="2"/>
  <c r="AQ53" i="2"/>
  <c r="AO53" i="2"/>
  <c r="AM53" i="2"/>
  <c r="AK53" i="2"/>
  <c r="AI53" i="2"/>
  <c r="AG53" i="2"/>
  <c r="AE53" i="2"/>
  <c r="AC53" i="2"/>
  <c r="AA53" i="2"/>
  <c r="Y53" i="2"/>
  <c r="W53" i="2"/>
  <c r="U53" i="2"/>
  <c r="S53" i="2"/>
  <c r="Q53" i="2"/>
  <c r="O53" i="2"/>
  <c r="M53" i="2"/>
  <c r="K53" i="2"/>
  <c r="I53" i="2"/>
  <c r="G53" i="2"/>
  <c r="E53" i="2"/>
  <c r="AQ52" i="2"/>
  <c r="AO52" i="2"/>
  <c r="AM52" i="2"/>
  <c r="AK52" i="2"/>
  <c r="AI52" i="2"/>
  <c r="AG52" i="2"/>
  <c r="AE52" i="2"/>
  <c r="AC52" i="2"/>
  <c r="AA52" i="2"/>
  <c r="Y52" i="2"/>
  <c r="W52" i="2"/>
  <c r="U52" i="2"/>
  <c r="S52" i="2"/>
  <c r="Q52" i="2"/>
  <c r="O52" i="2"/>
  <c r="M52" i="2"/>
  <c r="K52" i="2"/>
  <c r="I52" i="2"/>
  <c r="G52" i="2"/>
  <c r="E52" i="2"/>
  <c r="AQ50" i="2"/>
  <c r="AO50" i="2"/>
  <c r="AM50" i="2"/>
  <c r="AK50" i="2"/>
  <c r="AI50" i="2"/>
  <c r="AG50" i="2"/>
  <c r="AE50" i="2"/>
  <c r="AC50" i="2"/>
  <c r="AA50" i="2"/>
  <c r="Y50" i="2"/>
  <c r="W50" i="2"/>
  <c r="U50" i="2"/>
  <c r="S50" i="2"/>
  <c r="Q50" i="2"/>
  <c r="O50" i="2"/>
  <c r="M50" i="2"/>
  <c r="K50" i="2"/>
  <c r="I50" i="2"/>
  <c r="G50" i="2"/>
  <c r="E50" i="2"/>
  <c r="F24" i="5" l="1"/>
  <c r="D16" i="5"/>
  <c r="F16" i="5" l="1"/>
  <c r="CB30" i="3"/>
  <c r="CC30" i="3"/>
  <c r="CD30" i="3"/>
  <c r="CE30" i="3"/>
  <c r="CF30" i="3"/>
  <c r="CG30" i="3"/>
  <c r="CH30" i="3"/>
  <c r="CA30" i="3"/>
  <c r="CB29" i="3"/>
  <c r="CC29" i="3"/>
  <c r="CD29" i="3"/>
  <c r="CE29" i="3"/>
  <c r="CF29" i="3"/>
  <c r="CG29" i="3"/>
  <c r="CH29" i="3"/>
  <c r="CA29" i="3"/>
  <c r="CA26" i="3"/>
  <c r="CJ26" i="3" s="1"/>
  <c r="CA25" i="3"/>
  <c r="E15" i="5" l="1"/>
  <c r="CJ30" i="3"/>
  <c r="CJ32" i="3" s="1"/>
  <c r="E12" i="5"/>
  <c r="E7" i="5"/>
  <c r="E9" i="5"/>
  <c r="E10" i="5"/>
  <c r="E8" i="5"/>
  <c r="E14" i="5"/>
  <c r="F18" i="5"/>
  <c r="E11" i="5"/>
  <c r="E13" i="5"/>
  <c r="AQ327" i="2"/>
  <c r="AO327" i="2"/>
  <c r="AM327" i="2"/>
  <c r="AK327" i="2"/>
  <c r="AI327" i="2"/>
  <c r="AG327" i="2"/>
  <c r="AE327" i="2"/>
  <c r="AC327" i="2"/>
  <c r="AA327" i="2"/>
  <c r="Y327" i="2"/>
  <c r="W327" i="2"/>
  <c r="U327" i="2"/>
  <c r="S327" i="2"/>
  <c r="Q327" i="2"/>
  <c r="O327" i="2"/>
  <c r="M327" i="2"/>
  <c r="K327" i="2"/>
  <c r="I327" i="2"/>
  <c r="G327" i="2"/>
  <c r="E327" i="2"/>
  <c r="AQ326" i="2"/>
  <c r="AO326" i="2"/>
  <c r="AM326" i="2"/>
  <c r="AK326" i="2"/>
  <c r="AI326" i="2"/>
  <c r="AG326" i="2"/>
  <c r="AE326" i="2"/>
  <c r="AC326" i="2"/>
  <c r="AA326" i="2"/>
  <c r="Y326" i="2"/>
  <c r="W326" i="2"/>
  <c r="U326" i="2"/>
  <c r="S326" i="2"/>
  <c r="Q326" i="2"/>
  <c r="O326" i="2"/>
  <c r="M326" i="2"/>
  <c r="K326" i="2"/>
  <c r="I326" i="2"/>
  <c r="G326" i="2"/>
  <c r="E326" i="2"/>
  <c r="AQ325" i="2"/>
  <c r="AO325" i="2"/>
  <c r="AM325" i="2"/>
  <c r="AK325" i="2"/>
  <c r="AI325" i="2"/>
  <c r="AG325" i="2"/>
  <c r="AE325" i="2"/>
  <c r="AC325" i="2"/>
  <c r="AA325" i="2"/>
  <c r="Y325" i="2"/>
  <c r="W325" i="2"/>
  <c r="U325" i="2"/>
  <c r="S325" i="2"/>
  <c r="Q325" i="2"/>
  <c r="O325" i="2"/>
  <c r="M325" i="2"/>
  <c r="K325" i="2"/>
  <c r="I325" i="2"/>
  <c r="G325" i="2"/>
  <c r="E325" i="2"/>
  <c r="AQ324" i="2"/>
  <c r="AO324" i="2"/>
  <c r="AM324" i="2"/>
  <c r="AK324" i="2"/>
  <c r="AI324" i="2"/>
  <c r="AG324" i="2"/>
  <c r="AE324" i="2"/>
  <c r="AC324" i="2"/>
  <c r="AA324" i="2"/>
  <c r="Y324" i="2"/>
  <c r="W324" i="2"/>
  <c r="U324" i="2"/>
  <c r="S324" i="2"/>
  <c r="Q324" i="2"/>
  <c r="O324" i="2"/>
  <c r="M324" i="2"/>
  <c r="K324" i="2"/>
  <c r="I324" i="2"/>
  <c r="G324" i="2"/>
  <c r="E324" i="2"/>
  <c r="AQ323" i="2"/>
  <c r="AO323" i="2"/>
  <c r="AM323" i="2"/>
  <c r="AK323" i="2"/>
  <c r="AI323" i="2"/>
  <c r="AG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G323" i="2"/>
  <c r="E323" i="2"/>
  <c r="AQ322" i="2"/>
  <c r="AO322" i="2"/>
  <c r="AM322" i="2"/>
  <c r="AK322" i="2"/>
  <c r="AI322" i="2"/>
  <c r="AG322" i="2"/>
  <c r="AE322" i="2"/>
  <c r="AC322" i="2"/>
  <c r="AA322" i="2"/>
  <c r="Y322" i="2"/>
  <c r="W322" i="2"/>
  <c r="U322" i="2"/>
  <c r="S322" i="2"/>
  <c r="Q322" i="2"/>
  <c r="O322" i="2"/>
  <c r="M322" i="2"/>
  <c r="K322" i="2"/>
  <c r="I322" i="2"/>
  <c r="G322" i="2"/>
  <c r="E322" i="2"/>
  <c r="AQ321" i="2"/>
  <c r="AO321" i="2"/>
  <c r="AM321" i="2"/>
  <c r="AK321" i="2"/>
  <c r="AI321" i="2"/>
  <c r="AG321" i="2"/>
  <c r="AE321" i="2"/>
  <c r="AC321" i="2"/>
  <c r="AA321" i="2"/>
  <c r="Y321" i="2"/>
  <c r="W321" i="2"/>
  <c r="U321" i="2"/>
  <c r="S321" i="2"/>
  <c r="Q321" i="2"/>
  <c r="O321" i="2"/>
  <c r="M321" i="2"/>
  <c r="K321" i="2"/>
  <c r="I321" i="2"/>
  <c r="G321" i="2"/>
  <c r="E321" i="2"/>
  <c r="AQ320" i="2"/>
  <c r="AO320" i="2"/>
  <c r="AM320" i="2"/>
  <c r="AK320" i="2"/>
  <c r="AI320" i="2"/>
  <c r="AG320" i="2"/>
  <c r="AE320" i="2"/>
  <c r="AC320" i="2"/>
  <c r="AA320" i="2"/>
  <c r="Y320" i="2"/>
  <c r="W320" i="2"/>
  <c r="U320" i="2"/>
  <c r="S320" i="2"/>
  <c r="Q320" i="2"/>
  <c r="O320" i="2"/>
  <c r="M320" i="2"/>
  <c r="K320" i="2"/>
  <c r="I320" i="2"/>
  <c r="G320" i="2"/>
  <c r="E320" i="2"/>
  <c r="AQ319" i="2"/>
  <c r="AO319" i="2"/>
  <c r="AM319" i="2"/>
  <c r="AK319" i="2"/>
  <c r="AI319" i="2"/>
  <c r="AG319" i="2"/>
  <c r="AE319" i="2"/>
  <c r="AC319" i="2"/>
  <c r="AA319" i="2"/>
  <c r="Y319" i="2"/>
  <c r="W319" i="2"/>
  <c r="U319" i="2"/>
  <c r="S319" i="2"/>
  <c r="Q319" i="2"/>
  <c r="O319" i="2"/>
  <c r="M319" i="2"/>
  <c r="K319" i="2"/>
  <c r="I319" i="2"/>
  <c r="G319" i="2"/>
  <c r="E319" i="2"/>
  <c r="AQ318" i="2"/>
  <c r="AO318" i="2"/>
  <c r="AM318" i="2"/>
  <c r="AK318" i="2"/>
  <c r="AI318" i="2"/>
  <c r="AG318" i="2"/>
  <c r="AE318" i="2"/>
  <c r="AC318" i="2"/>
  <c r="AA318" i="2"/>
  <c r="Y318" i="2"/>
  <c r="W318" i="2"/>
  <c r="U318" i="2"/>
  <c r="S318" i="2"/>
  <c r="Q318" i="2"/>
  <c r="O318" i="2"/>
  <c r="M318" i="2"/>
  <c r="K318" i="2"/>
  <c r="I318" i="2"/>
  <c r="G318" i="2"/>
  <c r="E318" i="2"/>
  <c r="AQ317" i="2"/>
  <c r="AO317" i="2"/>
  <c r="AM317" i="2"/>
  <c r="AK317" i="2"/>
  <c r="AI317" i="2"/>
  <c r="AG317" i="2"/>
  <c r="AE317" i="2"/>
  <c r="AC317" i="2"/>
  <c r="AA317" i="2"/>
  <c r="Y317" i="2"/>
  <c r="W317" i="2"/>
  <c r="U317" i="2"/>
  <c r="S317" i="2"/>
  <c r="Q317" i="2"/>
  <c r="O317" i="2"/>
  <c r="M317" i="2"/>
  <c r="K317" i="2"/>
  <c r="I317" i="2"/>
  <c r="G317" i="2"/>
  <c r="E317" i="2"/>
  <c r="AQ316" i="2"/>
  <c r="AO316" i="2"/>
  <c r="AM316" i="2"/>
  <c r="AK316" i="2"/>
  <c r="AI316" i="2"/>
  <c r="AG316" i="2"/>
  <c r="AE316" i="2"/>
  <c r="AC316" i="2"/>
  <c r="AA316" i="2"/>
  <c r="Y316" i="2"/>
  <c r="W316" i="2"/>
  <c r="U316" i="2"/>
  <c r="S316" i="2"/>
  <c r="Q316" i="2"/>
  <c r="O316" i="2"/>
  <c r="M316" i="2"/>
  <c r="K316" i="2"/>
  <c r="I316" i="2"/>
  <c r="G316" i="2"/>
  <c r="E316" i="2"/>
  <c r="AQ315" i="2"/>
  <c r="AO315" i="2"/>
  <c r="AM315" i="2"/>
  <c r="AK315" i="2"/>
  <c r="AI315" i="2"/>
  <c r="AG315" i="2"/>
  <c r="AE315" i="2"/>
  <c r="AC315" i="2"/>
  <c r="AA315" i="2"/>
  <c r="Y315" i="2"/>
  <c r="W315" i="2"/>
  <c r="U315" i="2"/>
  <c r="S315" i="2"/>
  <c r="Q315" i="2"/>
  <c r="O315" i="2"/>
  <c r="M315" i="2"/>
  <c r="K315" i="2"/>
  <c r="I315" i="2"/>
  <c r="G315" i="2"/>
  <c r="E315" i="2"/>
  <c r="AQ314" i="2"/>
  <c r="AO314" i="2"/>
  <c r="AM314" i="2"/>
  <c r="AK314" i="2"/>
  <c r="AI314" i="2"/>
  <c r="AG314" i="2"/>
  <c r="AE314" i="2"/>
  <c r="AC314" i="2"/>
  <c r="AA314" i="2"/>
  <c r="Y314" i="2"/>
  <c r="W314" i="2"/>
  <c r="U314" i="2"/>
  <c r="S314" i="2"/>
  <c r="Q314" i="2"/>
  <c r="O314" i="2"/>
  <c r="M314" i="2"/>
  <c r="K314" i="2"/>
  <c r="I314" i="2"/>
  <c r="G314" i="2"/>
  <c r="E314" i="2"/>
  <c r="AQ313" i="2"/>
  <c r="AO313" i="2"/>
  <c r="AM313" i="2"/>
  <c r="AK313" i="2"/>
  <c r="AI313" i="2"/>
  <c r="AG313" i="2"/>
  <c r="AE313" i="2"/>
  <c r="AC313" i="2"/>
  <c r="AA313" i="2"/>
  <c r="Y313" i="2"/>
  <c r="W313" i="2"/>
  <c r="U313" i="2"/>
  <c r="S313" i="2"/>
  <c r="Q313" i="2"/>
  <c r="O313" i="2"/>
  <c r="M313" i="2"/>
  <c r="K313" i="2"/>
  <c r="I313" i="2"/>
  <c r="G313" i="2"/>
  <c r="E313" i="2"/>
  <c r="AQ312" i="2"/>
  <c r="AO312" i="2"/>
  <c r="AM312" i="2"/>
  <c r="AK312" i="2"/>
  <c r="AI312" i="2"/>
  <c r="AG312" i="2"/>
  <c r="AE312" i="2"/>
  <c r="AC312" i="2"/>
  <c r="AA312" i="2"/>
  <c r="Y312" i="2"/>
  <c r="W312" i="2"/>
  <c r="U312" i="2"/>
  <c r="S312" i="2"/>
  <c r="Q312" i="2"/>
  <c r="O312" i="2"/>
  <c r="M312" i="2"/>
  <c r="K312" i="2"/>
  <c r="I312" i="2"/>
  <c r="G312" i="2"/>
  <c r="E312" i="2"/>
  <c r="AQ311" i="2"/>
  <c r="AO311" i="2"/>
  <c r="AM311" i="2"/>
  <c r="AK311" i="2"/>
  <c r="AI311" i="2"/>
  <c r="AG311" i="2"/>
  <c r="AE311" i="2"/>
  <c r="AC311" i="2"/>
  <c r="AA311" i="2"/>
  <c r="Y311" i="2"/>
  <c r="W311" i="2"/>
  <c r="U311" i="2"/>
  <c r="S311" i="2"/>
  <c r="Q311" i="2"/>
  <c r="O311" i="2"/>
  <c r="M311" i="2"/>
  <c r="K311" i="2"/>
  <c r="I311" i="2"/>
  <c r="G311" i="2"/>
  <c r="E311" i="2"/>
  <c r="AQ310" i="2"/>
  <c r="AO310" i="2"/>
  <c r="AM310" i="2"/>
  <c r="AK310" i="2"/>
  <c r="AI310" i="2"/>
  <c r="AG310" i="2"/>
  <c r="AE310" i="2"/>
  <c r="AC310" i="2"/>
  <c r="AA310" i="2"/>
  <c r="Y310" i="2"/>
  <c r="W310" i="2"/>
  <c r="U310" i="2"/>
  <c r="S310" i="2"/>
  <c r="Q310" i="2"/>
  <c r="O310" i="2"/>
  <c r="M310" i="2"/>
  <c r="K310" i="2"/>
  <c r="I310" i="2"/>
  <c r="G310" i="2"/>
  <c r="E310" i="2"/>
  <c r="AQ309" i="2"/>
  <c r="AO309" i="2"/>
  <c r="AM309" i="2"/>
  <c r="AK309" i="2"/>
  <c r="AI309" i="2"/>
  <c r="AG309" i="2"/>
  <c r="AE309" i="2"/>
  <c r="AC309" i="2"/>
  <c r="AA309" i="2"/>
  <c r="Y309" i="2"/>
  <c r="W309" i="2"/>
  <c r="U309" i="2"/>
  <c r="S309" i="2"/>
  <c r="Q309" i="2"/>
  <c r="O309" i="2"/>
  <c r="M309" i="2"/>
  <c r="K309" i="2"/>
  <c r="I309" i="2"/>
  <c r="G309" i="2"/>
  <c r="E309" i="2"/>
  <c r="AQ308" i="2"/>
  <c r="AO308" i="2"/>
  <c r="AM308" i="2"/>
  <c r="AK308" i="2"/>
  <c r="AI308" i="2"/>
  <c r="AG308" i="2"/>
  <c r="AE308" i="2"/>
  <c r="AC308" i="2"/>
  <c r="AA308" i="2"/>
  <c r="Y308" i="2"/>
  <c r="W308" i="2"/>
  <c r="U308" i="2"/>
  <c r="S308" i="2"/>
  <c r="Q308" i="2"/>
  <c r="O308" i="2"/>
  <c r="M308" i="2"/>
  <c r="K308" i="2"/>
  <c r="I308" i="2"/>
  <c r="G308" i="2"/>
  <c r="E308" i="2"/>
  <c r="AQ307" i="2"/>
  <c r="AO307" i="2"/>
  <c r="AM307" i="2"/>
  <c r="AK307" i="2"/>
  <c r="AI307" i="2"/>
  <c r="AG307" i="2"/>
  <c r="AE307" i="2"/>
  <c r="AC307" i="2"/>
  <c r="AA307" i="2"/>
  <c r="Y307" i="2"/>
  <c r="W307" i="2"/>
  <c r="U307" i="2"/>
  <c r="S307" i="2"/>
  <c r="Q307" i="2"/>
  <c r="O307" i="2"/>
  <c r="M307" i="2"/>
  <c r="K307" i="2"/>
  <c r="I307" i="2"/>
  <c r="G307" i="2"/>
  <c r="E307" i="2"/>
  <c r="AQ306" i="2"/>
  <c r="AO306" i="2"/>
  <c r="AM306" i="2"/>
  <c r="AK306" i="2"/>
  <c r="AI306" i="2"/>
  <c r="AG306" i="2"/>
  <c r="AE306" i="2"/>
  <c r="AC306" i="2"/>
  <c r="AA306" i="2"/>
  <c r="Y306" i="2"/>
  <c r="W306" i="2"/>
  <c r="U306" i="2"/>
  <c r="S306" i="2"/>
  <c r="Q306" i="2"/>
  <c r="O306" i="2"/>
  <c r="M306" i="2"/>
  <c r="K306" i="2"/>
  <c r="I306" i="2"/>
  <c r="G306" i="2"/>
  <c r="E306" i="2"/>
  <c r="AQ305" i="2"/>
  <c r="AO305" i="2"/>
  <c r="AM305" i="2"/>
  <c r="AK305" i="2"/>
  <c r="AI305" i="2"/>
  <c r="AG305" i="2"/>
  <c r="AE305" i="2"/>
  <c r="AC305" i="2"/>
  <c r="AA305" i="2"/>
  <c r="Y305" i="2"/>
  <c r="W305" i="2"/>
  <c r="U305" i="2"/>
  <c r="S305" i="2"/>
  <c r="Q305" i="2"/>
  <c r="O305" i="2"/>
  <c r="M305" i="2"/>
  <c r="K305" i="2"/>
  <c r="I305" i="2"/>
  <c r="G305" i="2"/>
  <c r="E305" i="2"/>
  <c r="AQ304" i="2"/>
  <c r="AO304" i="2"/>
  <c r="AM304" i="2"/>
  <c r="AK304" i="2"/>
  <c r="AI304" i="2"/>
  <c r="AG304" i="2"/>
  <c r="AE304" i="2"/>
  <c r="AC304" i="2"/>
  <c r="AA304" i="2"/>
  <c r="Y304" i="2"/>
  <c r="W304" i="2"/>
  <c r="U304" i="2"/>
  <c r="S304" i="2"/>
  <c r="Q304" i="2"/>
  <c r="O304" i="2"/>
  <c r="M304" i="2"/>
  <c r="K304" i="2"/>
  <c r="I304" i="2"/>
  <c r="G304" i="2"/>
  <c r="E304" i="2"/>
  <c r="AQ303" i="2"/>
  <c r="AO303" i="2"/>
  <c r="AM303" i="2"/>
  <c r="AK303" i="2"/>
  <c r="AI303" i="2"/>
  <c r="AG303" i="2"/>
  <c r="AE303" i="2"/>
  <c r="AC303" i="2"/>
  <c r="AA303" i="2"/>
  <c r="Y303" i="2"/>
  <c r="W303" i="2"/>
  <c r="U303" i="2"/>
  <c r="S303" i="2"/>
  <c r="Q303" i="2"/>
  <c r="O303" i="2"/>
  <c r="M303" i="2"/>
  <c r="K303" i="2"/>
  <c r="I303" i="2"/>
  <c r="G303" i="2"/>
  <c r="E303" i="2"/>
  <c r="AQ302" i="2"/>
  <c r="AO302" i="2"/>
  <c r="AM302" i="2"/>
  <c r="AK302" i="2"/>
  <c r="AI302" i="2"/>
  <c r="AG302" i="2"/>
  <c r="AE302" i="2"/>
  <c r="AC302" i="2"/>
  <c r="AA302" i="2"/>
  <c r="Y302" i="2"/>
  <c r="W302" i="2"/>
  <c r="U302" i="2"/>
  <c r="S302" i="2"/>
  <c r="Q302" i="2"/>
  <c r="O302" i="2"/>
  <c r="M302" i="2"/>
  <c r="K302" i="2"/>
  <c r="I302" i="2"/>
  <c r="G302" i="2"/>
  <c r="E302" i="2"/>
  <c r="AQ301" i="2"/>
  <c r="AO301" i="2"/>
  <c r="AM301" i="2"/>
  <c r="AK301" i="2"/>
  <c r="AI301" i="2"/>
  <c r="AG301" i="2"/>
  <c r="AE301" i="2"/>
  <c r="AC301" i="2"/>
  <c r="AA301" i="2"/>
  <c r="Y301" i="2"/>
  <c r="W301" i="2"/>
  <c r="U301" i="2"/>
  <c r="S301" i="2"/>
  <c r="Q301" i="2"/>
  <c r="O301" i="2"/>
  <c r="M301" i="2"/>
  <c r="K301" i="2"/>
  <c r="I301" i="2"/>
  <c r="G301" i="2"/>
  <c r="E301" i="2"/>
  <c r="AQ300" i="2"/>
  <c r="AO300" i="2"/>
  <c r="AM300" i="2"/>
  <c r="AK300" i="2"/>
  <c r="AI300" i="2"/>
  <c r="AG300" i="2"/>
  <c r="AE300" i="2"/>
  <c r="AC300" i="2"/>
  <c r="AA300" i="2"/>
  <c r="Y300" i="2"/>
  <c r="W300" i="2"/>
  <c r="U300" i="2"/>
  <c r="S300" i="2"/>
  <c r="Q300" i="2"/>
  <c r="O300" i="2"/>
  <c r="M300" i="2"/>
  <c r="K300" i="2"/>
  <c r="I300" i="2"/>
  <c r="G300" i="2"/>
  <c r="E300" i="2"/>
  <c r="AQ299" i="2"/>
  <c r="AO299" i="2"/>
  <c r="AM299" i="2"/>
  <c r="AK299" i="2"/>
  <c r="AI299" i="2"/>
  <c r="AG299" i="2"/>
  <c r="AE299" i="2"/>
  <c r="AC299" i="2"/>
  <c r="AA299" i="2"/>
  <c r="Y299" i="2"/>
  <c r="W299" i="2"/>
  <c r="U299" i="2"/>
  <c r="S299" i="2"/>
  <c r="Q299" i="2"/>
  <c r="O299" i="2"/>
  <c r="M299" i="2"/>
  <c r="K299" i="2"/>
  <c r="I299" i="2"/>
  <c r="G299" i="2"/>
  <c r="E299" i="2"/>
  <c r="AQ298" i="2"/>
  <c r="AO298" i="2"/>
  <c r="AM298" i="2"/>
  <c r="AK298" i="2"/>
  <c r="AI298" i="2"/>
  <c r="AG298" i="2"/>
  <c r="AE298" i="2"/>
  <c r="AC298" i="2"/>
  <c r="AA298" i="2"/>
  <c r="Y298" i="2"/>
  <c r="W298" i="2"/>
  <c r="U298" i="2"/>
  <c r="S298" i="2"/>
  <c r="Q298" i="2"/>
  <c r="O298" i="2"/>
  <c r="M298" i="2"/>
  <c r="K298" i="2"/>
  <c r="I298" i="2"/>
  <c r="G298" i="2"/>
  <c r="E298" i="2"/>
  <c r="AQ297" i="2"/>
  <c r="AO297" i="2"/>
  <c r="AM297" i="2"/>
  <c r="AK297" i="2"/>
  <c r="AI297" i="2"/>
  <c r="AG297" i="2"/>
  <c r="AE297" i="2"/>
  <c r="AC297" i="2"/>
  <c r="AA297" i="2"/>
  <c r="Y297" i="2"/>
  <c r="W297" i="2"/>
  <c r="U297" i="2"/>
  <c r="S297" i="2"/>
  <c r="Q297" i="2"/>
  <c r="O297" i="2"/>
  <c r="M297" i="2"/>
  <c r="K297" i="2"/>
  <c r="I297" i="2"/>
  <c r="G297" i="2"/>
  <c r="E297" i="2"/>
  <c r="AQ296" i="2"/>
  <c r="AO296" i="2"/>
  <c r="AM296" i="2"/>
  <c r="AK296" i="2"/>
  <c r="AI296" i="2"/>
  <c r="AG296" i="2"/>
  <c r="AE296" i="2"/>
  <c r="AC296" i="2"/>
  <c r="AA296" i="2"/>
  <c r="Y296" i="2"/>
  <c r="W296" i="2"/>
  <c r="U296" i="2"/>
  <c r="S296" i="2"/>
  <c r="Q296" i="2"/>
  <c r="O296" i="2"/>
  <c r="M296" i="2"/>
  <c r="K296" i="2"/>
  <c r="I296" i="2"/>
  <c r="G296" i="2"/>
  <c r="E296" i="2"/>
  <c r="AQ295" i="2"/>
  <c r="AO295" i="2"/>
  <c r="AM295" i="2"/>
  <c r="AK295" i="2"/>
  <c r="AI295" i="2"/>
  <c r="AG295" i="2"/>
  <c r="AE295" i="2"/>
  <c r="AC295" i="2"/>
  <c r="AA295" i="2"/>
  <c r="Y295" i="2"/>
  <c r="W295" i="2"/>
  <c r="U295" i="2"/>
  <c r="S295" i="2"/>
  <c r="Q295" i="2"/>
  <c r="O295" i="2"/>
  <c r="M295" i="2"/>
  <c r="K295" i="2"/>
  <c r="I295" i="2"/>
  <c r="G295" i="2"/>
  <c r="E295" i="2"/>
  <c r="AQ294" i="2"/>
  <c r="AO294" i="2"/>
  <c r="AM294" i="2"/>
  <c r="AK294" i="2"/>
  <c r="AI294" i="2"/>
  <c r="AG294" i="2"/>
  <c r="AE294" i="2"/>
  <c r="AC294" i="2"/>
  <c r="AA294" i="2"/>
  <c r="Y294" i="2"/>
  <c r="W294" i="2"/>
  <c r="U294" i="2"/>
  <c r="S294" i="2"/>
  <c r="Q294" i="2"/>
  <c r="O294" i="2"/>
  <c r="M294" i="2"/>
  <c r="K294" i="2"/>
  <c r="I294" i="2"/>
  <c r="G294" i="2"/>
  <c r="E294" i="2"/>
  <c r="AQ293" i="2"/>
  <c r="AO293" i="2"/>
  <c r="AM293" i="2"/>
  <c r="AK293" i="2"/>
  <c r="AI293" i="2"/>
  <c r="AG293" i="2"/>
  <c r="AE293" i="2"/>
  <c r="AC293" i="2"/>
  <c r="AA293" i="2"/>
  <c r="Y293" i="2"/>
  <c r="W293" i="2"/>
  <c r="U293" i="2"/>
  <c r="S293" i="2"/>
  <c r="Q293" i="2"/>
  <c r="O293" i="2"/>
  <c r="M293" i="2"/>
  <c r="K293" i="2"/>
  <c r="I293" i="2"/>
  <c r="G293" i="2"/>
  <c r="E293" i="2"/>
  <c r="AQ292" i="2"/>
  <c r="AO292" i="2"/>
  <c r="AM292" i="2"/>
  <c r="AK292" i="2"/>
  <c r="AI292" i="2"/>
  <c r="AG292" i="2"/>
  <c r="AE292" i="2"/>
  <c r="AC292" i="2"/>
  <c r="AA292" i="2"/>
  <c r="Y292" i="2"/>
  <c r="W292" i="2"/>
  <c r="U292" i="2"/>
  <c r="S292" i="2"/>
  <c r="Q292" i="2"/>
  <c r="O292" i="2"/>
  <c r="M292" i="2"/>
  <c r="K292" i="2"/>
  <c r="I292" i="2"/>
  <c r="G292" i="2"/>
  <c r="E292" i="2"/>
  <c r="AQ291" i="2"/>
  <c r="AO291" i="2"/>
  <c r="AM291" i="2"/>
  <c r="AK291" i="2"/>
  <c r="AI291" i="2"/>
  <c r="AG291" i="2"/>
  <c r="AE291" i="2"/>
  <c r="AC291" i="2"/>
  <c r="AA291" i="2"/>
  <c r="Y291" i="2"/>
  <c r="W291" i="2"/>
  <c r="U291" i="2"/>
  <c r="S291" i="2"/>
  <c r="Q291" i="2"/>
  <c r="O291" i="2"/>
  <c r="M291" i="2"/>
  <c r="K291" i="2"/>
  <c r="I291" i="2"/>
  <c r="G291" i="2"/>
  <c r="E291" i="2"/>
  <c r="AQ290" i="2"/>
  <c r="AO290" i="2"/>
  <c r="AM290" i="2"/>
  <c r="AK290" i="2"/>
  <c r="AI290" i="2"/>
  <c r="AG290" i="2"/>
  <c r="AE290" i="2"/>
  <c r="AC290" i="2"/>
  <c r="AA290" i="2"/>
  <c r="Y290" i="2"/>
  <c r="W290" i="2"/>
  <c r="U290" i="2"/>
  <c r="S290" i="2"/>
  <c r="Q290" i="2"/>
  <c r="O290" i="2"/>
  <c r="M290" i="2"/>
  <c r="K290" i="2"/>
  <c r="I290" i="2"/>
  <c r="G290" i="2"/>
  <c r="E290" i="2"/>
  <c r="AQ289" i="2"/>
  <c r="AO289" i="2"/>
  <c r="AM289" i="2"/>
  <c r="AK289" i="2"/>
  <c r="AI289" i="2"/>
  <c r="AG289" i="2"/>
  <c r="AE289" i="2"/>
  <c r="AC289" i="2"/>
  <c r="AA289" i="2"/>
  <c r="Y289" i="2"/>
  <c r="W289" i="2"/>
  <c r="U289" i="2"/>
  <c r="S289" i="2"/>
  <c r="Q289" i="2"/>
  <c r="O289" i="2"/>
  <c r="M289" i="2"/>
  <c r="K289" i="2"/>
  <c r="I289" i="2"/>
  <c r="G289" i="2"/>
  <c r="E289" i="2"/>
  <c r="AQ288" i="2"/>
  <c r="AO288" i="2"/>
  <c r="AM288" i="2"/>
  <c r="AK288" i="2"/>
  <c r="AI288" i="2"/>
  <c r="AG288" i="2"/>
  <c r="AE288" i="2"/>
  <c r="AC288" i="2"/>
  <c r="AA288" i="2"/>
  <c r="Y288" i="2"/>
  <c r="W288" i="2"/>
  <c r="U288" i="2"/>
  <c r="S288" i="2"/>
  <c r="Q288" i="2"/>
  <c r="O288" i="2"/>
  <c r="M288" i="2"/>
  <c r="K288" i="2"/>
  <c r="I288" i="2"/>
  <c r="G288" i="2"/>
  <c r="E288" i="2"/>
  <c r="AQ287" i="2"/>
  <c r="AO287" i="2"/>
  <c r="AM287" i="2"/>
  <c r="AK287" i="2"/>
  <c r="AI287" i="2"/>
  <c r="AG287" i="2"/>
  <c r="AE287" i="2"/>
  <c r="AC287" i="2"/>
  <c r="AA287" i="2"/>
  <c r="Y287" i="2"/>
  <c r="W287" i="2"/>
  <c r="U287" i="2"/>
  <c r="S287" i="2"/>
  <c r="Q287" i="2"/>
  <c r="O287" i="2"/>
  <c r="M287" i="2"/>
  <c r="K287" i="2"/>
  <c r="I287" i="2"/>
  <c r="G287" i="2"/>
  <c r="E287" i="2"/>
  <c r="AQ286" i="2"/>
  <c r="AO286" i="2"/>
  <c r="AM286" i="2"/>
  <c r="AK286" i="2"/>
  <c r="AI286" i="2"/>
  <c r="AG286" i="2"/>
  <c r="AE286" i="2"/>
  <c r="AC286" i="2"/>
  <c r="AA286" i="2"/>
  <c r="Y286" i="2"/>
  <c r="W286" i="2"/>
  <c r="U286" i="2"/>
  <c r="S286" i="2"/>
  <c r="Q286" i="2"/>
  <c r="O286" i="2"/>
  <c r="M286" i="2"/>
  <c r="K286" i="2"/>
  <c r="I286" i="2"/>
  <c r="G286" i="2"/>
  <c r="E286" i="2"/>
  <c r="AQ285" i="2"/>
  <c r="AO285" i="2"/>
  <c r="AM285" i="2"/>
  <c r="AK285" i="2"/>
  <c r="AI285" i="2"/>
  <c r="AG285" i="2"/>
  <c r="AE285" i="2"/>
  <c r="AC285" i="2"/>
  <c r="AA285" i="2"/>
  <c r="Y285" i="2"/>
  <c r="W285" i="2"/>
  <c r="U285" i="2"/>
  <c r="S285" i="2"/>
  <c r="Q285" i="2"/>
  <c r="O285" i="2"/>
  <c r="M285" i="2"/>
  <c r="K285" i="2"/>
  <c r="I285" i="2"/>
  <c r="G285" i="2"/>
  <c r="E285" i="2"/>
  <c r="AQ284" i="2"/>
  <c r="AO284" i="2"/>
  <c r="AM284" i="2"/>
  <c r="AK284" i="2"/>
  <c r="AI284" i="2"/>
  <c r="AG284" i="2"/>
  <c r="AE284" i="2"/>
  <c r="AC284" i="2"/>
  <c r="AA284" i="2"/>
  <c r="Y284" i="2"/>
  <c r="W284" i="2"/>
  <c r="U284" i="2"/>
  <c r="S284" i="2"/>
  <c r="Q284" i="2"/>
  <c r="O284" i="2"/>
  <c r="M284" i="2"/>
  <c r="K284" i="2"/>
  <c r="I284" i="2"/>
  <c r="G284" i="2"/>
  <c r="E284" i="2"/>
  <c r="AQ283" i="2"/>
  <c r="AO283" i="2"/>
  <c r="AM283" i="2"/>
  <c r="AK283" i="2"/>
  <c r="AI283" i="2"/>
  <c r="AG283" i="2"/>
  <c r="AE283" i="2"/>
  <c r="AC283" i="2"/>
  <c r="AA283" i="2"/>
  <c r="Y283" i="2"/>
  <c r="W283" i="2"/>
  <c r="U283" i="2"/>
  <c r="S283" i="2"/>
  <c r="Q283" i="2"/>
  <c r="O283" i="2"/>
  <c r="M283" i="2"/>
  <c r="K283" i="2"/>
  <c r="I283" i="2"/>
  <c r="G283" i="2"/>
  <c r="E283" i="2"/>
  <c r="AQ282" i="2"/>
  <c r="AO282" i="2"/>
  <c r="AM282" i="2"/>
  <c r="AK282" i="2"/>
  <c r="AI282" i="2"/>
  <c r="AG282" i="2"/>
  <c r="AE282" i="2"/>
  <c r="AC282" i="2"/>
  <c r="AA282" i="2"/>
  <c r="Y282" i="2"/>
  <c r="W282" i="2"/>
  <c r="U282" i="2"/>
  <c r="S282" i="2"/>
  <c r="Q282" i="2"/>
  <c r="O282" i="2"/>
  <c r="M282" i="2"/>
  <c r="K282" i="2"/>
  <c r="I282" i="2"/>
  <c r="G282" i="2"/>
  <c r="E282" i="2"/>
  <c r="AQ281" i="2"/>
  <c r="AO281" i="2"/>
  <c r="AM281" i="2"/>
  <c r="AK281" i="2"/>
  <c r="AI281" i="2"/>
  <c r="AG281" i="2"/>
  <c r="AE281" i="2"/>
  <c r="AC281" i="2"/>
  <c r="AA281" i="2"/>
  <c r="Y281" i="2"/>
  <c r="W281" i="2"/>
  <c r="U281" i="2"/>
  <c r="S281" i="2"/>
  <c r="Q281" i="2"/>
  <c r="O281" i="2"/>
  <c r="M281" i="2"/>
  <c r="K281" i="2"/>
  <c r="I281" i="2"/>
  <c r="G281" i="2"/>
  <c r="E281" i="2"/>
  <c r="AQ280" i="2"/>
  <c r="AO280" i="2"/>
  <c r="AM280" i="2"/>
  <c r="AK280" i="2"/>
  <c r="AI280" i="2"/>
  <c r="AG280" i="2"/>
  <c r="AE280" i="2"/>
  <c r="AC280" i="2"/>
  <c r="AA280" i="2"/>
  <c r="Y280" i="2"/>
  <c r="W280" i="2"/>
  <c r="U280" i="2"/>
  <c r="S280" i="2"/>
  <c r="Q280" i="2"/>
  <c r="O280" i="2"/>
  <c r="M280" i="2"/>
  <c r="K280" i="2"/>
  <c r="I280" i="2"/>
  <c r="G280" i="2"/>
  <c r="E280" i="2"/>
  <c r="AQ279" i="2"/>
  <c r="AO279" i="2"/>
  <c r="AM279" i="2"/>
  <c r="AK279" i="2"/>
  <c r="AI279" i="2"/>
  <c r="AG279" i="2"/>
  <c r="AE279" i="2"/>
  <c r="AC279" i="2"/>
  <c r="AA279" i="2"/>
  <c r="Y279" i="2"/>
  <c r="W279" i="2"/>
  <c r="U279" i="2"/>
  <c r="S279" i="2"/>
  <c r="Q279" i="2"/>
  <c r="O279" i="2"/>
  <c r="M279" i="2"/>
  <c r="K279" i="2"/>
  <c r="I279" i="2"/>
  <c r="G279" i="2"/>
  <c r="E279" i="2"/>
  <c r="AQ278" i="2"/>
  <c r="AO278" i="2"/>
  <c r="AM278" i="2"/>
  <c r="AK278" i="2"/>
  <c r="AI278" i="2"/>
  <c r="AG278" i="2"/>
  <c r="AE278" i="2"/>
  <c r="AC278" i="2"/>
  <c r="AA278" i="2"/>
  <c r="Y278" i="2"/>
  <c r="W278" i="2"/>
  <c r="U278" i="2"/>
  <c r="S278" i="2"/>
  <c r="Q278" i="2"/>
  <c r="O278" i="2"/>
  <c r="M278" i="2"/>
  <c r="K278" i="2"/>
  <c r="I278" i="2"/>
  <c r="G278" i="2"/>
  <c r="E278" i="2"/>
  <c r="AQ277" i="2"/>
  <c r="AO277" i="2"/>
  <c r="AM277" i="2"/>
  <c r="AK277" i="2"/>
  <c r="AI277" i="2"/>
  <c r="AG277" i="2"/>
  <c r="AE277" i="2"/>
  <c r="AC277" i="2"/>
  <c r="AA277" i="2"/>
  <c r="Y277" i="2"/>
  <c r="W277" i="2"/>
  <c r="U277" i="2"/>
  <c r="S277" i="2"/>
  <c r="Q277" i="2"/>
  <c r="O277" i="2"/>
  <c r="M277" i="2"/>
  <c r="K277" i="2"/>
  <c r="I277" i="2"/>
  <c r="G277" i="2"/>
  <c r="E277" i="2"/>
  <c r="AQ276" i="2"/>
  <c r="AO276" i="2"/>
  <c r="AM276" i="2"/>
  <c r="AK276" i="2"/>
  <c r="AI276" i="2"/>
  <c r="AG276" i="2"/>
  <c r="AE276" i="2"/>
  <c r="AC276" i="2"/>
  <c r="AA276" i="2"/>
  <c r="Y276" i="2"/>
  <c r="W276" i="2"/>
  <c r="U276" i="2"/>
  <c r="S276" i="2"/>
  <c r="Q276" i="2"/>
  <c r="O276" i="2"/>
  <c r="M276" i="2"/>
  <c r="K276" i="2"/>
  <c r="I276" i="2"/>
  <c r="G276" i="2"/>
  <c r="E276" i="2"/>
  <c r="AQ275" i="2"/>
  <c r="AO275" i="2"/>
  <c r="AM275" i="2"/>
  <c r="AK275" i="2"/>
  <c r="AI275" i="2"/>
  <c r="AG275" i="2"/>
  <c r="AE275" i="2"/>
  <c r="AC275" i="2"/>
  <c r="AA275" i="2"/>
  <c r="Y275" i="2"/>
  <c r="W275" i="2"/>
  <c r="U275" i="2"/>
  <c r="S275" i="2"/>
  <c r="Q275" i="2"/>
  <c r="O275" i="2"/>
  <c r="M275" i="2"/>
  <c r="K275" i="2"/>
  <c r="I275" i="2"/>
  <c r="G275" i="2"/>
  <c r="E275" i="2"/>
  <c r="AQ274" i="2"/>
  <c r="AO274" i="2"/>
  <c r="AM274" i="2"/>
  <c r="AK274" i="2"/>
  <c r="AI274" i="2"/>
  <c r="AG274" i="2"/>
  <c r="AE274" i="2"/>
  <c r="AC274" i="2"/>
  <c r="AA274" i="2"/>
  <c r="Y274" i="2"/>
  <c r="W274" i="2"/>
  <c r="U274" i="2"/>
  <c r="S274" i="2"/>
  <c r="Q274" i="2"/>
  <c r="O274" i="2"/>
  <c r="M274" i="2"/>
  <c r="K274" i="2"/>
  <c r="I274" i="2"/>
  <c r="G274" i="2"/>
  <c r="E274" i="2"/>
  <c r="AQ273" i="2"/>
  <c r="AO273" i="2"/>
  <c r="AM273" i="2"/>
  <c r="AK273" i="2"/>
  <c r="AI273" i="2"/>
  <c r="AG273" i="2"/>
  <c r="AE273" i="2"/>
  <c r="AC273" i="2"/>
  <c r="AA273" i="2"/>
  <c r="Y273" i="2"/>
  <c r="W273" i="2"/>
  <c r="U273" i="2"/>
  <c r="S273" i="2"/>
  <c r="Q273" i="2"/>
  <c r="O273" i="2"/>
  <c r="M273" i="2"/>
  <c r="K273" i="2"/>
  <c r="I273" i="2"/>
  <c r="G273" i="2"/>
  <c r="E273" i="2"/>
  <c r="AQ272" i="2"/>
  <c r="AO272" i="2"/>
  <c r="AM272" i="2"/>
  <c r="AK272" i="2"/>
  <c r="AI272" i="2"/>
  <c r="AG272" i="2"/>
  <c r="AE272" i="2"/>
  <c r="AC272" i="2"/>
  <c r="AA272" i="2"/>
  <c r="Y272" i="2"/>
  <c r="W272" i="2"/>
  <c r="U272" i="2"/>
  <c r="S272" i="2"/>
  <c r="Q272" i="2"/>
  <c r="O272" i="2"/>
  <c r="M272" i="2"/>
  <c r="K272" i="2"/>
  <c r="I272" i="2"/>
  <c r="G272" i="2"/>
  <c r="E272" i="2"/>
  <c r="AQ271" i="2"/>
  <c r="AO271" i="2"/>
  <c r="AM271" i="2"/>
  <c r="AK271" i="2"/>
  <c r="AI271" i="2"/>
  <c r="AG271" i="2"/>
  <c r="AE271" i="2"/>
  <c r="AC271" i="2"/>
  <c r="AA271" i="2"/>
  <c r="Y271" i="2"/>
  <c r="W271" i="2"/>
  <c r="U271" i="2"/>
  <c r="S271" i="2"/>
  <c r="Q271" i="2"/>
  <c r="O271" i="2"/>
  <c r="M271" i="2"/>
  <c r="K271" i="2"/>
  <c r="I271" i="2"/>
  <c r="G271" i="2"/>
  <c r="E271" i="2"/>
  <c r="AQ270" i="2"/>
  <c r="AO270" i="2"/>
  <c r="AM270" i="2"/>
  <c r="AK270" i="2"/>
  <c r="AI270" i="2"/>
  <c r="AG270" i="2"/>
  <c r="AE270" i="2"/>
  <c r="AC270" i="2"/>
  <c r="AA270" i="2"/>
  <c r="Y270" i="2"/>
  <c r="W270" i="2"/>
  <c r="U270" i="2"/>
  <c r="S270" i="2"/>
  <c r="Q270" i="2"/>
  <c r="O270" i="2"/>
  <c r="M270" i="2"/>
  <c r="K270" i="2"/>
  <c r="I270" i="2"/>
  <c r="G270" i="2"/>
  <c r="E270" i="2"/>
  <c r="AQ269" i="2"/>
  <c r="AO269" i="2"/>
  <c r="AM269" i="2"/>
  <c r="AK269" i="2"/>
  <c r="AI269" i="2"/>
  <c r="AG269" i="2"/>
  <c r="AE269" i="2"/>
  <c r="AC269" i="2"/>
  <c r="AA269" i="2"/>
  <c r="Y269" i="2"/>
  <c r="W269" i="2"/>
  <c r="U269" i="2"/>
  <c r="S269" i="2"/>
  <c r="Q269" i="2"/>
  <c r="O269" i="2"/>
  <c r="M269" i="2"/>
  <c r="K269" i="2"/>
  <c r="I269" i="2"/>
  <c r="G269" i="2"/>
  <c r="E269" i="2"/>
  <c r="AQ268" i="2"/>
  <c r="AO268" i="2"/>
  <c r="AM268" i="2"/>
  <c r="AK268" i="2"/>
  <c r="AI268" i="2"/>
  <c r="AG268" i="2"/>
  <c r="AE268" i="2"/>
  <c r="AC268" i="2"/>
  <c r="AA268" i="2"/>
  <c r="Y268" i="2"/>
  <c r="W268" i="2"/>
  <c r="U268" i="2"/>
  <c r="S268" i="2"/>
  <c r="Q268" i="2"/>
  <c r="O268" i="2"/>
  <c r="M268" i="2"/>
  <c r="K268" i="2"/>
  <c r="I268" i="2"/>
  <c r="G268" i="2"/>
  <c r="E268" i="2"/>
  <c r="AQ267" i="2"/>
  <c r="AO267" i="2"/>
  <c r="AM267" i="2"/>
  <c r="AK267" i="2"/>
  <c r="AI267" i="2"/>
  <c r="AG267" i="2"/>
  <c r="AE267" i="2"/>
  <c r="AC267" i="2"/>
  <c r="AA267" i="2"/>
  <c r="Y267" i="2"/>
  <c r="W267" i="2"/>
  <c r="U267" i="2"/>
  <c r="S267" i="2"/>
  <c r="Q267" i="2"/>
  <c r="O267" i="2"/>
  <c r="M267" i="2"/>
  <c r="K267" i="2"/>
  <c r="I267" i="2"/>
  <c r="G267" i="2"/>
  <c r="E267" i="2"/>
  <c r="AQ266" i="2"/>
  <c r="AO266" i="2"/>
  <c r="AM266" i="2"/>
  <c r="AK266" i="2"/>
  <c r="AI266" i="2"/>
  <c r="AG266" i="2"/>
  <c r="AE266" i="2"/>
  <c r="AC266" i="2"/>
  <c r="AA266" i="2"/>
  <c r="Y266" i="2"/>
  <c r="W266" i="2"/>
  <c r="U266" i="2"/>
  <c r="S266" i="2"/>
  <c r="Q266" i="2"/>
  <c r="O266" i="2"/>
  <c r="M266" i="2"/>
  <c r="K266" i="2"/>
  <c r="I266" i="2"/>
  <c r="G266" i="2"/>
  <c r="E266" i="2"/>
  <c r="AQ265" i="2"/>
  <c r="AO265" i="2"/>
  <c r="AM265" i="2"/>
  <c r="AK265" i="2"/>
  <c r="AI265" i="2"/>
  <c r="AG265" i="2"/>
  <c r="AE265" i="2"/>
  <c r="AC265" i="2"/>
  <c r="AA265" i="2"/>
  <c r="Y265" i="2"/>
  <c r="W265" i="2"/>
  <c r="U265" i="2"/>
  <c r="S265" i="2"/>
  <c r="Q265" i="2"/>
  <c r="O265" i="2"/>
  <c r="M265" i="2"/>
  <c r="K265" i="2"/>
  <c r="I265" i="2"/>
  <c r="G265" i="2"/>
  <c r="E265" i="2"/>
  <c r="AQ264" i="2"/>
  <c r="AO264" i="2"/>
  <c r="AM264" i="2"/>
  <c r="AK264" i="2"/>
  <c r="AI264" i="2"/>
  <c r="AG264" i="2"/>
  <c r="AE264" i="2"/>
  <c r="AC264" i="2"/>
  <c r="AA264" i="2"/>
  <c r="Y264" i="2"/>
  <c r="W264" i="2"/>
  <c r="U264" i="2"/>
  <c r="S264" i="2"/>
  <c r="Q264" i="2"/>
  <c r="O264" i="2"/>
  <c r="M264" i="2"/>
  <c r="K264" i="2"/>
  <c r="I264" i="2"/>
  <c r="G264" i="2"/>
  <c r="E264" i="2"/>
  <c r="AQ263" i="2"/>
  <c r="AO263" i="2"/>
  <c r="AM263" i="2"/>
  <c r="AK263" i="2"/>
  <c r="AI263" i="2"/>
  <c r="AG263" i="2"/>
  <c r="AE263" i="2"/>
  <c r="AC263" i="2"/>
  <c r="AA263" i="2"/>
  <c r="Y263" i="2"/>
  <c r="W263" i="2"/>
  <c r="U263" i="2"/>
  <c r="S263" i="2"/>
  <c r="Q263" i="2"/>
  <c r="O263" i="2"/>
  <c r="M263" i="2"/>
  <c r="K263" i="2"/>
  <c r="I263" i="2"/>
  <c r="G263" i="2"/>
  <c r="E263" i="2"/>
  <c r="AQ262" i="2"/>
  <c r="AO262" i="2"/>
  <c r="AM262" i="2"/>
  <c r="AK262" i="2"/>
  <c r="AI262" i="2"/>
  <c r="AG262" i="2"/>
  <c r="AE262" i="2"/>
  <c r="AC262" i="2"/>
  <c r="AA262" i="2"/>
  <c r="Y262" i="2"/>
  <c r="W262" i="2"/>
  <c r="U262" i="2"/>
  <c r="S262" i="2"/>
  <c r="Q262" i="2"/>
  <c r="O262" i="2"/>
  <c r="M262" i="2"/>
  <c r="K262" i="2"/>
  <c r="I262" i="2"/>
  <c r="G262" i="2"/>
  <c r="E262" i="2"/>
  <c r="AQ261" i="2"/>
  <c r="AO261" i="2"/>
  <c r="AM261" i="2"/>
  <c r="AK261" i="2"/>
  <c r="AI261" i="2"/>
  <c r="AG261" i="2"/>
  <c r="AE261" i="2"/>
  <c r="AC261" i="2"/>
  <c r="AA261" i="2"/>
  <c r="Y261" i="2"/>
  <c r="W261" i="2"/>
  <c r="U261" i="2"/>
  <c r="S261" i="2"/>
  <c r="Q261" i="2"/>
  <c r="O261" i="2"/>
  <c r="M261" i="2"/>
  <c r="K261" i="2"/>
  <c r="I261" i="2"/>
  <c r="G261" i="2"/>
  <c r="E261" i="2"/>
  <c r="AQ260" i="2"/>
  <c r="AO260" i="2"/>
  <c r="AM260" i="2"/>
  <c r="AK260" i="2"/>
  <c r="AI260" i="2"/>
  <c r="AG260" i="2"/>
  <c r="AE260" i="2"/>
  <c r="AC260" i="2"/>
  <c r="AA260" i="2"/>
  <c r="Y260" i="2"/>
  <c r="W260" i="2"/>
  <c r="U260" i="2"/>
  <c r="S260" i="2"/>
  <c r="Q260" i="2"/>
  <c r="O260" i="2"/>
  <c r="M260" i="2"/>
  <c r="K260" i="2"/>
  <c r="I260" i="2"/>
  <c r="G260" i="2"/>
  <c r="E260" i="2"/>
  <c r="AQ259" i="2"/>
  <c r="AO259" i="2"/>
  <c r="AM259" i="2"/>
  <c r="AK259" i="2"/>
  <c r="AI259" i="2"/>
  <c r="AG259" i="2"/>
  <c r="AE259" i="2"/>
  <c r="AC259" i="2"/>
  <c r="AA259" i="2"/>
  <c r="Y259" i="2"/>
  <c r="W259" i="2"/>
  <c r="U259" i="2"/>
  <c r="S259" i="2"/>
  <c r="Q259" i="2"/>
  <c r="O259" i="2"/>
  <c r="M259" i="2"/>
  <c r="K259" i="2"/>
  <c r="I259" i="2"/>
  <c r="G259" i="2"/>
  <c r="E259" i="2"/>
  <c r="AQ258" i="2"/>
  <c r="AO258" i="2"/>
  <c r="AM258" i="2"/>
  <c r="AK258" i="2"/>
  <c r="AI258" i="2"/>
  <c r="AG258" i="2"/>
  <c r="AE258" i="2"/>
  <c r="AC258" i="2"/>
  <c r="AA258" i="2"/>
  <c r="Y258" i="2"/>
  <c r="W258" i="2"/>
  <c r="U258" i="2"/>
  <c r="S258" i="2"/>
  <c r="Q258" i="2"/>
  <c r="O258" i="2"/>
  <c r="M258" i="2"/>
  <c r="K258" i="2"/>
  <c r="I258" i="2"/>
  <c r="G258" i="2"/>
  <c r="E258" i="2"/>
  <c r="AQ257" i="2"/>
  <c r="AO257" i="2"/>
  <c r="AM257" i="2"/>
  <c r="AK257" i="2"/>
  <c r="AI257" i="2"/>
  <c r="AG257" i="2"/>
  <c r="AE257" i="2"/>
  <c r="AC257" i="2"/>
  <c r="AA257" i="2"/>
  <c r="Y257" i="2"/>
  <c r="W257" i="2"/>
  <c r="U257" i="2"/>
  <c r="S257" i="2"/>
  <c r="Q257" i="2"/>
  <c r="O257" i="2"/>
  <c r="M257" i="2"/>
  <c r="K257" i="2"/>
  <c r="I257" i="2"/>
  <c r="G257" i="2"/>
  <c r="E257" i="2"/>
  <c r="AQ256" i="2"/>
  <c r="AO256" i="2"/>
  <c r="AM256" i="2"/>
  <c r="AK256" i="2"/>
  <c r="AI256" i="2"/>
  <c r="AG256" i="2"/>
  <c r="AE256" i="2"/>
  <c r="AC256" i="2"/>
  <c r="AA256" i="2"/>
  <c r="Y256" i="2"/>
  <c r="W256" i="2"/>
  <c r="U256" i="2"/>
  <c r="S256" i="2"/>
  <c r="Q256" i="2"/>
  <c r="O256" i="2"/>
  <c r="M256" i="2"/>
  <c r="K256" i="2"/>
  <c r="I256" i="2"/>
  <c r="G256" i="2"/>
  <c r="E256" i="2"/>
  <c r="AQ255" i="2"/>
  <c r="AO255" i="2"/>
  <c r="AM255" i="2"/>
  <c r="AK255" i="2"/>
  <c r="AI255" i="2"/>
  <c r="AG255" i="2"/>
  <c r="AE255" i="2"/>
  <c r="AC255" i="2"/>
  <c r="AA255" i="2"/>
  <c r="Y255" i="2"/>
  <c r="W255" i="2"/>
  <c r="U255" i="2"/>
  <c r="S255" i="2"/>
  <c r="Q255" i="2"/>
  <c r="O255" i="2"/>
  <c r="M255" i="2"/>
  <c r="K255" i="2"/>
  <c r="I255" i="2"/>
  <c r="G255" i="2"/>
  <c r="E255" i="2"/>
  <c r="AQ254" i="2"/>
  <c r="AO254" i="2"/>
  <c r="AM254" i="2"/>
  <c r="AK254" i="2"/>
  <c r="AI254" i="2"/>
  <c r="AG254" i="2"/>
  <c r="AE254" i="2"/>
  <c r="AC254" i="2"/>
  <c r="AA254" i="2"/>
  <c r="Y254" i="2"/>
  <c r="W254" i="2"/>
  <c r="U254" i="2"/>
  <c r="S254" i="2"/>
  <c r="Q254" i="2"/>
  <c r="O254" i="2"/>
  <c r="M254" i="2"/>
  <c r="K254" i="2"/>
  <c r="I254" i="2"/>
  <c r="G254" i="2"/>
  <c r="E254" i="2"/>
  <c r="AQ253" i="2"/>
  <c r="AO253" i="2"/>
  <c r="AM253" i="2"/>
  <c r="AK253" i="2"/>
  <c r="AI253" i="2"/>
  <c r="AG253" i="2"/>
  <c r="AE253" i="2"/>
  <c r="AC253" i="2"/>
  <c r="AA253" i="2"/>
  <c r="Y253" i="2"/>
  <c r="W253" i="2"/>
  <c r="U253" i="2"/>
  <c r="S253" i="2"/>
  <c r="Q253" i="2"/>
  <c r="O253" i="2"/>
  <c r="M253" i="2"/>
  <c r="K253" i="2"/>
  <c r="I253" i="2"/>
  <c r="G253" i="2"/>
  <c r="E253" i="2"/>
  <c r="AQ252" i="2"/>
  <c r="AO252" i="2"/>
  <c r="AM252" i="2"/>
  <c r="AK252" i="2"/>
  <c r="AI252" i="2"/>
  <c r="AG252" i="2"/>
  <c r="AE252" i="2"/>
  <c r="AC252" i="2"/>
  <c r="AA252" i="2"/>
  <c r="Y252" i="2"/>
  <c r="W252" i="2"/>
  <c r="U252" i="2"/>
  <c r="S252" i="2"/>
  <c r="Q252" i="2"/>
  <c r="O252" i="2"/>
  <c r="M252" i="2"/>
  <c r="K252" i="2"/>
  <c r="I252" i="2"/>
  <c r="G252" i="2"/>
  <c r="E252" i="2"/>
  <c r="AQ251" i="2"/>
  <c r="AO251" i="2"/>
  <c r="AM251" i="2"/>
  <c r="AK251" i="2"/>
  <c r="AI251" i="2"/>
  <c r="AG251" i="2"/>
  <c r="AE251" i="2"/>
  <c r="AC251" i="2"/>
  <c r="AA251" i="2"/>
  <c r="Y251" i="2"/>
  <c r="W251" i="2"/>
  <c r="U251" i="2"/>
  <c r="S251" i="2"/>
  <c r="Q251" i="2"/>
  <c r="O251" i="2"/>
  <c r="M251" i="2"/>
  <c r="K251" i="2"/>
  <c r="I251" i="2"/>
  <c r="G251" i="2"/>
  <c r="E251" i="2"/>
  <c r="AQ250" i="2"/>
  <c r="AO250" i="2"/>
  <c r="AM250" i="2"/>
  <c r="AK250" i="2"/>
  <c r="AI250" i="2"/>
  <c r="AG250" i="2"/>
  <c r="AE250" i="2"/>
  <c r="AC250" i="2"/>
  <c r="AA250" i="2"/>
  <c r="Y250" i="2"/>
  <c r="W250" i="2"/>
  <c r="U250" i="2"/>
  <c r="S250" i="2"/>
  <c r="Q250" i="2"/>
  <c r="O250" i="2"/>
  <c r="M250" i="2"/>
  <c r="K250" i="2"/>
  <c r="I250" i="2"/>
  <c r="G250" i="2"/>
  <c r="E250" i="2"/>
  <c r="AQ249" i="2"/>
  <c r="AO249" i="2"/>
  <c r="AM249" i="2"/>
  <c r="AK249" i="2"/>
  <c r="AI249" i="2"/>
  <c r="AG249" i="2"/>
  <c r="AE249" i="2"/>
  <c r="AC249" i="2"/>
  <c r="AA249" i="2"/>
  <c r="Y249" i="2"/>
  <c r="W249" i="2"/>
  <c r="U249" i="2"/>
  <c r="S249" i="2"/>
  <c r="Q249" i="2"/>
  <c r="O249" i="2"/>
  <c r="M249" i="2"/>
  <c r="K249" i="2"/>
  <c r="I249" i="2"/>
  <c r="G249" i="2"/>
  <c r="E249" i="2"/>
  <c r="AQ248" i="2"/>
  <c r="AO248" i="2"/>
  <c r="AM248" i="2"/>
  <c r="AK248" i="2"/>
  <c r="AI248" i="2"/>
  <c r="AG248" i="2"/>
  <c r="AE248" i="2"/>
  <c r="AC248" i="2"/>
  <c r="AA248" i="2"/>
  <c r="Y248" i="2"/>
  <c r="W248" i="2"/>
  <c r="U248" i="2"/>
  <c r="S248" i="2"/>
  <c r="Q248" i="2"/>
  <c r="O248" i="2"/>
  <c r="M248" i="2"/>
  <c r="K248" i="2"/>
  <c r="I248" i="2"/>
  <c r="G248" i="2"/>
  <c r="E248" i="2"/>
  <c r="AQ247" i="2"/>
  <c r="AO247" i="2"/>
  <c r="AM247" i="2"/>
  <c r="AK247" i="2"/>
  <c r="AI247" i="2"/>
  <c r="AG247" i="2"/>
  <c r="AE247" i="2"/>
  <c r="AC247" i="2"/>
  <c r="AA247" i="2"/>
  <c r="Y247" i="2"/>
  <c r="W247" i="2"/>
  <c r="U247" i="2"/>
  <c r="S247" i="2"/>
  <c r="Q247" i="2"/>
  <c r="O247" i="2"/>
  <c r="M247" i="2"/>
  <c r="K247" i="2"/>
  <c r="I247" i="2"/>
  <c r="G247" i="2"/>
  <c r="E247" i="2"/>
  <c r="AQ246" i="2"/>
  <c r="AO246" i="2"/>
  <c r="AM246" i="2"/>
  <c r="AK246" i="2"/>
  <c r="AI246" i="2"/>
  <c r="AG246" i="2"/>
  <c r="AE246" i="2"/>
  <c r="AC246" i="2"/>
  <c r="AA246" i="2"/>
  <c r="Y246" i="2"/>
  <c r="W246" i="2"/>
  <c r="U246" i="2"/>
  <c r="S246" i="2"/>
  <c r="Q246" i="2"/>
  <c r="O246" i="2"/>
  <c r="M246" i="2"/>
  <c r="K246" i="2"/>
  <c r="I246" i="2"/>
  <c r="G246" i="2"/>
  <c r="E246" i="2"/>
  <c r="AQ245" i="2"/>
  <c r="AO245" i="2"/>
  <c r="AM245" i="2"/>
  <c r="AK245" i="2"/>
  <c r="AI245" i="2"/>
  <c r="AG245" i="2"/>
  <c r="AE245" i="2"/>
  <c r="AC245" i="2"/>
  <c r="AA245" i="2"/>
  <c r="Y245" i="2"/>
  <c r="W245" i="2"/>
  <c r="U245" i="2"/>
  <c r="S245" i="2"/>
  <c r="Q245" i="2"/>
  <c r="O245" i="2"/>
  <c r="M245" i="2"/>
  <c r="K245" i="2"/>
  <c r="I245" i="2"/>
  <c r="G245" i="2"/>
  <c r="E245" i="2"/>
  <c r="AQ244" i="2"/>
  <c r="AO244" i="2"/>
  <c r="AM244" i="2"/>
  <c r="AK244" i="2"/>
  <c r="AI244" i="2"/>
  <c r="AG244" i="2"/>
  <c r="AE244" i="2"/>
  <c r="AC244" i="2"/>
  <c r="AA244" i="2"/>
  <c r="Y244" i="2"/>
  <c r="W244" i="2"/>
  <c r="U244" i="2"/>
  <c r="S244" i="2"/>
  <c r="Q244" i="2"/>
  <c r="O244" i="2"/>
  <c r="M244" i="2"/>
  <c r="K244" i="2"/>
  <c r="I244" i="2"/>
  <c r="G244" i="2"/>
  <c r="E244" i="2"/>
  <c r="AQ243" i="2"/>
  <c r="AO243" i="2"/>
  <c r="AM243" i="2"/>
  <c r="AK243" i="2"/>
  <c r="AI243" i="2"/>
  <c r="AG243" i="2"/>
  <c r="AE243" i="2"/>
  <c r="AC243" i="2"/>
  <c r="AA243" i="2"/>
  <c r="Y243" i="2"/>
  <c r="W243" i="2"/>
  <c r="U243" i="2"/>
  <c r="S243" i="2"/>
  <c r="Q243" i="2"/>
  <c r="O243" i="2"/>
  <c r="M243" i="2"/>
  <c r="K243" i="2"/>
  <c r="I243" i="2"/>
  <c r="G243" i="2"/>
  <c r="E243" i="2"/>
  <c r="AQ242" i="2"/>
  <c r="AO242" i="2"/>
  <c r="AM242" i="2"/>
  <c r="AK242" i="2"/>
  <c r="AI242" i="2"/>
  <c r="AG242" i="2"/>
  <c r="AE242" i="2"/>
  <c r="AC242" i="2"/>
  <c r="AA242" i="2"/>
  <c r="Y242" i="2"/>
  <c r="W242" i="2"/>
  <c r="U242" i="2"/>
  <c r="S242" i="2"/>
  <c r="Q242" i="2"/>
  <c r="O242" i="2"/>
  <c r="M242" i="2"/>
  <c r="K242" i="2"/>
  <c r="I242" i="2"/>
  <c r="G242" i="2"/>
  <c r="E242" i="2"/>
  <c r="AQ241" i="2"/>
  <c r="AO241" i="2"/>
  <c r="AM241" i="2"/>
  <c r="AK241" i="2"/>
  <c r="AI241" i="2"/>
  <c r="AG241" i="2"/>
  <c r="AE241" i="2"/>
  <c r="AC241" i="2"/>
  <c r="AA241" i="2"/>
  <c r="Y241" i="2"/>
  <c r="W241" i="2"/>
  <c r="U241" i="2"/>
  <c r="S241" i="2"/>
  <c r="Q241" i="2"/>
  <c r="O241" i="2"/>
  <c r="M241" i="2"/>
  <c r="K241" i="2"/>
  <c r="I241" i="2"/>
  <c r="G241" i="2"/>
  <c r="E241" i="2"/>
  <c r="AQ240" i="2"/>
  <c r="AO240" i="2"/>
  <c r="AM240" i="2"/>
  <c r="AK240" i="2"/>
  <c r="AI240" i="2"/>
  <c r="AG240" i="2"/>
  <c r="AE240" i="2"/>
  <c r="AC240" i="2"/>
  <c r="AA240" i="2"/>
  <c r="Y240" i="2"/>
  <c r="W240" i="2"/>
  <c r="U240" i="2"/>
  <c r="S240" i="2"/>
  <c r="Q240" i="2"/>
  <c r="O240" i="2"/>
  <c r="M240" i="2"/>
  <c r="K240" i="2"/>
  <c r="I240" i="2"/>
  <c r="G240" i="2"/>
  <c r="E240" i="2"/>
  <c r="AQ239" i="2"/>
  <c r="AO239" i="2"/>
  <c r="AM239" i="2"/>
  <c r="AK239" i="2"/>
  <c r="AI239" i="2"/>
  <c r="AG239" i="2"/>
  <c r="AE239" i="2"/>
  <c r="AC239" i="2"/>
  <c r="AA239" i="2"/>
  <c r="Y239" i="2"/>
  <c r="W239" i="2"/>
  <c r="U239" i="2"/>
  <c r="S239" i="2"/>
  <c r="Q239" i="2"/>
  <c r="O239" i="2"/>
  <c r="M239" i="2"/>
  <c r="K239" i="2"/>
  <c r="I239" i="2"/>
  <c r="G239" i="2"/>
  <c r="E239" i="2"/>
  <c r="AQ238" i="2"/>
  <c r="AO238" i="2"/>
  <c r="AM238" i="2"/>
  <c r="AK238" i="2"/>
  <c r="AI238" i="2"/>
  <c r="AG238" i="2"/>
  <c r="AE238" i="2"/>
  <c r="AC238" i="2"/>
  <c r="AA238" i="2"/>
  <c r="Y238" i="2"/>
  <c r="W238" i="2"/>
  <c r="U238" i="2"/>
  <c r="S238" i="2"/>
  <c r="Q238" i="2"/>
  <c r="O238" i="2"/>
  <c r="M238" i="2"/>
  <c r="K238" i="2"/>
  <c r="I238" i="2"/>
  <c r="G238" i="2"/>
  <c r="E238" i="2"/>
  <c r="AQ237" i="2"/>
  <c r="AO237" i="2"/>
  <c r="AM237" i="2"/>
  <c r="AK237" i="2"/>
  <c r="AI237" i="2"/>
  <c r="AG237" i="2"/>
  <c r="AE237" i="2"/>
  <c r="AC237" i="2"/>
  <c r="AA237" i="2"/>
  <c r="Y237" i="2"/>
  <c r="W237" i="2"/>
  <c r="U237" i="2"/>
  <c r="S237" i="2"/>
  <c r="Q237" i="2"/>
  <c r="O237" i="2"/>
  <c r="M237" i="2"/>
  <c r="K237" i="2"/>
  <c r="I237" i="2"/>
  <c r="G237" i="2"/>
  <c r="E237" i="2"/>
  <c r="AQ236" i="2"/>
  <c r="AO236" i="2"/>
  <c r="AM236" i="2"/>
  <c r="AK236" i="2"/>
  <c r="AI236" i="2"/>
  <c r="AG236" i="2"/>
  <c r="AE236" i="2"/>
  <c r="AC236" i="2"/>
  <c r="AA236" i="2"/>
  <c r="Y236" i="2"/>
  <c r="W236" i="2"/>
  <c r="U236" i="2"/>
  <c r="S236" i="2"/>
  <c r="Q236" i="2"/>
  <c r="O236" i="2"/>
  <c r="M236" i="2"/>
  <c r="K236" i="2"/>
  <c r="I236" i="2"/>
  <c r="G236" i="2"/>
  <c r="E236" i="2"/>
  <c r="AQ235" i="2"/>
  <c r="AO235" i="2"/>
  <c r="AM235" i="2"/>
  <c r="AK235" i="2"/>
  <c r="AI235" i="2"/>
  <c r="AG235" i="2"/>
  <c r="AE235" i="2"/>
  <c r="AC235" i="2"/>
  <c r="AA235" i="2"/>
  <c r="Y235" i="2"/>
  <c r="W235" i="2"/>
  <c r="U235" i="2"/>
  <c r="S235" i="2"/>
  <c r="Q235" i="2"/>
  <c r="O235" i="2"/>
  <c r="M235" i="2"/>
  <c r="K235" i="2"/>
  <c r="I235" i="2"/>
  <c r="G235" i="2"/>
  <c r="E235" i="2"/>
  <c r="AQ234" i="2"/>
  <c r="AO234" i="2"/>
  <c r="AM234" i="2"/>
  <c r="AK234" i="2"/>
  <c r="AI234" i="2"/>
  <c r="AG234" i="2"/>
  <c r="AE234" i="2"/>
  <c r="AC234" i="2"/>
  <c r="AA234" i="2"/>
  <c r="Y234" i="2"/>
  <c r="W234" i="2"/>
  <c r="U234" i="2"/>
  <c r="S234" i="2"/>
  <c r="Q234" i="2"/>
  <c r="O234" i="2"/>
  <c r="M234" i="2"/>
  <c r="K234" i="2"/>
  <c r="I234" i="2"/>
  <c r="G234" i="2"/>
  <c r="E234" i="2"/>
  <c r="AQ233" i="2"/>
  <c r="AO233" i="2"/>
  <c r="AM233" i="2"/>
  <c r="AK233" i="2"/>
  <c r="AI233" i="2"/>
  <c r="AG233" i="2"/>
  <c r="AE233" i="2"/>
  <c r="AC233" i="2"/>
  <c r="AA233" i="2"/>
  <c r="Y233" i="2"/>
  <c r="W233" i="2"/>
  <c r="U233" i="2"/>
  <c r="S233" i="2"/>
  <c r="Q233" i="2"/>
  <c r="O233" i="2"/>
  <c r="M233" i="2"/>
  <c r="K233" i="2"/>
  <c r="I233" i="2"/>
  <c r="G233" i="2"/>
  <c r="E233" i="2"/>
  <c r="AQ232" i="2"/>
  <c r="AO232" i="2"/>
  <c r="AM232" i="2"/>
  <c r="AK232" i="2"/>
  <c r="AI232" i="2"/>
  <c r="AG232" i="2"/>
  <c r="AE232" i="2"/>
  <c r="AC232" i="2"/>
  <c r="AA232" i="2"/>
  <c r="Y232" i="2"/>
  <c r="W232" i="2"/>
  <c r="U232" i="2"/>
  <c r="S232" i="2"/>
  <c r="Q232" i="2"/>
  <c r="O232" i="2"/>
  <c r="M232" i="2"/>
  <c r="K232" i="2"/>
  <c r="I232" i="2"/>
  <c r="G232" i="2"/>
  <c r="E232" i="2"/>
  <c r="AQ231" i="2"/>
  <c r="AO231" i="2"/>
  <c r="AM231" i="2"/>
  <c r="AK231" i="2"/>
  <c r="AI231" i="2"/>
  <c r="AG231" i="2"/>
  <c r="AE231" i="2"/>
  <c r="AC231" i="2"/>
  <c r="AA231" i="2"/>
  <c r="Y231" i="2"/>
  <c r="W231" i="2"/>
  <c r="U231" i="2"/>
  <c r="S231" i="2"/>
  <c r="Q231" i="2"/>
  <c r="O231" i="2"/>
  <c r="M231" i="2"/>
  <c r="K231" i="2"/>
  <c r="I231" i="2"/>
  <c r="G231" i="2"/>
  <c r="E231" i="2"/>
  <c r="AQ230" i="2"/>
  <c r="AO230" i="2"/>
  <c r="AM230" i="2"/>
  <c r="AK230" i="2"/>
  <c r="AI230" i="2"/>
  <c r="AG230" i="2"/>
  <c r="AE230" i="2"/>
  <c r="AC230" i="2"/>
  <c r="AA230" i="2"/>
  <c r="Y230" i="2"/>
  <c r="W230" i="2"/>
  <c r="U230" i="2"/>
  <c r="S230" i="2"/>
  <c r="Q230" i="2"/>
  <c r="O230" i="2"/>
  <c r="M230" i="2"/>
  <c r="K230" i="2"/>
  <c r="I230" i="2"/>
  <c r="G230" i="2"/>
  <c r="E230" i="2"/>
  <c r="AQ229" i="2"/>
  <c r="AO229" i="2"/>
  <c r="AM229" i="2"/>
  <c r="AK229" i="2"/>
  <c r="AI229" i="2"/>
  <c r="AG229" i="2"/>
  <c r="AE229" i="2"/>
  <c r="AC229" i="2"/>
  <c r="AA229" i="2"/>
  <c r="Y229" i="2"/>
  <c r="W229" i="2"/>
  <c r="U229" i="2"/>
  <c r="S229" i="2"/>
  <c r="Q229" i="2"/>
  <c r="O229" i="2"/>
  <c r="M229" i="2"/>
  <c r="K229" i="2"/>
  <c r="I229" i="2"/>
  <c r="G229" i="2"/>
  <c r="E229" i="2"/>
  <c r="AQ228" i="2"/>
  <c r="AO228" i="2"/>
  <c r="AM228" i="2"/>
  <c r="AK228" i="2"/>
  <c r="AI228" i="2"/>
  <c r="AG228" i="2"/>
  <c r="AE228" i="2"/>
  <c r="AC228" i="2"/>
  <c r="AA228" i="2"/>
  <c r="Y228" i="2"/>
  <c r="W228" i="2"/>
  <c r="U228" i="2"/>
  <c r="S228" i="2"/>
  <c r="Q228" i="2"/>
  <c r="O228" i="2"/>
  <c r="M228" i="2"/>
  <c r="K228" i="2"/>
  <c r="I228" i="2"/>
  <c r="G228" i="2"/>
  <c r="E228" i="2"/>
  <c r="AQ227" i="2"/>
  <c r="AO227" i="2"/>
  <c r="AM227" i="2"/>
  <c r="AK227" i="2"/>
  <c r="AI227" i="2"/>
  <c r="AG227" i="2"/>
  <c r="AE227" i="2"/>
  <c r="AC227" i="2"/>
  <c r="AA227" i="2"/>
  <c r="Y227" i="2"/>
  <c r="W227" i="2"/>
  <c r="U227" i="2"/>
  <c r="S227" i="2"/>
  <c r="Q227" i="2"/>
  <c r="O227" i="2"/>
  <c r="M227" i="2"/>
  <c r="K227" i="2"/>
  <c r="I227" i="2"/>
  <c r="G227" i="2"/>
  <c r="E227" i="2"/>
  <c r="AQ226" i="2"/>
  <c r="AO226" i="2"/>
  <c r="AM226" i="2"/>
  <c r="AK226" i="2"/>
  <c r="AI226" i="2"/>
  <c r="AG226" i="2"/>
  <c r="AE226" i="2"/>
  <c r="AC226" i="2"/>
  <c r="AA226" i="2"/>
  <c r="Y226" i="2"/>
  <c r="W226" i="2"/>
  <c r="U226" i="2"/>
  <c r="S226" i="2"/>
  <c r="Q226" i="2"/>
  <c r="O226" i="2"/>
  <c r="M226" i="2"/>
  <c r="K226" i="2"/>
  <c r="I226" i="2"/>
  <c r="G226" i="2"/>
  <c r="E226" i="2"/>
  <c r="AQ225" i="2"/>
  <c r="AO225" i="2"/>
  <c r="AM225" i="2"/>
  <c r="AK225" i="2"/>
  <c r="AI225" i="2"/>
  <c r="AG225" i="2"/>
  <c r="AE225" i="2"/>
  <c r="AC225" i="2"/>
  <c r="AA225" i="2"/>
  <c r="Y225" i="2"/>
  <c r="W225" i="2"/>
  <c r="U225" i="2"/>
  <c r="S225" i="2"/>
  <c r="Q225" i="2"/>
  <c r="O225" i="2"/>
  <c r="M225" i="2"/>
  <c r="K225" i="2"/>
  <c r="I225" i="2"/>
  <c r="G225" i="2"/>
  <c r="E225" i="2"/>
  <c r="AQ224" i="2"/>
  <c r="AO224" i="2"/>
  <c r="AM224" i="2"/>
  <c r="AK224" i="2"/>
  <c r="AI224" i="2"/>
  <c r="AG224" i="2"/>
  <c r="AE224" i="2"/>
  <c r="AC224" i="2"/>
  <c r="AA224" i="2"/>
  <c r="Y224" i="2"/>
  <c r="W224" i="2"/>
  <c r="U224" i="2"/>
  <c r="S224" i="2"/>
  <c r="Q224" i="2"/>
  <c r="O224" i="2"/>
  <c r="M224" i="2"/>
  <c r="K224" i="2"/>
  <c r="I224" i="2"/>
  <c r="G224" i="2"/>
  <c r="E224" i="2"/>
  <c r="AQ223" i="2"/>
  <c r="AO223" i="2"/>
  <c r="AM223" i="2"/>
  <c r="AK223" i="2"/>
  <c r="AI223" i="2"/>
  <c r="AG223" i="2"/>
  <c r="AE223" i="2"/>
  <c r="AC223" i="2"/>
  <c r="AA223" i="2"/>
  <c r="Y223" i="2"/>
  <c r="W223" i="2"/>
  <c r="U223" i="2"/>
  <c r="S223" i="2"/>
  <c r="Q223" i="2"/>
  <c r="O223" i="2"/>
  <c r="M223" i="2"/>
  <c r="K223" i="2"/>
  <c r="I223" i="2"/>
  <c r="G223" i="2"/>
  <c r="E223" i="2"/>
  <c r="AQ222" i="2"/>
  <c r="AO222" i="2"/>
  <c r="AM222" i="2"/>
  <c r="AK222" i="2"/>
  <c r="AI222" i="2"/>
  <c r="AG222" i="2"/>
  <c r="AE222" i="2"/>
  <c r="AC222" i="2"/>
  <c r="AA222" i="2"/>
  <c r="Y222" i="2"/>
  <c r="W222" i="2"/>
  <c r="U222" i="2"/>
  <c r="S222" i="2"/>
  <c r="Q222" i="2"/>
  <c r="O222" i="2"/>
  <c r="M222" i="2"/>
  <c r="K222" i="2"/>
  <c r="I222" i="2"/>
  <c r="G222" i="2"/>
  <c r="E222" i="2"/>
  <c r="AQ221" i="2"/>
  <c r="AO221" i="2"/>
  <c r="AM221" i="2"/>
  <c r="AK221" i="2"/>
  <c r="AI221" i="2"/>
  <c r="AG221" i="2"/>
  <c r="AE221" i="2"/>
  <c r="AC221" i="2"/>
  <c r="AA221" i="2"/>
  <c r="Y221" i="2"/>
  <c r="W221" i="2"/>
  <c r="U221" i="2"/>
  <c r="S221" i="2"/>
  <c r="Q221" i="2"/>
  <c r="O221" i="2"/>
  <c r="M221" i="2"/>
  <c r="K221" i="2"/>
  <c r="I221" i="2"/>
  <c r="G221" i="2"/>
  <c r="E221" i="2"/>
  <c r="AQ220" i="2"/>
  <c r="AO220" i="2"/>
  <c r="AM220" i="2"/>
  <c r="AK220" i="2"/>
  <c r="AI220" i="2"/>
  <c r="AG220" i="2"/>
  <c r="AE220" i="2"/>
  <c r="AC220" i="2"/>
  <c r="AA220" i="2"/>
  <c r="Y220" i="2"/>
  <c r="W220" i="2"/>
  <c r="U220" i="2"/>
  <c r="S220" i="2"/>
  <c r="Q220" i="2"/>
  <c r="O220" i="2"/>
  <c r="M220" i="2"/>
  <c r="K220" i="2"/>
  <c r="I220" i="2"/>
  <c r="G220" i="2"/>
  <c r="E220" i="2"/>
  <c r="AQ219" i="2"/>
  <c r="AO219" i="2"/>
  <c r="AM219" i="2"/>
  <c r="AK219" i="2"/>
  <c r="AI219" i="2"/>
  <c r="AG219" i="2"/>
  <c r="AE219" i="2"/>
  <c r="AC219" i="2"/>
  <c r="AA219" i="2"/>
  <c r="Y219" i="2"/>
  <c r="W219" i="2"/>
  <c r="U219" i="2"/>
  <c r="S219" i="2"/>
  <c r="Q219" i="2"/>
  <c r="O219" i="2"/>
  <c r="M219" i="2"/>
  <c r="K219" i="2"/>
  <c r="I219" i="2"/>
  <c r="G219" i="2"/>
  <c r="E219" i="2"/>
  <c r="AQ218" i="2"/>
  <c r="AO218" i="2"/>
  <c r="AM218" i="2"/>
  <c r="AK218" i="2"/>
  <c r="AI218" i="2"/>
  <c r="AG218" i="2"/>
  <c r="AE218" i="2"/>
  <c r="AC218" i="2"/>
  <c r="AA218" i="2"/>
  <c r="Y218" i="2"/>
  <c r="W218" i="2"/>
  <c r="U218" i="2"/>
  <c r="S218" i="2"/>
  <c r="Q218" i="2"/>
  <c r="O218" i="2"/>
  <c r="M218" i="2"/>
  <c r="K218" i="2"/>
  <c r="I218" i="2"/>
  <c r="G218" i="2"/>
  <c r="E218" i="2"/>
  <c r="AQ217" i="2"/>
  <c r="AO217" i="2"/>
  <c r="AM217" i="2"/>
  <c r="AK217" i="2"/>
  <c r="AI217" i="2"/>
  <c r="AG217" i="2"/>
  <c r="AE217" i="2"/>
  <c r="AC217" i="2"/>
  <c r="AA217" i="2"/>
  <c r="Y217" i="2"/>
  <c r="W217" i="2"/>
  <c r="U217" i="2"/>
  <c r="S217" i="2"/>
  <c r="Q217" i="2"/>
  <c r="O217" i="2"/>
  <c r="M217" i="2"/>
  <c r="K217" i="2"/>
  <c r="I217" i="2"/>
  <c r="G217" i="2"/>
  <c r="E217" i="2"/>
  <c r="AQ216" i="2"/>
  <c r="AO216" i="2"/>
  <c r="AM216" i="2"/>
  <c r="AK216" i="2"/>
  <c r="AI216" i="2"/>
  <c r="AG216" i="2"/>
  <c r="AE216" i="2"/>
  <c r="AC216" i="2"/>
  <c r="AA216" i="2"/>
  <c r="Y216" i="2"/>
  <c r="W216" i="2"/>
  <c r="U216" i="2"/>
  <c r="S216" i="2"/>
  <c r="Q216" i="2"/>
  <c r="O216" i="2"/>
  <c r="M216" i="2"/>
  <c r="K216" i="2"/>
  <c r="I216" i="2"/>
  <c r="G216" i="2"/>
  <c r="E216" i="2"/>
  <c r="AQ215" i="2"/>
  <c r="AO215" i="2"/>
  <c r="AM215" i="2"/>
  <c r="AK215" i="2"/>
  <c r="AI215" i="2"/>
  <c r="AG215" i="2"/>
  <c r="AE215" i="2"/>
  <c r="AC215" i="2"/>
  <c r="AA215" i="2"/>
  <c r="Y215" i="2"/>
  <c r="W215" i="2"/>
  <c r="U215" i="2"/>
  <c r="S215" i="2"/>
  <c r="Q215" i="2"/>
  <c r="O215" i="2"/>
  <c r="M215" i="2"/>
  <c r="K215" i="2"/>
  <c r="I215" i="2"/>
  <c r="G215" i="2"/>
  <c r="E215" i="2"/>
  <c r="AQ214" i="2"/>
  <c r="AO214" i="2"/>
  <c r="AM214" i="2"/>
  <c r="AK214" i="2"/>
  <c r="AI214" i="2"/>
  <c r="AG214" i="2"/>
  <c r="AE214" i="2"/>
  <c r="AC214" i="2"/>
  <c r="AA214" i="2"/>
  <c r="Y214" i="2"/>
  <c r="W214" i="2"/>
  <c r="U214" i="2"/>
  <c r="S214" i="2"/>
  <c r="Q214" i="2"/>
  <c r="O214" i="2"/>
  <c r="M214" i="2"/>
  <c r="K214" i="2"/>
  <c r="I214" i="2"/>
  <c r="G214" i="2"/>
  <c r="E214" i="2"/>
  <c r="AQ213" i="2"/>
  <c r="AO213" i="2"/>
  <c r="AM213" i="2"/>
  <c r="AK213" i="2"/>
  <c r="AI213" i="2"/>
  <c r="AG213" i="2"/>
  <c r="AE213" i="2"/>
  <c r="AC213" i="2"/>
  <c r="AA213" i="2"/>
  <c r="Y213" i="2"/>
  <c r="W213" i="2"/>
  <c r="U213" i="2"/>
  <c r="S213" i="2"/>
  <c r="Q213" i="2"/>
  <c r="O213" i="2"/>
  <c r="M213" i="2"/>
  <c r="K213" i="2"/>
  <c r="I213" i="2"/>
  <c r="G213" i="2"/>
  <c r="E213" i="2"/>
  <c r="AQ212" i="2"/>
  <c r="AO212" i="2"/>
  <c r="AM212" i="2"/>
  <c r="AK212" i="2"/>
  <c r="AI212" i="2"/>
  <c r="AG212" i="2"/>
  <c r="AE212" i="2"/>
  <c r="AC212" i="2"/>
  <c r="AA212" i="2"/>
  <c r="Y212" i="2"/>
  <c r="W212" i="2"/>
  <c r="U212" i="2"/>
  <c r="S212" i="2"/>
  <c r="Q212" i="2"/>
  <c r="O212" i="2"/>
  <c r="M212" i="2"/>
  <c r="K212" i="2"/>
  <c r="I212" i="2"/>
  <c r="G212" i="2"/>
  <c r="E212" i="2"/>
  <c r="AQ211" i="2"/>
  <c r="AO211" i="2"/>
  <c r="AM211" i="2"/>
  <c r="AK211" i="2"/>
  <c r="AI211" i="2"/>
  <c r="AG211" i="2"/>
  <c r="AE211" i="2"/>
  <c r="AC211" i="2"/>
  <c r="AA211" i="2"/>
  <c r="Y211" i="2"/>
  <c r="W211" i="2"/>
  <c r="U211" i="2"/>
  <c r="S211" i="2"/>
  <c r="Q211" i="2"/>
  <c r="O211" i="2"/>
  <c r="M211" i="2"/>
  <c r="K211" i="2"/>
  <c r="I211" i="2"/>
  <c r="G211" i="2"/>
  <c r="E211" i="2"/>
  <c r="AQ210" i="2"/>
  <c r="AO210" i="2"/>
  <c r="AM210" i="2"/>
  <c r="AK210" i="2"/>
  <c r="AI210" i="2"/>
  <c r="AG210" i="2"/>
  <c r="AE210" i="2"/>
  <c r="AC210" i="2"/>
  <c r="AA210" i="2"/>
  <c r="Y210" i="2"/>
  <c r="W210" i="2"/>
  <c r="U210" i="2"/>
  <c r="S210" i="2"/>
  <c r="Q210" i="2"/>
  <c r="O210" i="2"/>
  <c r="M210" i="2"/>
  <c r="K210" i="2"/>
  <c r="I210" i="2"/>
  <c r="G210" i="2"/>
  <c r="E210" i="2"/>
  <c r="AQ209" i="2"/>
  <c r="AO209" i="2"/>
  <c r="AM209" i="2"/>
  <c r="AK209" i="2"/>
  <c r="AI209" i="2"/>
  <c r="AG209" i="2"/>
  <c r="AE209" i="2"/>
  <c r="AC209" i="2"/>
  <c r="AA209" i="2"/>
  <c r="Y209" i="2"/>
  <c r="W209" i="2"/>
  <c r="U209" i="2"/>
  <c r="S209" i="2"/>
  <c r="Q209" i="2"/>
  <c r="O209" i="2"/>
  <c r="M209" i="2"/>
  <c r="K209" i="2"/>
  <c r="I209" i="2"/>
  <c r="G209" i="2"/>
  <c r="E209" i="2"/>
  <c r="AQ208" i="2"/>
  <c r="AO208" i="2"/>
  <c r="AM208" i="2"/>
  <c r="AK208" i="2"/>
  <c r="AI208" i="2"/>
  <c r="AG208" i="2"/>
  <c r="AE208" i="2"/>
  <c r="AC208" i="2"/>
  <c r="AA208" i="2"/>
  <c r="Y208" i="2"/>
  <c r="W208" i="2"/>
  <c r="U208" i="2"/>
  <c r="S208" i="2"/>
  <c r="Q208" i="2"/>
  <c r="O208" i="2"/>
  <c r="M208" i="2"/>
  <c r="K208" i="2"/>
  <c r="I208" i="2"/>
  <c r="G208" i="2"/>
  <c r="E208" i="2"/>
  <c r="AQ207" i="2"/>
  <c r="AO207" i="2"/>
  <c r="AM207" i="2"/>
  <c r="AK207" i="2"/>
  <c r="AI207" i="2"/>
  <c r="AG207" i="2"/>
  <c r="AE207" i="2"/>
  <c r="AC207" i="2"/>
  <c r="AA207" i="2"/>
  <c r="Y207" i="2"/>
  <c r="W207" i="2"/>
  <c r="U207" i="2"/>
  <c r="S207" i="2"/>
  <c r="Q207" i="2"/>
  <c r="O207" i="2"/>
  <c r="M207" i="2"/>
  <c r="K207" i="2"/>
  <c r="I207" i="2"/>
  <c r="G207" i="2"/>
  <c r="E207" i="2"/>
  <c r="AQ206" i="2"/>
  <c r="AO206" i="2"/>
  <c r="AM206" i="2"/>
  <c r="AK206" i="2"/>
  <c r="AI206" i="2"/>
  <c r="AG206" i="2"/>
  <c r="AE206" i="2"/>
  <c r="AC206" i="2"/>
  <c r="AA206" i="2"/>
  <c r="Y206" i="2"/>
  <c r="W206" i="2"/>
  <c r="U206" i="2"/>
  <c r="S206" i="2"/>
  <c r="Q206" i="2"/>
  <c r="O206" i="2"/>
  <c r="M206" i="2"/>
  <c r="K206" i="2"/>
  <c r="I206" i="2"/>
  <c r="G206" i="2"/>
  <c r="E206" i="2"/>
  <c r="AQ205" i="2"/>
  <c r="AO205" i="2"/>
  <c r="AM205" i="2"/>
  <c r="AK205" i="2"/>
  <c r="AI205" i="2"/>
  <c r="AG205" i="2"/>
  <c r="AE205" i="2"/>
  <c r="AC205" i="2"/>
  <c r="AA205" i="2"/>
  <c r="Y205" i="2"/>
  <c r="W205" i="2"/>
  <c r="U205" i="2"/>
  <c r="S205" i="2"/>
  <c r="Q205" i="2"/>
  <c r="O205" i="2"/>
  <c r="M205" i="2"/>
  <c r="K205" i="2"/>
  <c r="I205" i="2"/>
  <c r="G205" i="2"/>
  <c r="E205" i="2"/>
  <c r="AQ204" i="2"/>
  <c r="AO204" i="2"/>
  <c r="AM204" i="2"/>
  <c r="AK204" i="2"/>
  <c r="AI204" i="2"/>
  <c r="AG204" i="2"/>
  <c r="AE204" i="2"/>
  <c r="AC204" i="2"/>
  <c r="AA204" i="2"/>
  <c r="Y204" i="2"/>
  <c r="W204" i="2"/>
  <c r="U204" i="2"/>
  <c r="S204" i="2"/>
  <c r="Q204" i="2"/>
  <c r="O204" i="2"/>
  <c r="M204" i="2"/>
  <c r="K204" i="2"/>
  <c r="I204" i="2"/>
  <c r="G204" i="2"/>
  <c r="E204" i="2"/>
  <c r="AQ203" i="2"/>
  <c r="AO203" i="2"/>
  <c r="AM203" i="2"/>
  <c r="AK203" i="2"/>
  <c r="AI203" i="2"/>
  <c r="AG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G203" i="2"/>
  <c r="E203" i="2"/>
  <c r="AQ202" i="2"/>
  <c r="AO202" i="2"/>
  <c r="AM202" i="2"/>
  <c r="AK202" i="2"/>
  <c r="AI202" i="2"/>
  <c r="AG202" i="2"/>
  <c r="AE202" i="2"/>
  <c r="AC202" i="2"/>
  <c r="AA202" i="2"/>
  <c r="Y202" i="2"/>
  <c r="W202" i="2"/>
  <c r="U202" i="2"/>
  <c r="S202" i="2"/>
  <c r="Q202" i="2"/>
  <c r="O202" i="2"/>
  <c r="M202" i="2"/>
  <c r="K202" i="2"/>
  <c r="I202" i="2"/>
  <c r="G202" i="2"/>
  <c r="E202" i="2"/>
  <c r="AQ201" i="2"/>
  <c r="AO201" i="2"/>
  <c r="AM201" i="2"/>
  <c r="AK201" i="2"/>
  <c r="AI201" i="2"/>
  <c r="AG201" i="2"/>
  <c r="AE201" i="2"/>
  <c r="AC201" i="2"/>
  <c r="AA201" i="2"/>
  <c r="Y201" i="2"/>
  <c r="W201" i="2"/>
  <c r="U201" i="2"/>
  <c r="S201" i="2"/>
  <c r="Q201" i="2"/>
  <c r="O201" i="2"/>
  <c r="M201" i="2"/>
  <c r="K201" i="2"/>
  <c r="I201" i="2"/>
  <c r="G201" i="2"/>
  <c r="E201" i="2"/>
  <c r="AQ200" i="2"/>
  <c r="AO200" i="2"/>
  <c r="AM200" i="2"/>
  <c r="AK200" i="2"/>
  <c r="AI200" i="2"/>
  <c r="AG200" i="2"/>
  <c r="AE200" i="2"/>
  <c r="AC200" i="2"/>
  <c r="AA200" i="2"/>
  <c r="Y200" i="2"/>
  <c r="W200" i="2"/>
  <c r="U200" i="2"/>
  <c r="S200" i="2"/>
  <c r="Q200" i="2"/>
  <c r="O200" i="2"/>
  <c r="M200" i="2"/>
  <c r="K200" i="2"/>
  <c r="I200" i="2"/>
  <c r="G200" i="2"/>
  <c r="E200" i="2"/>
  <c r="AQ199" i="2"/>
  <c r="AO199" i="2"/>
  <c r="AM199" i="2"/>
  <c r="AK199" i="2"/>
  <c r="AI199" i="2"/>
  <c r="AG199" i="2"/>
  <c r="AE199" i="2"/>
  <c r="AC199" i="2"/>
  <c r="AA199" i="2"/>
  <c r="Y199" i="2"/>
  <c r="W199" i="2"/>
  <c r="U199" i="2"/>
  <c r="S199" i="2"/>
  <c r="Q199" i="2"/>
  <c r="O199" i="2"/>
  <c r="M199" i="2"/>
  <c r="K199" i="2"/>
  <c r="I199" i="2"/>
  <c r="G199" i="2"/>
  <c r="E199" i="2"/>
  <c r="AQ198" i="2"/>
  <c r="AO198" i="2"/>
  <c r="AM198" i="2"/>
  <c r="AK198" i="2"/>
  <c r="AI198" i="2"/>
  <c r="AG198" i="2"/>
  <c r="AE198" i="2"/>
  <c r="AC198" i="2"/>
  <c r="AA198" i="2"/>
  <c r="Y198" i="2"/>
  <c r="W198" i="2"/>
  <c r="U198" i="2"/>
  <c r="S198" i="2"/>
  <c r="Q198" i="2"/>
  <c r="O198" i="2"/>
  <c r="M198" i="2"/>
  <c r="K198" i="2"/>
  <c r="I198" i="2"/>
  <c r="G198" i="2"/>
  <c r="E198" i="2"/>
  <c r="AQ197" i="2"/>
  <c r="AO197" i="2"/>
  <c r="AM197" i="2"/>
  <c r="AK197" i="2"/>
  <c r="AI197" i="2"/>
  <c r="AG197" i="2"/>
  <c r="AE197" i="2"/>
  <c r="AC197" i="2"/>
  <c r="AA197" i="2"/>
  <c r="Y197" i="2"/>
  <c r="W197" i="2"/>
  <c r="U197" i="2"/>
  <c r="S197" i="2"/>
  <c r="Q197" i="2"/>
  <c r="O197" i="2"/>
  <c r="M197" i="2"/>
  <c r="K197" i="2"/>
  <c r="I197" i="2"/>
  <c r="G197" i="2"/>
  <c r="E197" i="2"/>
  <c r="AQ196" i="2"/>
  <c r="AO196" i="2"/>
  <c r="AM196" i="2"/>
  <c r="AK196" i="2"/>
  <c r="AI196" i="2"/>
  <c r="AG196" i="2"/>
  <c r="AE196" i="2"/>
  <c r="AC196" i="2"/>
  <c r="AA196" i="2"/>
  <c r="Y196" i="2"/>
  <c r="W196" i="2"/>
  <c r="U196" i="2"/>
  <c r="S196" i="2"/>
  <c r="Q196" i="2"/>
  <c r="O196" i="2"/>
  <c r="M196" i="2"/>
  <c r="K196" i="2"/>
  <c r="I196" i="2"/>
  <c r="G196" i="2"/>
  <c r="E196" i="2"/>
  <c r="AQ195" i="2"/>
  <c r="AO195" i="2"/>
  <c r="AM195" i="2"/>
  <c r="AK195" i="2"/>
  <c r="AI195" i="2"/>
  <c r="AG195" i="2"/>
  <c r="AE195" i="2"/>
  <c r="AC195" i="2"/>
  <c r="AA195" i="2"/>
  <c r="Y195" i="2"/>
  <c r="W195" i="2"/>
  <c r="U195" i="2"/>
  <c r="S195" i="2"/>
  <c r="Q195" i="2"/>
  <c r="O195" i="2"/>
  <c r="M195" i="2"/>
  <c r="K195" i="2"/>
  <c r="I195" i="2"/>
  <c r="G195" i="2"/>
  <c r="E195" i="2"/>
  <c r="AQ194" i="2"/>
  <c r="AO194" i="2"/>
  <c r="AM194" i="2"/>
  <c r="AK194" i="2"/>
  <c r="AI194" i="2"/>
  <c r="AG194" i="2"/>
  <c r="AE194" i="2"/>
  <c r="AC194" i="2"/>
  <c r="AA194" i="2"/>
  <c r="Y194" i="2"/>
  <c r="W194" i="2"/>
  <c r="U194" i="2"/>
  <c r="S194" i="2"/>
  <c r="Q194" i="2"/>
  <c r="O194" i="2"/>
  <c r="M194" i="2"/>
  <c r="K194" i="2"/>
  <c r="I194" i="2"/>
  <c r="G194" i="2"/>
  <c r="E194" i="2"/>
  <c r="AQ193" i="2"/>
  <c r="AO193" i="2"/>
  <c r="AM193" i="2"/>
  <c r="AK193" i="2"/>
  <c r="AI193" i="2"/>
  <c r="AG193" i="2"/>
  <c r="AE193" i="2"/>
  <c r="AC193" i="2"/>
  <c r="AA193" i="2"/>
  <c r="Y193" i="2"/>
  <c r="W193" i="2"/>
  <c r="U193" i="2"/>
  <c r="S193" i="2"/>
  <c r="Q193" i="2"/>
  <c r="O193" i="2"/>
  <c r="M193" i="2"/>
  <c r="K193" i="2"/>
  <c r="I193" i="2"/>
  <c r="G193" i="2"/>
  <c r="E193" i="2"/>
  <c r="AQ192" i="2"/>
  <c r="AO192" i="2"/>
  <c r="AM192" i="2"/>
  <c r="AK192" i="2"/>
  <c r="AI192" i="2"/>
  <c r="AG192" i="2"/>
  <c r="AE192" i="2"/>
  <c r="AC192" i="2"/>
  <c r="AA192" i="2"/>
  <c r="Y192" i="2"/>
  <c r="W192" i="2"/>
  <c r="U192" i="2"/>
  <c r="S192" i="2"/>
  <c r="Q192" i="2"/>
  <c r="O192" i="2"/>
  <c r="M192" i="2"/>
  <c r="K192" i="2"/>
  <c r="I192" i="2"/>
  <c r="G192" i="2"/>
  <c r="E192" i="2"/>
  <c r="AQ191" i="2"/>
  <c r="AO191" i="2"/>
  <c r="AM191" i="2"/>
  <c r="AK191" i="2"/>
  <c r="AI191" i="2"/>
  <c r="AG191" i="2"/>
  <c r="AE191" i="2"/>
  <c r="AC191" i="2"/>
  <c r="AA191" i="2"/>
  <c r="Y191" i="2"/>
  <c r="W191" i="2"/>
  <c r="U191" i="2"/>
  <c r="S191" i="2"/>
  <c r="Q191" i="2"/>
  <c r="O191" i="2"/>
  <c r="M191" i="2"/>
  <c r="K191" i="2"/>
  <c r="I191" i="2"/>
  <c r="G191" i="2"/>
  <c r="E191" i="2"/>
  <c r="AQ190" i="2"/>
  <c r="AO190" i="2"/>
  <c r="AM190" i="2"/>
  <c r="AK190" i="2"/>
  <c r="AI190" i="2"/>
  <c r="AG190" i="2"/>
  <c r="AE190" i="2"/>
  <c r="AC190" i="2"/>
  <c r="AA190" i="2"/>
  <c r="Y190" i="2"/>
  <c r="W190" i="2"/>
  <c r="U190" i="2"/>
  <c r="S190" i="2"/>
  <c r="Q190" i="2"/>
  <c r="O190" i="2"/>
  <c r="M190" i="2"/>
  <c r="K190" i="2"/>
  <c r="I190" i="2"/>
  <c r="G190" i="2"/>
  <c r="E190" i="2"/>
  <c r="AQ189" i="2"/>
  <c r="AO189" i="2"/>
  <c r="AM189" i="2"/>
  <c r="AK189" i="2"/>
  <c r="AI189" i="2"/>
  <c r="AG189" i="2"/>
  <c r="AE189" i="2"/>
  <c r="AC189" i="2"/>
  <c r="AA189" i="2"/>
  <c r="Y189" i="2"/>
  <c r="W189" i="2"/>
  <c r="U189" i="2"/>
  <c r="S189" i="2"/>
  <c r="Q189" i="2"/>
  <c r="O189" i="2"/>
  <c r="M189" i="2"/>
  <c r="K189" i="2"/>
  <c r="I189" i="2"/>
  <c r="G189" i="2"/>
  <c r="E189" i="2"/>
  <c r="AQ188" i="2"/>
  <c r="AO188" i="2"/>
  <c r="AM188" i="2"/>
  <c r="AK188" i="2"/>
  <c r="AI188" i="2"/>
  <c r="AG188" i="2"/>
  <c r="AE188" i="2"/>
  <c r="AC188" i="2"/>
  <c r="AA188" i="2"/>
  <c r="Y188" i="2"/>
  <c r="W188" i="2"/>
  <c r="U188" i="2"/>
  <c r="S188" i="2"/>
  <c r="Q188" i="2"/>
  <c r="O188" i="2"/>
  <c r="M188" i="2"/>
  <c r="K188" i="2"/>
  <c r="I188" i="2"/>
  <c r="G188" i="2"/>
  <c r="E188" i="2"/>
  <c r="AQ187" i="2"/>
  <c r="AO187" i="2"/>
  <c r="AM187" i="2"/>
  <c r="AK187" i="2"/>
  <c r="AI187" i="2"/>
  <c r="AG187" i="2"/>
  <c r="AE187" i="2"/>
  <c r="AC187" i="2"/>
  <c r="AA187" i="2"/>
  <c r="Y187" i="2"/>
  <c r="W187" i="2"/>
  <c r="U187" i="2"/>
  <c r="S187" i="2"/>
  <c r="Q187" i="2"/>
  <c r="O187" i="2"/>
  <c r="M187" i="2"/>
  <c r="K187" i="2"/>
  <c r="I187" i="2"/>
  <c r="G187" i="2"/>
  <c r="E187" i="2"/>
  <c r="AQ186" i="2"/>
  <c r="AO186" i="2"/>
  <c r="AM186" i="2"/>
  <c r="AK186" i="2"/>
  <c r="AI186" i="2"/>
  <c r="AG186" i="2"/>
  <c r="AE186" i="2"/>
  <c r="AC186" i="2"/>
  <c r="AA186" i="2"/>
  <c r="Y186" i="2"/>
  <c r="W186" i="2"/>
  <c r="U186" i="2"/>
  <c r="S186" i="2"/>
  <c r="Q186" i="2"/>
  <c r="O186" i="2"/>
  <c r="M186" i="2"/>
  <c r="K186" i="2"/>
  <c r="I186" i="2"/>
  <c r="G186" i="2"/>
  <c r="E186" i="2"/>
  <c r="AQ185" i="2"/>
  <c r="AO185" i="2"/>
  <c r="AM185" i="2"/>
  <c r="AK185" i="2"/>
  <c r="AI185" i="2"/>
  <c r="AG185" i="2"/>
  <c r="AE185" i="2"/>
  <c r="AC185" i="2"/>
  <c r="AA185" i="2"/>
  <c r="Y185" i="2"/>
  <c r="W185" i="2"/>
  <c r="U185" i="2"/>
  <c r="S185" i="2"/>
  <c r="Q185" i="2"/>
  <c r="O185" i="2"/>
  <c r="M185" i="2"/>
  <c r="K185" i="2"/>
  <c r="I185" i="2"/>
  <c r="G185" i="2"/>
  <c r="E185" i="2"/>
  <c r="AQ184" i="2"/>
  <c r="AO184" i="2"/>
  <c r="AM184" i="2"/>
  <c r="AK184" i="2"/>
  <c r="AI184" i="2"/>
  <c r="AG184" i="2"/>
  <c r="AE184" i="2"/>
  <c r="AC184" i="2"/>
  <c r="AA184" i="2"/>
  <c r="Y184" i="2"/>
  <c r="W184" i="2"/>
  <c r="U184" i="2"/>
  <c r="S184" i="2"/>
  <c r="Q184" i="2"/>
  <c r="O184" i="2"/>
  <c r="M184" i="2"/>
  <c r="K184" i="2"/>
  <c r="I184" i="2"/>
  <c r="G184" i="2"/>
  <c r="E184" i="2"/>
  <c r="AQ183" i="2"/>
  <c r="AO183" i="2"/>
  <c r="AM183" i="2"/>
  <c r="AK183" i="2"/>
  <c r="AI183" i="2"/>
  <c r="AG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G183" i="2"/>
  <c r="E183" i="2"/>
  <c r="AQ182" i="2"/>
  <c r="AO182" i="2"/>
  <c r="AM182" i="2"/>
  <c r="AK182" i="2"/>
  <c r="AI182" i="2"/>
  <c r="AG182" i="2"/>
  <c r="AE182" i="2"/>
  <c r="AC182" i="2"/>
  <c r="AA182" i="2"/>
  <c r="Y182" i="2"/>
  <c r="W182" i="2"/>
  <c r="U182" i="2"/>
  <c r="S182" i="2"/>
  <c r="Q182" i="2"/>
  <c r="O182" i="2"/>
  <c r="M182" i="2"/>
  <c r="K182" i="2"/>
  <c r="I182" i="2"/>
  <c r="G182" i="2"/>
  <c r="E182" i="2"/>
  <c r="AQ181" i="2"/>
  <c r="AO181" i="2"/>
  <c r="AM181" i="2"/>
  <c r="AK181" i="2"/>
  <c r="AI181" i="2"/>
  <c r="AG181" i="2"/>
  <c r="AE181" i="2"/>
  <c r="AC181" i="2"/>
  <c r="AA181" i="2"/>
  <c r="Y181" i="2"/>
  <c r="W181" i="2"/>
  <c r="U181" i="2"/>
  <c r="S181" i="2"/>
  <c r="Q181" i="2"/>
  <c r="O181" i="2"/>
  <c r="M181" i="2"/>
  <c r="K181" i="2"/>
  <c r="I181" i="2"/>
  <c r="G181" i="2"/>
  <c r="E181" i="2"/>
  <c r="AQ180" i="2"/>
  <c r="AO180" i="2"/>
  <c r="AM180" i="2"/>
  <c r="AK180" i="2"/>
  <c r="AI180" i="2"/>
  <c r="AG180" i="2"/>
  <c r="AE180" i="2"/>
  <c r="AC180" i="2"/>
  <c r="AA180" i="2"/>
  <c r="Y180" i="2"/>
  <c r="W180" i="2"/>
  <c r="U180" i="2"/>
  <c r="S180" i="2"/>
  <c r="Q180" i="2"/>
  <c r="O180" i="2"/>
  <c r="M180" i="2"/>
  <c r="K180" i="2"/>
  <c r="I180" i="2"/>
  <c r="G180" i="2"/>
  <c r="E180" i="2"/>
  <c r="AQ179" i="2"/>
  <c r="AO179" i="2"/>
  <c r="AM179" i="2"/>
  <c r="AK179" i="2"/>
  <c r="AI179" i="2"/>
  <c r="AG179" i="2"/>
  <c r="AE179" i="2"/>
  <c r="AC179" i="2"/>
  <c r="AA179" i="2"/>
  <c r="Y179" i="2"/>
  <c r="W179" i="2"/>
  <c r="U179" i="2"/>
  <c r="S179" i="2"/>
  <c r="Q179" i="2"/>
  <c r="O179" i="2"/>
  <c r="M179" i="2"/>
  <c r="K179" i="2"/>
  <c r="I179" i="2"/>
  <c r="G179" i="2"/>
  <c r="E179" i="2"/>
  <c r="AQ178" i="2"/>
  <c r="AO178" i="2"/>
  <c r="AM178" i="2"/>
  <c r="AK178" i="2"/>
  <c r="AI178" i="2"/>
  <c r="AG178" i="2"/>
  <c r="AE178" i="2"/>
  <c r="AC178" i="2"/>
  <c r="AA178" i="2"/>
  <c r="Y178" i="2"/>
  <c r="W178" i="2"/>
  <c r="U178" i="2"/>
  <c r="S178" i="2"/>
  <c r="Q178" i="2"/>
  <c r="O178" i="2"/>
  <c r="M178" i="2"/>
  <c r="K178" i="2"/>
  <c r="I178" i="2"/>
  <c r="G178" i="2"/>
  <c r="E178" i="2"/>
  <c r="AQ177" i="2"/>
  <c r="AO177" i="2"/>
  <c r="AM177" i="2"/>
  <c r="AK177" i="2"/>
  <c r="AI177" i="2"/>
  <c r="AG177" i="2"/>
  <c r="AE177" i="2"/>
  <c r="AC177" i="2"/>
  <c r="AA177" i="2"/>
  <c r="Y177" i="2"/>
  <c r="W177" i="2"/>
  <c r="U177" i="2"/>
  <c r="S177" i="2"/>
  <c r="Q177" i="2"/>
  <c r="O177" i="2"/>
  <c r="M177" i="2"/>
  <c r="K177" i="2"/>
  <c r="I177" i="2"/>
  <c r="G177" i="2"/>
  <c r="E177" i="2"/>
  <c r="AQ176" i="2"/>
  <c r="AO176" i="2"/>
  <c r="AM176" i="2"/>
  <c r="AK176" i="2"/>
  <c r="AI176" i="2"/>
  <c r="AG176" i="2"/>
  <c r="AE176" i="2"/>
  <c r="AC176" i="2"/>
  <c r="AA176" i="2"/>
  <c r="Y176" i="2"/>
  <c r="W176" i="2"/>
  <c r="U176" i="2"/>
  <c r="S176" i="2"/>
  <c r="Q176" i="2"/>
  <c r="O176" i="2"/>
  <c r="M176" i="2"/>
  <c r="K176" i="2"/>
  <c r="I176" i="2"/>
  <c r="G176" i="2"/>
  <c r="E176" i="2"/>
  <c r="AQ175" i="2"/>
  <c r="AO175" i="2"/>
  <c r="AM175" i="2"/>
  <c r="AK175" i="2"/>
  <c r="AI175" i="2"/>
  <c r="AG175" i="2"/>
  <c r="AE175" i="2"/>
  <c r="AC175" i="2"/>
  <c r="AA175" i="2"/>
  <c r="Y175" i="2"/>
  <c r="W175" i="2"/>
  <c r="U175" i="2"/>
  <c r="S175" i="2"/>
  <c r="Q175" i="2"/>
  <c r="O175" i="2"/>
  <c r="M175" i="2"/>
  <c r="K175" i="2"/>
  <c r="I175" i="2"/>
  <c r="G175" i="2"/>
  <c r="E175" i="2"/>
  <c r="AQ174" i="2"/>
  <c r="AO174" i="2"/>
  <c r="AM174" i="2"/>
  <c r="AK174" i="2"/>
  <c r="AI174" i="2"/>
  <c r="AG174" i="2"/>
  <c r="AE174" i="2"/>
  <c r="AC174" i="2"/>
  <c r="AA174" i="2"/>
  <c r="Y174" i="2"/>
  <c r="W174" i="2"/>
  <c r="U174" i="2"/>
  <c r="S174" i="2"/>
  <c r="Q174" i="2"/>
  <c r="O174" i="2"/>
  <c r="M174" i="2"/>
  <c r="K174" i="2"/>
  <c r="I174" i="2"/>
  <c r="G174" i="2"/>
  <c r="E174" i="2"/>
  <c r="AQ173" i="2"/>
  <c r="AO173" i="2"/>
  <c r="AM173" i="2"/>
  <c r="AK173" i="2"/>
  <c r="AI173" i="2"/>
  <c r="AG173" i="2"/>
  <c r="AE173" i="2"/>
  <c r="AC173" i="2"/>
  <c r="AA173" i="2"/>
  <c r="Y173" i="2"/>
  <c r="W173" i="2"/>
  <c r="U173" i="2"/>
  <c r="S173" i="2"/>
  <c r="Q173" i="2"/>
  <c r="O173" i="2"/>
  <c r="M173" i="2"/>
  <c r="K173" i="2"/>
  <c r="I173" i="2"/>
  <c r="G173" i="2"/>
  <c r="E173" i="2"/>
  <c r="AQ172" i="2"/>
  <c r="AO172" i="2"/>
  <c r="AM172" i="2"/>
  <c r="AK172" i="2"/>
  <c r="AI172" i="2"/>
  <c r="AG172" i="2"/>
  <c r="AE172" i="2"/>
  <c r="AC172" i="2"/>
  <c r="AA172" i="2"/>
  <c r="Y172" i="2"/>
  <c r="W172" i="2"/>
  <c r="U172" i="2"/>
  <c r="S172" i="2"/>
  <c r="Q172" i="2"/>
  <c r="O172" i="2"/>
  <c r="M172" i="2"/>
  <c r="K172" i="2"/>
  <c r="I172" i="2"/>
  <c r="G172" i="2"/>
  <c r="E172" i="2"/>
  <c r="AQ171" i="2"/>
  <c r="AO171" i="2"/>
  <c r="AM171" i="2"/>
  <c r="AK171" i="2"/>
  <c r="AI171" i="2"/>
  <c r="AG171" i="2"/>
  <c r="AE171" i="2"/>
  <c r="AC171" i="2"/>
  <c r="AA171" i="2"/>
  <c r="Y171" i="2"/>
  <c r="W171" i="2"/>
  <c r="U171" i="2"/>
  <c r="S171" i="2"/>
  <c r="Q171" i="2"/>
  <c r="O171" i="2"/>
  <c r="M171" i="2"/>
  <c r="K171" i="2"/>
  <c r="I171" i="2"/>
  <c r="G171" i="2"/>
  <c r="E171" i="2"/>
  <c r="AQ170" i="2"/>
  <c r="AO170" i="2"/>
  <c r="AM170" i="2"/>
  <c r="AK170" i="2"/>
  <c r="AI170" i="2"/>
  <c r="AG170" i="2"/>
  <c r="AE170" i="2"/>
  <c r="AC170" i="2"/>
  <c r="AA170" i="2"/>
  <c r="Y170" i="2"/>
  <c r="W170" i="2"/>
  <c r="U170" i="2"/>
  <c r="S170" i="2"/>
  <c r="Q170" i="2"/>
  <c r="O170" i="2"/>
  <c r="M170" i="2"/>
  <c r="K170" i="2"/>
  <c r="I170" i="2"/>
  <c r="G170" i="2"/>
  <c r="E170" i="2"/>
  <c r="AQ169" i="2"/>
  <c r="AO169" i="2"/>
  <c r="AM169" i="2"/>
  <c r="AK169" i="2"/>
  <c r="AI169" i="2"/>
  <c r="AG169" i="2"/>
  <c r="AE169" i="2"/>
  <c r="AC169" i="2"/>
  <c r="AA169" i="2"/>
  <c r="Y169" i="2"/>
  <c r="W169" i="2"/>
  <c r="U169" i="2"/>
  <c r="S169" i="2"/>
  <c r="Q169" i="2"/>
  <c r="O169" i="2"/>
  <c r="M169" i="2"/>
  <c r="K169" i="2"/>
  <c r="I169" i="2"/>
  <c r="G169" i="2"/>
  <c r="E169" i="2"/>
  <c r="AQ168" i="2"/>
  <c r="AO168" i="2"/>
  <c r="AM168" i="2"/>
  <c r="AK168" i="2"/>
  <c r="AI168" i="2"/>
  <c r="AG168" i="2"/>
  <c r="AE168" i="2"/>
  <c r="AC168" i="2"/>
  <c r="AA168" i="2"/>
  <c r="Y168" i="2"/>
  <c r="W168" i="2"/>
  <c r="U168" i="2"/>
  <c r="S168" i="2"/>
  <c r="Q168" i="2"/>
  <c r="O168" i="2"/>
  <c r="M168" i="2"/>
  <c r="K168" i="2"/>
  <c r="I168" i="2"/>
  <c r="G168" i="2"/>
  <c r="E168" i="2"/>
  <c r="AQ167" i="2"/>
  <c r="AO167" i="2"/>
  <c r="AM167" i="2"/>
  <c r="AK167" i="2"/>
  <c r="AI167" i="2"/>
  <c r="AG167" i="2"/>
  <c r="AE167" i="2"/>
  <c r="AC167" i="2"/>
  <c r="AA167" i="2"/>
  <c r="Y167" i="2"/>
  <c r="W167" i="2"/>
  <c r="U167" i="2"/>
  <c r="S167" i="2"/>
  <c r="Q167" i="2"/>
  <c r="O167" i="2"/>
  <c r="M167" i="2"/>
  <c r="K167" i="2"/>
  <c r="I167" i="2"/>
  <c r="G167" i="2"/>
  <c r="E167" i="2"/>
  <c r="AQ166" i="2"/>
  <c r="AO166" i="2"/>
  <c r="AM166" i="2"/>
  <c r="AK166" i="2"/>
  <c r="AI166" i="2"/>
  <c r="AG166" i="2"/>
  <c r="AE166" i="2"/>
  <c r="AC166" i="2"/>
  <c r="AA166" i="2"/>
  <c r="Y166" i="2"/>
  <c r="W166" i="2"/>
  <c r="U166" i="2"/>
  <c r="S166" i="2"/>
  <c r="Q166" i="2"/>
  <c r="O166" i="2"/>
  <c r="M166" i="2"/>
  <c r="K166" i="2"/>
  <c r="I166" i="2"/>
  <c r="G166" i="2"/>
  <c r="E166" i="2"/>
  <c r="AQ165" i="2"/>
  <c r="AO165" i="2"/>
  <c r="AM165" i="2"/>
  <c r="AK165" i="2"/>
  <c r="AI165" i="2"/>
  <c r="AG165" i="2"/>
  <c r="AE165" i="2"/>
  <c r="AC165" i="2"/>
  <c r="AA165" i="2"/>
  <c r="Y165" i="2"/>
  <c r="W165" i="2"/>
  <c r="U165" i="2"/>
  <c r="S165" i="2"/>
  <c r="Q165" i="2"/>
  <c r="O165" i="2"/>
  <c r="M165" i="2"/>
  <c r="K165" i="2"/>
  <c r="I165" i="2"/>
  <c r="G165" i="2"/>
  <c r="E165" i="2"/>
  <c r="AQ164" i="2"/>
  <c r="AO164" i="2"/>
  <c r="AM164" i="2"/>
  <c r="AK164" i="2"/>
  <c r="AI164" i="2"/>
  <c r="AG164" i="2"/>
  <c r="AE164" i="2"/>
  <c r="AC164" i="2"/>
  <c r="AA164" i="2"/>
  <c r="Y164" i="2"/>
  <c r="W164" i="2"/>
  <c r="U164" i="2"/>
  <c r="S164" i="2"/>
  <c r="Q164" i="2"/>
  <c r="O164" i="2"/>
  <c r="M164" i="2"/>
  <c r="K164" i="2"/>
  <c r="I164" i="2"/>
  <c r="G164" i="2"/>
  <c r="E164" i="2"/>
  <c r="AQ163" i="2"/>
  <c r="AO163" i="2"/>
  <c r="AM163" i="2"/>
  <c r="AK163" i="2"/>
  <c r="AI163" i="2"/>
  <c r="AG163" i="2"/>
  <c r="AE163" i="2"/>
  <c r="AC163" i="2"/>
  <c r="AA163" i="2"/>
  <c r="Y163" i="2"/>
  <c r="W163" i="2"/>
  <c r="U163" i="2"/>
  <c r="S163" i="2"/>
  <c r="Q163" i="2"/>
  <c r="O163" i="2"/>
  <c r="M163" i="2"/>
  <c r="K163" i="2"/>
  <c r="I163" i="2"/>
  <c r="G163" i="2"/>
  <c r="E163" i="2"/>
  <c r="AQ162" i="2"/>
  <c r="AO162" i="2"/>
  <c r="AM162" i="2"/>
  <c r="AK162" i="2"/>
  <c r="AI162" i="2"/>
  <c r="AG162" i="2"/>
  <c r="AE162" i="2"/>
  <c r="AC162" i="2"/>
  <c r="AA162" i="2"/>
  <c r="Y162" i="2"/>
  <c r="W162" i="2"/>
  <c r="U162" i="2"/>
  <c r="S162" i="2"/>
  <c r="Q162" i="2"/>
  <c r="O162" i="2"/>
  <c r="M162" i="2"/>
  <c r="K162" i="2"/>
  <c r="I162" i="2"/>
  <c r="G162" i="2"/>
  <c r="E162" i="2"/>
  <c r="AQ161" i="2"/>
  <c r="AO161" i="2"/>
  <c r="AM161" i="2"/>
  <c r="AK161" i="2"/>
  <c r="AI161" i="2"/>
  <c r="AG161" i="2"/>
  <c r="AE161" i="2"/>
  <c r="AC161" i="2"/>
  <c r="AA161" i="2"/>
  <c r="Y161" i="2"/>
  <c r="W161" i="2"/>
  <c r="U161" i="2"/>
  <c r="S161" i="2"/>
  <c r="Q161" i="2"/>
  <c r="O161" i="2"/>
  <c r="M161" i="2"/>
  <c r="K161" i="2"/>
  <c r="I161" i="2"/>
  <c r="G161" i="2"/>
  <c r="E161" i="2"/>
  <c r="AQ160" i="2"/>
  <c r="AO160" i="2"/>
  <c r="AM160" i="2"/>
  <c r="AK160" i="2"/>
  <c r="AI160" i="2"/>
  <c r="AG160" i="2"/>
  <c r="AE160" i="2"/>
  <c r="AC160" i="2"/>
  <c r="AA160" i="2"/>
  <c r="Y160" i="2"/>
  <c r="W160" i="2"/>
  <c r="U160" i="2"/>
  <c r="S160" i="2"/>
  <c r="Q160" i="2"/>
  <c r="O160" i="2"/>
  <c r="M160" i="2"/>
  <c r="K160" i="2"/>
  <c r="I160" i="2"/>
  <c r="G160" i="2"/>
  <c r="E160" i="2"/>
  <c r="AQ159" i="2"/>
  <c r="AO159" i="2"/>
  <c r="AM159" i="2"/>
  <c r="AK159" i="2"/>
  <c r="AI159" i="2"/>
  <c r="AG159" i="2"/>
  <c r="AE159" i="2"/>
  <c r="AC159" i="2"/>
  <c r="AA159" i="2"/>
  <c r="Y159" i="2"/>
  <c r="W159" i="2"/>
  <c r="U159" i="2"/>
  <c r="S159" i="2"/>
  <c r="Q159" i="2"/>
  <c r="O159" i="2"/>
  <c r="M159" i="2"/>
  <c r="K159" i="2"/>
  <c r="I159" i="2"/>
  <c r="G159" i="2"/>
  <c r="E159" i="2"/>
  <c r="AQ158" i="2"/>
  <c r="AO158" i="2"/>
  <c r="AM158" i="2"/>
  <c r="AK158" i="2"/>
  <c r="AI158" i="2"/>
  <c r="AG158" i="2"/>
  <c r="AE158" i="2"/>
  <c r="AC158" i="2"/>
  <c r="AA158" i="2"/>
  <c r="Y158" i="2"/>
  <c r="W158" i="2"/>
  <c r="U158" i="2"/>
  <c r="S158" i="2"/>
  <c r="Q158" i="2"/>
  <c r="O158" i="2"/>
  <c r="M158" i="2"/>
  <c r="K158" i="2"/>
  <c r="I158" i="2"/>
  <c r="G158" i="2"/>
  <c r="E158" i="2"/>
  <c r="AQ157" i="2"/>
  <c r="AO157" i="2"/>
  <c r="AM157" i="2"/>
  <c r="AK157" i="2"/>
  <c r="AI157" i="2"/>
  <c r="AG157" i="2"/>
  <c r="AE157" i="2"/>
  <c r="AC157" i="2"/>
  <c r="AA157" i="2"/>
  <c r="Y157" i="2"/>
  <c r="W157" i="2"/>
  <c r="U157" i="2"/>
  <c r="S157" i="2"/>
  <c r="Q157" i="2"/>
  <c r="O157" i="2"/>
  <c r="M157" i="2"/>
  <c r="K157" i="2"/>
  <c r="I157" i="2"/>
  <c r="G157" i="2"/>
  <c r="E157" i="2"/>
  <c r="AQ156" i="2"/>
  <c r="AO156" i="2"/>
  <c r="AM156" i="2"/>
  <c r="AK156" i="2"/>
  <c r="AI156" i="2"/>
  <c r="AG156" i="2"/>
  <c r="AE156" i="2"/>
  <c r="AC156" i="2"/>
  <c r="AA156" i="2"/>
  <c r="Y156" i="2"/>
  <c r="W156" i="2"/>
  <c r="U156" i="2"/>
  <c r="S156" i="2"/>
  <c r="Q156" i="2"/>
  <c r="O156" i="2"/>
  <c r="M156" i="2"/>
  <c r="K156" i="2"/>
  <c r="I156" i="2"/>
  <c r="G156" i="2"/>
  <c r="E156" i="2"/>
  <c r="AQ155" i="2"/>
  <c r="AO155" i="2"/>
  <c r="AM155" i="2"/>
  <c r="AK155" i="2"/>
  <c r="AI155" i="2"/>
  <c r="AG155" i="2"/>
  <c r="AE155" i="2"/>
  <c r="AC155" i="2"/>
  <c r="AA155" i="2"/>
  <c r="Y155" i="2"/>
  <c r="W155" i="2"/>
  <c r="U155" i="2"/>
  <c r="S155" i="2"/>
  <c r="Q155" i="2"/>
  <c r="O155" i="2"/>
  <c r="M155" i="2"/>
  <c r="K155" i="2"/>
  <c r="I155" i="2"/>
  <c r="G155" i="2"/>
  <c r="E155" i="2"/>
  <c r="AQ154" i="2"/>
  <c r="AO154" i="2"/>
  <c r="AM154" i="2"/>
  <c r="AK154" i="2"/>
  <c r="AI154" i="2"/>
  <c r="AG154" i="2"/>
  <c r="AE154" i="2"/>
  <c r="AC154" i="2"/>
  <c r="AA154" i="2"/>
  <c r="Y154" i="2"/>
  <c r="W154" i="2"/>
  <c r="U154" i="2"/>
  <c r="S154" i="2"/>
  <c r="Q154" i="2"/>
  <c r="O154" i="2"/>
  <c r="M154" i="2"/>
  <c r="K154" i="2"/>
  <c r="I154" i="2"/>
  <c r="G154" i="2"/>
  <c r="E154" i="2"/>
  <c r="AQ153" i="2"/>
  <c r="AO153" i="2"/>
  <c r="AM153" i="2"/>
  <c r="AK153" i="2"/>
  <c r="AI153" i="2"/>
  <c r="AG153" i="2"/>
  <c r="AE153" i="2"/>
  <c r="AC153" i="2"/>
  <c r="AA153" i="2"/>
  <c r="Y153" i="2"/>
  <c r="W153" i="2"/>
  <c r="U153" i="2"/>
  <c r="S153" i="2"/>
  <c r="Q153" i="2"/>
  <c r="O153" i="2"/>
  <c r="M153" i="2"/>
  <c r="K153" i="2"/>
  <c r="I153" i="2"/>
  <c r="G153" i="2"/>
  <c r="E153" i="2"/>
  <c r="AQ152" i="2"/>
  <c r="AO152" i="2"/>
  <c r="AM152" i="2"/>
  <c r="AK152" i="2"/>
  <c r="AI152" i="2"/>
  <c r="AG152" i="2"/>
  <c r="AE152" i="2"/>
  <c r="AC152" i="2"/>
  <c r="AA152" i="2"/>
  <c r="Y152" i="2"/>
  <c r="W152" i="2"/>
  <c r="U152" i="2"/>
  <c r="S152" i="2"/>
  <c r="Q152" i="2"/>
  <c r="O152" i="2"/>
  <c r="M152" i="2"/>
  <c r="K152" i="2"/>
  <c r="I152" i="2"/>
  <c r="G152" i="2"/>
  <c r="E152" i="2"/>
  <c r="AQ151" i="2"/>
  <c r="AO151" i="2"/>
  <c r="AM151" i="2"/>
  <c r="AK151" i="2"/>
  <c r="AI151" i="2"/>
  <c r="AG151" i="2"/>
  <c r="AE151" i="2"/>
  <c r="AC151" i="2"/>
  <c r="AA151" i="2"/>
  <c r="Y151" i="2"/>
  <c r="W151" i="2"/>
  <c r="U151" i="2"/>
  <c r="S151" i="2"/>
  <c r="Q151" i="2"/>
  <c r="O151" i="2"/>
  <c r="M151" i="2"/>
  <c r="K151" i="2"/>
  <c r="I151" i="2"/>
  <c r="G151" i="2"/>
  <c r="E151" i="2"/>
  <c r="AQ150" i="2"/>
  <c r="AO150" i="2"/>
  <c r="AM150" i="2"/>
  <c r="AK150" i="2"/>
  <c r="AI150" i="2"/>
  <c r="AG150" i="2"/>
  <c r="AE150" i="2"/>
  <c r="AC150" i="2"/>
  <c r="AA150" i="2"/>
  <c r="Y150" i="2"/>
  <c r="W150" i="2"/>
  <c r="U150" i="2"/>
  <c r="S150" i="2"/>
  <c r="Q150" i="2"/>
  <c r="O150" i="2"/>
  <c r="M150" i="2"/>
  <c r="K150" i="2"/>
  <c r="I150" i="2"/>
  <c r="G150" i="2"/>
  <c r="E150" i="2"/>
  <c r="AQ149" i="2"/>
  <c r="AO149" i="2"/>
  <c r="AM149" i="2"/>
  <c r="AK149" i="2"/>
  <c r="AI149" i="2"/>
  <c r="AG149" i="2"/>
  <c r="AE149" i="2"/>
  <c r="AC149" i="2"/>
  <c r="AA149" i="2"/>
  <c r="Y149" i="2"/>
  <c r="W149" i="2"/>
  <c r="U149" i="2"/>
  <c r="S149" i="2"/>
  <c r="Q149" i="2"/>
  <c r="O149" i="2"/>
  <c r="M149" i="2"/>
  <c r="K149" i="2"/>
  <c r="I149" i="2"/>
  <c r="G149" i="2"/>
  <c r="E149" i="2"/>
  <c r="AQ148" i="2"/>
  <c r="AO148" i="2"/>
  <c r="AM148" i="2"/>
  <c r="AK148" i="2"/>
  <c r="AI148" i="2"/>
  <c r="AG148" i="2"/>
  <c r="AE148" i="2"/>
  <c r="AC148" i="2"/>
  <c r="AA148" i="2"/>
  <c r="Y148" i="2"/>
  <c r="W148" i="2"/>
  <c r="U148" i="2"/>
  <c r="S148" i="2"/>
  <c r="Q148" i="2"/>
  <c r="O148" i="2"/>
  <c r="M148" i="2"/>
  <c r="K148" i="2"/>
  <c r="I148" i="2"/>
  <c r="G148" i="2"/>
  <c r="E148" i="2"/>
  <c r="AQ147" i="2"/>
  <c r="AO147" i="2"/>
  <c r="AM147" i="2"/>
  <c r="AK147" i="2"/>
  <c r="AI147" i="2"/>
  <c r="AG147" i="2"/>
  <c r="AE147" i="2"/>
  <c r="AC147" i="2"/>
  <c r="AA147" i="2"/>
  <c r="Y147" i="2"/>
  <c r="W147" i="2"/>
  <c r="U147" i="2"/>
  <c r="S147" i="2"/>
  <c r="Q147" i="2"/>
  <c r="O147" i="2"/>
  <c r="M147" i="2"/>
  <c r="K147" i="2"/>
  <c r="I147" i="2"/>
  <c r="G147" i="2"/>
  <c r="E147" i="2"/>
  <c r="AQ146" i="2"/>
  <c r="AO146" i="2"/>
  <c r="AM146" i="2"/>
  <c r="AK146" i="2"/>
  <c r="AI146" i="2"/>
  <c r="AG146" i="2"/>
  <c r="AE146" i="2"/>
  <c r="AC146" i="2"/>
  <c r="AA146" i="2"/>
  <c r="Y146" i="2"/>
  <c r="W146" i="2"/>
  <c r="U146" i="2"/>
  <c r="S146" i="2"/>
  <c r="Q146" i="2"/>
  <c r="O146" i="2"/>
  <c r="M146" i="2"/>
  <c r="K146" i="2"/>
  <c r="I146" i="2"/>
  <c r="G146" i="2"/>
  <c r="E146" i="2"/>
  <c r="AQ145" i="2"/>
  <c r="AO145" i="2"/>
  <c r="AM145" i="2"/>
  <c r="AK145" i="2"/>
  <c r="AI145" i="2"/>
  <c r="AG145" i="2"/>
  <c r="AE145" i="2"/>
  <c r="AC145" i="2"/>
  <c r="AA145" i="2"/>
  <c r="Y145" i="2"/>
  <c r="W145" i="2"/>
  <c r="U145" i="2"/>
  <c r="S145" i="2"/>
  <c r="Q145" i="2"/>
  <c r="O145" i="2"/>
  <c r="M145" i="2"/>
  <c r="K145" i="2"/>
  <c r="I145" i="2"/>
  <c r="G145" i="2"/>
  <c r="E145" i="2"/>
  <c r="AQ144" i="2"/>
  <c r="AO144" i="2"/>
  <c r="AM144" i="2"/>
  <c r="AK144" i="2"/>
  <c r="AI144" i="2"/>
  <c r="AG144" i="2"/>
  <c r="AE144" i="2"/>
  <c r="AC144" i="2"/>
  <c r="AA144" i="2"/>
  <c r="Y144" i="2"/>
  <c r="W144" i="2"/>
  <c r="U144" i="2"/>
  <c r="S144" i="2"/>
  <c r="Q144" i="2"/>
  <c r="O144" i="2"/>
  <c r="M144" i="2"/>
  <c r="K144" i="2"/>
  <c r="I144" i="2"/>
  <c r="G144" i="2"/>
  <c r="E144" i="2"/>
  <c r="AQ143" i="2"/>
  <c r="AO143" i="2"/>
  <c r="AM143" i="2"/>
  <c r="AK143" i="2"/>
  <c r="AI143" i="2"/>
  <c r="AG143" i="2"/>
  <c r="AE143" i="2"/>
  <c r="AC143" i="2"/>
  <c r="AA143" i="2"/>
  <c r="Y143" i="2"/>
  <c r="W143" i="2"/>
  <c r="U143" i="2"/>
  <c r="S143" i="2"/>
  <c r="Q143" i="2"/>
  <c r="O143" i="2"/>
  <c r="M143" i="2"/>
  <c r="K143" i="2"/>
  <c r="I143" i="2"/>
  <c r="G143" i="2"/>
  <c r="E143" i="2"/>
  <c r="AQ142" i="2"/>
  <c r="AO142" i="2"/>
  <c r="AM142" i="2"/>
  <c r="AK142" i="2"/>
  <c r="AI142" i="2"/>
  <c r="AG142" i="2"/>
  <c r="AE142" i="2"/>
  <c r="AC142" i="2"/>
  <c r="AA142" i="2"/>
  <c r="Y142" i="2"/>
  <c r="W142" i="2"/>
  <c r="U142" i="2"/>
  <c r="S142" i="2"/>
  <c r="Q142" i="2"/>
  <c r="O142" i="2"/>
  <c r="M142" i="2"/>
  <c r="K142" i="2"/>
  <c r="I142" i="2"/>
  <c r="G142" i="2"/>
  <c r="E142" i="2"/>
  <c r="AQ141" i="2"/>
  <c r="AO141" i="2"/>
  <c r="AM141" i="2"/>
  <c r="AK141" i="2"/>
  <c r="AI141" i="2"/>
  <c r="AG141" i="2"/>
  <c r="AE141" i="2"/>
  <c r="AC141" i="2"/>
  <c r="AA141" i="2"/>
  <c r="Y141" i="2"/>
  <c r="W141" i="2"/>
  <c r="U141" i="2"/>
  <c r="S141" i="2"/>
  <c r="Q141" i="2"/>
  <c r="O141" i="2"/>
  <c r="M141" i="2"/>
  <c r="K141" i="2"/>
  <c r="I141" i="2"/>
  <c r="G141" i="2"/>
  <c r="E141" i="2"/>
  <c r="AQ140" i="2"/>
  <c r="AO140" i="2"/>
  <c r="AM140" i="2"/>
  <c r="AK140" i="2"/>
  <c r="AI140" i="2"/>
  <c r="AG140" i="2"/>
  <c r="AE140" i="2"/>
  <c r="AC140" i="2"/>
  <c r="AA140" i="2"/>
  <c r="Y140" i="2"/>
  <c r="W140" i="2"/>
  <c r="U140" i="2"/>
  <c r="S140" i="2"/>
  <c r="Q140" i="2"/>
  <c r="O140" i="2"/>
  <c r="M140" i="2"/>
  <c r="K140" i="2"/>
  <c r="I140" i="2"/>
  <c r="G140" i="2"/>
  <c r="E140" i="2"/>
  <c r="AQ139" i="2"/>
  <c r="AO139" i="2"/>
  <c r="AM139" i="2"/>
  <c r="AK139" i="2"/>
  <c r="AI139" i="2"/>
  <c r="AG139" i="2"/>
  <c r="AE139" i="2"/>
  <c r="AC139" i="2"/>
  <c r="AA139" i="2"/>
  <c r="Y139" i="2"/>
  <c r="W139" i="2"/>
  <c r="U139" i="2"/>
  <c r="S139" i="2"/>
  <c r="Q139" i="2"/>
  <c r="O139" i="2"/>
  <c r="M139" i="2"/>
  <c r="K139" i="2"/>
  <c r="I139" i="2"/>
  <c r="G139" i="2"/>
  <c r="E139" i="2"/>
  <c r="AQ138" i="2"/>
  <c r="AO138" i="2"/>
  <c r="AM138" i="2"/>
  <c r="AK138" i="2"/>
  <c r="AI138" i="2"/>
  <c r="AG138" i="2"/>
  <c r="AE138" i="2"/>
  <c r="AC138" i="2"/>
  <c r="AA138" i="2"/>
  <c r="Y138" i="2"/>
  <c r="W138" i="2"/>
  <c r="U138" i="2"/>
  <c r="S138" i="2"/>
  <c r="Q138" i="2"/>
  <c r="O138" i="2"/>
  <c r="M138" i="2"/>
  <c r="K138" i="2"/>
  <c r="I138" i="2"/>
  <c r="G138" i="2"/>
  <c r="E138" i="2"/>
  <c r="AQ137" i="2"/>
  <c r="AO137" i="2"/>
  <c r="AM137" i="2"/>
  <c r="AK137" i="2"/>
  <c r="AI137" i="2"/>
  <c r="AG137" i="2"/>
  <c r="AE137" i="2"/>
  <c r="AC137" i="2"/>
  <c r="AA137" i="2"/>
  <c r="Y137" i="2"/>
  <c r="W137" i="2"/>
  <c r="U137" i="2"/>
  <c r="S137" i="2"/>
  <c r="Q137" i="2"/>
  <c r="O137" i="2"/>
  <c r="M137" i="2"/>
  <c r="K137" i="2"/>
  <c r="I137" i="2"/>
  <c r="G137" i="2"/>
  <c r="E137" i="2"/>
  <c r="AQ136" i="2"/>
  <c r="AO136" i="2"/>
  <c r="AM136" i="2"/>
  <c r="AK136" i="2"/>
  <c r="AI136" i="2"/>
  <c r="AG136" i="2"/>
  <c r="AE136" i="2"/>
  <c r="AC136" i="2"/>
  <c r="AA136" i="2"/>
  <c r="Y136" i="2"/>
  <c r="W136" i="2"/>
  <c r="U136" i="2"/>
  <c r="S136" i="2"/>
  <c r="Q136" i="2"/>
  <c r="O136" i="2"/>
  <c r="M136" i="2"/>
  <c r="K136" i="2"/>
  <c r="I136" i="2"/>
  <c r="G136" i="2"/>
  <c r="E136" i="2"/>
  <c r="AQ135" i="2"/>
  <c r="AO135" i="2"/>
  <c r="AM135" i="2"/>
  <c r="AK135" i="2"/>
  <c r="AI135" i="2"/>
  <c r="AG135" i="2"/>
  <c r="AE135" i="2"/>
  <c r="AC135" i="2"/>
  <c r="AA135" i="2"/>
  <c r="Y135" i="2"/>
  <c r="W135" i="2"/>
  <c r="U135" i="2"/>
  <c r="S135" i="2"/>
  <c r="Q135" i="2"/>
  <c r="O135" i="2"/>
  <c r="M135" i="2"/>
  <c r="K135" i="2"/>
  <c r="I135" i="2"/>
  <c r="G135" i="2"/>
  <c r="E135" i="2"/>
  <c r="AQ134" i="2"/>
  <c r="AO134" i="2"/>
  <c r="AM134" i="2"/>
  <c r="AK134" i="2"/>
  <c r="AI134" i="2"/>
  <c r="AG134" i="2"/>
  <c r="AE134" i="2"/>
  <c r="AC134" i="2"/>
  <c r="AA134" i="2"/>
  <c r="Y134" i="2"/>
  <c r="W134" i="2"/>
  <c r="U134" i="2"/>
  <c r="S134" i="2"/>
  <c r="Q134" i="2"/>
  <c r="O134" i="2"/>
  <c r="M134" i="2"/>
  <c r="K134" i="2"/>
  <c r="I134" i="2"/>
  <c r="G134" i="2"/>
  <c r="E134" i="2"/>
  <c r="AQ133" i="2"/>
  <c r="AO133" i="2"/>
  <c r="AM133" i="2"/>
  <c r="AK133" i="2"/>
  <c r="AI133" i="2"/>
  <c r="AG133" i="2"/>
  <c r="AE133" i="2"/>
  <c r="AC133" i="2"/>
  <c r="AA133" i="2"/>
  <c r="Y133" i="2"/>
  <c r="W133" i="2"/>
  <c r="U133" i="2"/>
  <c r="S133" i="2"/>
  <c r="Q133" i="2"/>
  <c r="O133" i="2"/>
  <c r="M133" i="2"/>
  <c r="K133" i="2"/>
  <c r="I133" i="2"/>
  <c r="G133" i="2"/>
  <c r="E133" i="2"/>
  <c r="AQ132" i="2"/>
  <c r="AO132" i="2"/>
  <c r="AM132" i="2"/>
  <c r="AK132" i="2"/>
  <c r="AI132" i="2"/>
  <c r="AG132" i="2"/>
  <c r="AE132" i="2"/>
  <c r="AC132" i="2"/>
  <c r="AA132" i="2"/>
  <c r="Y132" i="2"/>
  <c r="W132" i="2"/>
  <c r="U132" i="2"/>
  <c r="S132" i="2"/>
  <c r="Q132" i="2"/>
  <c r="O132" i="2"/>
  <c r="M132" i="2"/>
  <c r="K132" i="2"/>
  <c r="I132" i="2"/>
  <c r="G132" i="2"/>
  <c r="E132" i="2"/>
  <c r="AQ131" i="2"/>
  <c r="AO131" i="2"/>
  <c r="AM131" i="2"/>
  <c r="AK131" i="2"/>
  <c r="AI131" i="2"/>
  <c r="AG131" i="2"/>
  <c r="AE131" i="2"/>
  <c r="AC131" i="2"/>
  <c r="AA131" i="2"/>
  <c r="Y131" i="2"/>
  <c r="W131" i="2"/>
  <c r="U131" i="2"/>
  <c r="S131" i="2"/>
  <c r="Q131" i="2"/>
  <c r="O131" i="2"/>
  <c r="M131" i="2"/>
  <c r="K131" i="2"/>
  <c r="I131" i="2"/>
  <c r="G131" i="2"/>
  <c r="E131" i="2"/>
  <c r="AQ130" i="2"/>
  <c r="AO130" i="2"/>
  <c r="AM130" i="2"/>
  <c r="AK130" i="2"/>
  <c r="AI130" i="2"/>
  <c r="AG130" i="2"/>
  <c r="AE130" i="2"/>
  <c r="AC130" i="2"/>
  <c r="AA130" i="2"/>
  <c r="Y130" i="2"/>
  <c r="W130" i="2"/>
  <c r="U130" i="2"/>
  <c r="S130" i="2"/>
  <c r="Q130" i="2"/>
  <c r="O130" i="2"/>
  <c r="M130" i="2"/>
  <c r="K130" i="2"/>
  <c r="I130" i="2"/>
  <c r="G130" i="2"/>
  <c r="E130" i="2"/>
  <c r="AQ129" i="2"/>
  <c r="AO129" i="2"/>
  <c r="AM129" i="2"/>
  <c r="AK129" i="2"/>
  <c r="AI129" i="2"/>
  <c r="AG129" i="2"/>
  <c r="AE129" i="2"/>
  <c r="AC129" i="2"/>
  <c r="AA129" i="2"/>
  <c r="Y129" i="2"/>
  <c r="W129" i="2"/>
  <c r="U129" i="2"/>
  <c r="S129" i="2"/>
  <c r="Q129" i="2"/>
  <c r="O129" i="2"/>
  <c r="M129" i="2"/>
  <c r="K129" i="2"/>
  <c r="I129" i="2"/>
  <c r="G129" i="2"/>
  <c r="E129" i="2"/>
  <c r="AQ128" i="2"/>
  <c r="AO128" i="2"/>
  <c r="AM128" i="2"/>
  <c r="AK128" i="2"/>
  <c r="AI128" i="2"/>
  <c r="AG128" i="2"/>
  <c r="AE128" i="2"/>
  <c r="AC128" i="2"/>
  <c r="AA128" i="2"/>
  <c r="Y128" i="2"/>
  <c r="W128" i="2"/>
  <c r="U128" i="2"/>
  <c r="S128" i="2"/>
  <c r="Q128" i="2"/>
  <c r="O128" i="2"/>
  <c r="M128" i="2"/>
  <c r="K128" i="2"/>
  <c r="I128" i="2"/>
  <c r="G128" i="2"/>
  <c r="E128" i="2"/>
  <c r="AQ127" i="2"/>
  <c r="AO127" i="2"/>
  <c r="AM127" i="2"/>
  <c r="AK127" i="2"/>
  <c r="AI127" i="2"/>
  <c r="AG127" i="2"/>
  <c r="AE127" i="2"/>
  <c r="AC127" i="2"/>
  <c r="AA127" i="2"/>
  <c r="Y127" i="2"/>
  <c r="W127" i="2"/>
  <c r="U127" i="2"/>
  <c r="S127" i="2"/>
  <c r="Q127" i="2"/>
  <c r="O127" i="2"/>
  <c r="M127" i="2"/>
  <c r="K127" i="2"/>
  <c r="I127" i="2"/>
  <c r="G127" i="2"/>
  <c r="E127" i="2"/>
  <c r="AQ126" i="2"/>
  <c r="AO126" i="2"/>
  <c r="AM126" i="2"/>
  <c r="AK126" i="2"/>
  <c r="AI126" i="2"/>
  <c r="AG126" i="2"/>
  <c r="AE126" i="2"/>
  <c r="AC126" i="2"/>
  <c r="AA126" i="2"/>
  <c r="Y126" i="2"/>
  <c r="W126" i="2"/>
  <c r="U126" i="2"/>
  <c r="S126" i="2"/>
  <c r="Q126" i="2"/>
  <c r="O126" i="2"/>
  <c r="M126" i="2"/>
  <c r="K126" i="2"/>
  <c r="I126" i="2"/>
  <c r="G126" i="2"/>
  <c r="E126" i="2"/>
  <c r="AQ125" i="2"/>
  <c r="AO125" i="2"/>
  <c r="AM125" i="2"/>
  <c r="AK125" i="2"/>
  <c r="AI125" i="2"/>
  <c r="AG125" i="2"/>
  <c r="AE125" i="2"/>
  <c r="AC125" i="2"/>
  <c r="AA125" i="2"/>
  <c r="Y125" i="2"/>
  <c r="W125" i="2"/>
  <c r="U125" i="2"/>
  <c r="S125" i="2"/>
  <c r="Q125" i="2"/>
  <c r="O125" i="2"/>
  <c r="M125" i="2"/>
  <c r="K125" i="2"/>
  <c r="I125" i="2"/>
  <c r="G125" i="2"/>
  <c r="E125" i="2"/>
  <c r="AQ124" i="2"/>
  <c r="AO124" i="2"/>
  <c r="AM124" i="2"/>
  <c r="AK124" i="2"/>
  <c r="AI124" i="2"/>
  <c r="AG124" i="2"/>
  <c r="AE124" i="2"/>
  <c r="AC124" i="2"/>
  <c r="AA124" i="2"/>
  <c r="Y124" i="2"/>
  <c r="W124" i="2"/>
  <c r="U124" i="2"/>
  <c r="S124" i="2"/>
  <c r="Q124" i="2"/>
  <c r="O124" i="2"/>
  <c r="M124" i="2"/>
  <c r="K124" i="2"/>
  <c r="I124" i="2"/>
  <c r="G124" i="2"/>
  <c r="E124" i="2"/>
  <c r="AQ123" i="2"/>
  <c r="AO123" i="2"/>
  <c r="AM123" i="2"/>
  <c r="AK123" i="2"/>
  <c r="AI123" i="2"/>
  <c r="AG123" i="2"/>
  <c r="AE123" i="2"/>
  <c r="AC123" i="2"/>
  <c r="AA123" i="2"/>
  <c r="Y123" i="2"/>
  <c r="W123" i="2"/>
  <c r="U123" i="2"/>
  <c r="S123" i="2"/>
  <c r="Q123" i="2"/>
  <c r="O123" i="2"/>
  <c r="M123" i="2"/>
  <c r="K123" i="2"/>
  <c r="I123" i="2"/>
  <c r="G123" i="2"/>
  <c r="E123" i="2"/>
  <c r="AQ122" i="2"/>
  <c r="AO122" i="2"/>
  <c r="AM122" i="2"/>
  <c r="AK122" i="2"/>
  <c r="AI122" i="2"/>
  <c r="AG122" i="2"/>
  <c r="AE122" i="2"/>
  <c r="AC122" i="2"/>
  <c r="AA122" i="2"/>
  <c r="Y122" i="2"/>
  <c r="W122" i="2"/>
  <c r="U122" i="2"/>
  <c r="S122" i="2"/>
  <c r="Q122" i="2"/>
  <c r="O122" i="2"/>
  <c r="M122" i="2"/>
  <c r="K122" i="2"/>
  <c r="I122" i="2"/>
  <c r="G122" i="2"/>
  <c r="E122" i="2"/>
  <c r="AQ121" i="2"/>
  <c r="AO121" i="2"/>
  <c r="AM121" i="2"/>
  <c r="AK121" i="2"/>
  <c r="AI121" i="2"/>
  <c r="AG121" i="2"/>
  <c r="AE121" i="2"/>
  <c r="AC121" i="2"/>
  <c r="AA121" i="2"/>
  <c r="Y121" i="2"/>
  <c r="W121" i="2"/>
  <c r="U121" i="2"/>
  <c r="S121" i="2"/>
  <c r="Q121" i="2"/>
  <c r="O121" i="2"/>
  <c r="M121" i="2"/>
  <c r="K121" i="2"/>
  <c r="I121" i="2"/>
  <c r="G121" i="2"/>
  <c r="E121" i="2"/>
  <c r="AQ120" i="2"/>
  <c r="AO120" i="2"/>
  <c r="AM120" i="2"/>
  <c r="AK120" i="2"/>
  <c r="AI120" i="2"/>
  <c r="AG120" i="2"/>
  <c r="AE120" i="2"/>
  <c r="AC120" i="2"/>
  <c r="AA120" i="2"/>
  <c r="Y120" i="2"/>
  <c r="W120" i="2"/>
  <c r="U120" i="2"/>
  <c r="S120" i="2"/>
  <c r="Q120" i="2"/>
  <c r="O120" i="2"/>
  <c r="M120" i="2"/>
  <c r="K120" i="2"/>
  <c r="I120" i="2"/>
  <c r="G120" i="2"/>
  <c r="E120" i="2"/>
  <c r="AQ119" i="2"/>
  <c r="AO119" i="2"/>
  <c r="AM119" i="2"/>
  <c r="AK119" i="2"/>
  <c r="AI119" i="2"/>
  <c r="AG119" i="2"/>
  <c r="AE119" i="2"/>
  <c r="AC119" i="2"/>
  <c r="AA119" i="2"/>
  <c r="Y119" i="2"/>
  <c r="W119" i="2"/>
  <c r="U119" i="2"/>
  <c r="S119" i="2"/>
  <c r="Q119" i="2"/>
  <c r="O119" i="2"/>
  <c r="M119" i="2"/>
  <c r="K119" i="2"/>
  <c r="I119" i="2"/>
  <c r="G119" i="2"/>
  <c r="E119" i="2"/>
  <c r="AQ118" i="2"/>
  <c r="AO118" i="2"/>
  <c r="AM118" i="2"/>
  <c r="AK118" i="2"/>
  <c r="AI118" i="2"/>
  <c r="AG118" i="2"/>
  <c r="AE118" i="2"/>
  <c r="AC118" i="2"/>
  <c r="AA118" i="2"/>
  <c r="Y118" i="2"/>
  <c r="W118" i="2"/>
  <c r="U118" i="2"/>
  <c r="S118" i="2"/>
  <c r="Q118" i="2"/>
  <c r="O118" i="2"/>
  <c r="M118" i="2"/>
  <c r="K118" i="2"/>
  <c r="I118" i="2"/>
  <c r="G118" i="2"/>
  <c r="E118" i="2"/>
  <c r="AQ117" i="2"/>
  <c r="AO117" i="2"/>
  <c r="AM117" i="2"/>
  <c r="AK117" i="2"/>
  <c r="AI117" i="2"/>
  <c r="AG117" i="2"/>
  <c r="AE117" i="2"/>
  <c r="AC117" i="2"/>
  <c r="AA117" i="2"/>
  <c r="Y117" i="2"/>
  <c r="W117" i="2"/>
  <c r="U117" i="2"/>
  <c r="S117" i="2"/>
  <c r="Q117" i="2"/>
  <c r="O117" i="2"/>
  <c r="M117" i="2"/>
  <c r="K117" i="2"/>
  <c r="I117" i="2"/>
  <c r="G117" i="2"/>
  <c r="E117" i="2"/>
  <c r="AQ116" i="2"/>
  <c r="AO116" i="2"/>
  <c r="AM116" i="2"/>
  <c r="AK116" i="2"/>
  <c r="AI116" i="2"/>
  <c r="AG116" i="2"/>
  <c r="AE116" i="2"/>
  <c r="AC116" i="2"/>
  <c r="AA116" i="2"/>
  <c r="Y116" i="2"/>
  <c r="W116" i="2"/>
  <c r="U116" i="2"/>
  <c r="S116" i="2"/>
  <c r="Q116" i="2"/>
  <c r="O116" i="2"/>
  <c r="M116" i="2"/>
  <c r="K116" i="2"/>
  <c r="I116" i="2"/>
  <c r="G116" i="2"/>
  <c r="E116" i="2"/>
  <c r="AQ115" i="2"/>
  <c r="AO115" i="2"/>
  <c r="AM115" i="2"/>
  <c r="AK115" i="2"/>
  <c r="AI115" i="2"/>
  <c r="AG115" i="2"/>
  <c r="AE115" i="2"/>
  <c r="AC115" i="2"/>
  <c r="AA115" i="2"/>
  <c r="Y115" i="2"/>
  <c r="W115" i="2"/>
  <c r="U115" i="2"/>
  <c r="S115" i="2"/>
  <c r="Q115" i="2"/>
  <c r="O115" i="2"/>
  <c r="M115" i="2"/>
  <c r="K115" i="2"/>
  <c r="I115" i="2"/>
  <c r="G115" i="2"/>
  <c r="E115" i="2"/>
  <c r="AQ114" i="2"/>
  <c r="AO114" i="2"/>
  <c r="AM114" i="2"/>
  <c r="AK114" i="2"/>
  <c r="AI114" i="2"/>
  <c r="AG114" i="2"/>
  <c r="AE114" i="2"/>
  <c r="AC114" i="2"/>
  <c r="AA114" i="2"/>
  <c r="Y114" i="2"/>
  <c r="W114" i="2"/>
  <c r="U114" i="2"/>
  <c r="S114" i="2"/>
  <c r="Q114" i="2"/>
  <c r="O114" i="2"/>
  <c r="M114" i="2"/>
  <c r="K114" i="2"/>
  <c r="I114" i="2"/>
  <c r="G114" i="2"/>
  <c r="E114" i="2"/>
  <c r="AQ113" i="2"/>
  <c r="AO113" i="2"/>
  <c r="AM113" i="2"/>
  <c r="AK113" i="2"/>
  <c r="AI113" i="2"/>
  <c r="AG113" i="2"/>
  <c r="AE113" i="2"/>
  <c r="AC113" i="2"/>
  <c r="AA113" i="2"/>
  <c r="Y113" i="2"/>
  <c r="W113" i="2"/>
  <c r="U113" i="2"/>
  <c r="S113" i="2"/>
  <c r="Q113" i="2"/>
  <c r="O113" i="2"/>
  <c r="M113" i="2"/>
  <c r="K113" i="2"/>
  <c r="I113" i="2"/>
  <c r="G113" i="2"/>
  <c r="E113" i="2"/>
  <c r="AQ112" i="2"/>
  <c r="AO112" i="2"/>
  <c r="AM112" i="2"/>
  <c r="AK112" i="2"/>
  <c r="AI112" i="2"/>
  <c r="AG112" i="2"/>
  <c r="AE112" i="2"/>
  <c r="AC112" i="2"/>
  <c r="AA112" i="2"/>
  <c r="Y112" i="2"/>
  <c r="W112" i="2"/>
  <c r="U112" i="2"/>
  <c r="S112" i="2"/>
  <c r="Q112" i="2"/>
  <c r="O112" i="2"/>
  <c r="M112" i="2"/>
  <c r="K112" i="2"/>
  <c r="I112" i="2"/>
  <c r="G112" i="2"/>
  <c r="E112" i="2"/>
  <c r="AQ111" i="2"/>
  <c r="AO111" i="2"/>
  <c r="AM111" i="2"/>
  <c r="AK111" i="2"/>
  <c r="AI111" i="2"/>
  <c r="AG111" i="2"/>
  <c r="AE111" i="2"/>
  <c r="AC111" i="2"/>
  <c r="AA111" i="2"/>
  <c r="Y111" i="2"/>
  <c r="W111" i="2"/>
  <c r="U111" i="2"/>
  <c r="S111" i="2"/>
  <c r="Q111" i="2"/>
  <c r="O111" i="2"/>
  <c r="M111" i="2"/>
  <c r="K111" i="2"/>
  <c r="I111" i="2"/>
  <c r="G111" i="2"/>
  <c r="E111" i="2"/>
  <c r="AQ110" i="2"/>
  <c r="AO110" i="2"/>
  <c r="AM110" i="2"/>
  <c r="AK110" i="2"/>
  <c r="AI110" i="2"/>
  <c r="AG110" i="2"/>
  <c r="AE110" i="2"/>
  <c r="AC110" i="2"/>
  <c r="AA110" i="2"/>
  <c r="Y110" i="2"/>
  <c r="W110" i="2"/>
  <c r="U110" i="2"/>
  <c r="S110" i="2"/>
  <c r="Q110" i="2"/>
  <c r="O110" i="2"/>
  <c r="M110" i="2"/>
  <c r="K110" i="2"/>
  <c r="I110" i="2"/>
  <c r="G110" i="2"/>
  <c r="E110" i="2"/>
  <c r="AQ109" i="2"/>
  <c r="AO109" i="2"/>
  <c r="AM109" i="2"/>
  <c r="AK109" i="2"/>
  <c r="AI109" i="2"/>
  <c r="AG109" i="2"/>
  <c r="AE109" i="2"/>
  <c r="AC109" i="2"/>
  <c r="AA109" i="2"/>
  <c r="Y109" i="2"/>
  <c r="W109" i="2"/>
  <c r="U109" i="2"/>
  <c r="S109" i="2"/>
  <c r="Q109" i="2"/>
  <c r="O109" i="2"/>
  <c r="M109" i="2"/>
  <c r="K109" i="2"/>
  <c r="I109" i="2"/>
  <c r="G109" i="2"/>
  <c r="E109" i="2"/>
  <c r="AQ108" i="2"/>
  <c r="AO108" i="2"/>
  <c r="AM108" i="2"/>
  <c r="AK108" i="2"/>
  <c r="AI108" i="2"/>
  <c r="AG108" i="2"/>
  <c r="AE108" i="2"/>
  <c r="AC108" i="2"/>
  <c r="AA108" i="2"/>
  <c r="Y108" i="2"/>
  <c r="W108" i="2"/>
  <c r="U108" i="2"/>
  <c r="S108" i="2"/>
  <c r="Q108" i="2"/>
  <c r="O108" i="2"/>
  <c r="M108" i="2"/>
  <c r="K108" i="2"/>
  <c r="I108" i="2"/>
  <c r="G108" i="2"/>
  <c r="E108" i="2"/>
  <c r="AQ107" i="2"/>
  <c r="AO107" i="2"/>
  <c r="AM107" i="2"/>
  <c r="AK107" i="2"/>
  <c r="AI107" i="2"/>
  <c r="AG107" i="2"/>
  <c r="AE107" i="2"/>
  <c r="AC107" i="2"/>
  <c r="AA107" i="2"/>
  <c r="Y107" i="2"/>
  <c r="W107" i="2"/>
  <c r="U107" i="2"/>
  <c r="S107" i="2"/>
  <c r="Q107" i="2"/>
  <c r="O107" i="2"/>
  <c r="M107" i="2"/>
  <c r="K107" i="2"/>
  <c r="I107" i="2"/>
  <c r="G107" i="2"/>
  <c r="E107" i="2"/>
  <c r="AQ106" i="2"/>
  <c r="AO106" i="2"/>
  <c r="AM106" i="2"/>
  <c r="AK106" i="2"/>
  <c r="AI106" i="2"/>
  <c r="AG106" i="2"/>
  <c r="AE106" i="2"/>
  <c r="AC106" i="2"/>
  <c r="AA106" i="2"/>
  <c r="Y106" i="2"/>
  <c r="W106" i="2"/>
  <c r="U106" i="2"/>
  <c r="S106" i="2"/>
  <c r="Q106" i="2"/>
  <c r="O106" i="2"/>
  <c r="M106" i="2"/>
  <c r="K106" i="2"/>
  <c r="I106" i="2"/>
  <c r="G106" i="2"/>
  <c r="E106" i="2"/>
  <c r="AQ105" i="2"/>
  <c r="AO105" i="2"/>
  <c r="AM105" i="2"/>
  <c r="AK105" i="2"/>
  <c r="AI105" i="2"/>
  <c r="AG105" i="2"/>
  <c r="AE105" i="2"/>
  <c r="AC105" i="2"/>
  <c r="AA105" i="2"/>
  <c r="Y105" i="2"/>
  <c r="W105" i="2"/>
  <c r="U105" i="2"/>
  <c r="S105" i="2"/>
  <c r="Q105" i="2"/>
  <c r="O105" i="2"/>
  <c r="M105" i="2"/>
  <c r="K105" i="2"/>
  <c r="I105" i="2"/>
  <c r="G105" i="2"/>
  <c r="E105" i="2"/>
  <c r="AQ104" i="2"/>
  <c r="AO104" i="2"/>
  <c r="AM104" i="2"/>
  <c r="AK104" i="2"/>
  <c r="AI104" i="2"/>
  <c r="AG104" i="2"/>
  <c r="AE104" i="2"/>
  <c r="AC104" i="2"/>
  <c r="AA104" i="2"/>
  <c r="Y104" i="2"/>
  <c r="W104" i="2"/>
  <c r="U104" i="2"/>
  <c r="S104" i="2"/>
  <c r="Q104" i="2"/>
  <c r="O104" i="2"/>
  <c r="M104" i="2"/>
  <c r="K104" i="2"/>
  <c r="I104" i="2"/>
  <c r="G104" i="2"/>
  <c r="E104" i="2"/>
  <c r="AQ103" i="2"/>
  <c r="AO103" i="2"/>
  <c r="AM103" i="2"/>
  <c r="AK103" i="2"/>
  <c r="AI103" i="2"/>
  <c r="AG103" i="2"/>
  <c r="AE103" i="2"/>
  <c r="AC103" i="2"/>
  <c r="AA103" i="2"/>
  <c r="Y103" i="2"/>
  <c r="W103" i="2"/>
  <c r="U103" i="2"/>
  <c r="S103" i="2"/>
  <c r="Q103" i="2"/>
  <c r="O103" i="2"/>
  <c r="M103" i="2"/>
  <c r="K103" i="2"/>
  <c r="I103" i="2"/>
  <c r="G103" i="2"/>
  <c r="E103" i="2"/>
  <c r="AQ102" i="2"/>
  <c r="AO102" i="2"/>
  <c r="AM102" i="2"/>
  <c r="AK102" i="2"/>
  <c r="AI102" i="2"/>
  <c r="AG102" i="2"/>
  <c r="AE102" i="2"/>
  <c r="AC102" i="2"/>
  <c r="AA102" i="2"/>
  <c r="Y102" i="2"/>
  <c r="W102" i="2"/>
  <c r="U102" i="2"/>
  <c r="S102" i="2"/>
  <c r="Q102" i="2"/>
  <c r="O102" i="2"/>
  <c r="M102" i="2"/>
  <c r="K102" i="2"/>
  <c r="I102" i="2"/>
  <c r="G102" i="2"/>
  <c r="E102" i="2"/>
  <c r="AQ101" i="2"/>
  <c r="AO101" i="2"/>
  <c r="AM101" i="2"/>
  <c r="AK101" i="2"/>
  <c r="AI101" i="2"/>
  <c r="AG101" i="2"/>
  <c r="AE101" i="2"/>
  <c r="AC101" i="2"/>
  <c r="AA101" i="2"/>
  <c r="Y101" i="2"/>
  <c r="W101" i="2"/>
  <c r="U101" i="2"/>
  <c r="S101" i="2"/>
  <c r="Q101" i="2"/>
  <c r="O101" i="2"/>
  <c r="M101" i="2"/>
  <c r="K101" i="2"/>
  <c r="I101" i="2"/>
  <c r="G101" i="2"/>
  <c r="E101" i="2"/>
  <c r="AQ100" i="2"/>
  <c r="AO100" i="2"/>
  <c r="AM100" i="2"/>
  <c r="AK100" i="2"/>
  <c r="AI100" i="2"/>
  <c r="AG100" i="2"/>
  <c r="AE100" i="2"/>
  <c r="AC100" i="2"/>
  <c r="AA100" i="2"/>
  <c r="Y100" i="2"/>
  <c r="W100" i="2"/>
  <c r="U100" i="2"/>
  <c r="S100" i="2"/>
  <c r="Q100" i="2"/>
  <c r="O100" i="2"/>
  <c r="M100" i="2"/>
  <c r="K100" i="2"/>
  <c r="I100" i="2"/>
  <c r="G100" i="2"/>
  <c r="E100" i="2"/>
  <c r="AQ99" i="2"/>
  <c r="AO99" i="2"/>
  <c r="AM99" i="2"/>
  <c r="AK99" i="2"/>
  <c r="AI99" i="2"/>
  <c r="AG99" i="2"/>
  <c r="AE99" i="2"/>
  <c r="AC99" i="2"/>
  <c r="AA99" i="2"/>
  <c r="Y99" i="2"/>
  <c r="W99" i="2"/>
  <c r="U99" i="2"/>
  <c r="S99" i="2"/>
  <c r="Q99" i="2"/>
  <c r="O99" i="2"/>
  <c r="M99" i="2"/>
  <c r="K99" i="2"/>
  <c r="I99" i="2"/>
  <c r="G99" i="2"/>
  <c r="E99" i="2"/>
  <c r="AQ98" i="2"/>
  <c r="AO98" i="2"/>
  <c r="AM98" i="2"/>
  <c r="AK98" i="2"/>
  <c r="AI98" i="2"/>
  <c r="AG98" i="2"/>
  <c r="AE98" i="2"/>
  <c r="AC98" i="2"/>
  <c r="AA98" i="2"/>
  <c r="Y98" i="2"/>
  <c r="W98" i="2"/>
  <c r="U98" i="2"/>
  <c r="S98" i="2"/>
  <c r="Q98" i="2"/>
  <c r="O98" i="2"/>
  <c r="M98" i="2"/>
  <c r="K98" i="2"/>
  <c r="I98" i="2"/>
  <c r="G98" i="2"/>
  <c r="E98" i="2"/>
  <c r="AQ97" i="2"/>
  <c r="AO97" i="2"/>
  <c r="AM97" i="2"/>
  <c r="AK97" i="2"/>
  <c r="AI97" i="2"/>
  <c r="AG97" i="2"/>
  <c r="AE97" i="2"/>
  <c r="AC97" i="2"/>
  <c r="AA97" i="2"/>
  <c r="Y97" i="2"/>
  <c r="W97" i="2"/>
  <c r="U97" i="2"/>
  <c r="S97" i="2"/>
  <c r="Q97" i="2"/>
  <c r="O97" i="2"/>
  <c r="M97" i="2"/>
  <c r="K97" i="2"/>
  <c r="I97" i="2"/>
  <c r="G97" i="2"/>
  <c r="E97" i="2"/>
  <c r="AQ96" i="2"/>
  <c r="AO96" i="2"/>
  <c r="AM96" i="2"/>
  <c r="AK96" i="2"/>
  <c r="AI96" i="2"/>
  <c r="AG96" i="2"/>
  <c r="AE96" i="2"/>
  <c r="AC96" i="2"/>
  <c r="AA96" i="2"/>
  <c r="Y96" i="2"/>
  <c r="W96" i="2"/>
  <c r="U96" i="2"/>
  <c r="S96" i="2"/>
  <c r="Q96" i="2"/>
  <c r="O96" i="2"/>
  <c r="M96" i="2"/>
  <c r="K96" i="2"/>
  <c r="I96" i="2"/>
  <c r="G96" i="2"/>
  <c r="E96" i="2"/>
  <c r="AQ95" i="2"/>
  <c r="AO95" i="2"/>
  <c r="AM95" i="2"/>
  <c r="AK95" i="2"/>
  <c r="AI95" i="2"/>
  <c r="AG95" i="2"/>
  <c r="AE95" i="2"/>
  <c r="AC95" i="2"/>
  <c r="AA95" i="2"/>
  <c r="Y95" i="2"/>
  <c r="W95" i="2"/>
  <c r="U95" i="2"/>
  <c r="S95" i="2"/>
  <c r="Q95" i="2"/>
  <c r="O95" i="2"/>
  <c r="M95" i="2"/>
  <c r="K95" i="2"/>
  <c r="I95" i="2"/>
  <c r="G95" i="2"/>
  <c r="E95" i="2"/>
  <c r="AQ94" i="2"/>
  <c r="AO94" i="2"/>
  <c r="AM94" i="2"/>
  <c r="AK94" i="2"/>
  <c r="AI94" i="2"/>
  <c r="AG94" i="2"/>
  <c r="AE94" i="2"/>
  <c r="AC94" i="2"/>
  <c r="AA94" i="2"/>
  <c r="Y94" i="2"/>
  <c r="W94" i="2"/>
  <c r="U94" i="2"/>
  <c r="S94" i="2"/>
  <c r="Q94" i="2"/>
  <c r="O94" i="2"/>
  <c r="M94" i="2"/>
  <c r="K94" i="2"/>
  <c r="I94" i="2"/>
  <c r="G94" i="2"/>
  <c r="E94" i="2"/>
  <c r="AQ93" i="2"/>
  <c r="AO93" i="2"/>
  <c r="AM93" i="2"/>
  <c r="AK93" i="2"/>
  <c r="AI93" i="2"/>
  <c r="AG93" i="2"/>
  <c r="AE93" i="2"/>
  <c r="AC93" i="2"/>
  <c r="AA93" i="2"/>
  <c r="Y93" i="2"/>
  <c r="W93" i="2"/>
  <c r="U93" i="2"/>
  <c r="S93" i="2"/>
  <c r="Q93" i="2"/>
  <c r="O93" i="2"/>
  <c r="M93" i="2"/>
  <c r="K93" i="2"/>
  <c r="I93" i="2"/>
  <c r="G93" i="2"/>
  <c r="E93" i="2"/>
  <c r="AQ92" i="2"/>
  <c r="AO92" i="2"/>
  <c r="AM92" i="2"/>
  <c r="AK92" i="2"/>
  <c r="AI92" i="2"/>
  <c r="AG92" i="2"/>
  <c r="AE92" i="2"/>
  <c r="AC92" i="2"/>
  <c r="AA92" i="2"/>
  <c r="Y92" i="2"/>
  <c r="W92" i="2"/>
  <c r="U92" i="2"/>
  <c r="S92" i="2"/>
  <c r="Q92" i="2"/>
  <c r="O92" i="2"/>
  <c r="M92" i="2"/>
  <c r="K92" i="2"/>
  <c r="I92" i="2"/>
  <c r="G92" i="2"/>
  <c r="E92" i="2"/>
  <c r="AQ91" i="2"/>
  <c r="AO91" i="2"/>
  <c r="AM91" i="2"/>
  <c r="AK91" i="2"/>
  <c r="AI91" i="2"/>
  <c r="AG91" i="2"/>
  <c r="AE91" i="2"/>
  <c r="AC91" i="2"/>
  <c r="AA91" i="2"/>
  <c r="Y91" i="2"/>
  <c r="W91" i="2"/>
  <c r="U91" i="2"/>
  <c r="S91" i="2"/>
  <c r="Q91" i="2"/>
  <c r="O91" i="2"/>
  <c r="M91" i="2"/>
  <c r="K91" i="2"/>
  <c r="I91" i="2"/>
  <c r="G91" i="2"/>
  <c r="E91" i="2"/>
  <c r="AQ90" i="2"/>
  <c r="AO90" i="2"/>
  <c r="AM90" i="2"/>
  <c r="AK90" i="2"/>
  <c r="AI90" i="2"/>
  <c r="AG90" i="2"/>
  <c r="AE90" i="2"/>
  <c r="AC90" i="2"/>
  <c r="AA90" i="2"/>
  <c r="Y90" i="2"/>
  <c r="W90" i="2"/>
  <c r="U90" i="2"/>
  <c r="S90" i="2"/>
  <c r="Q90" i="2"/>
  <c r="O90" i="2"/>
  <c r="M90" i="2"/>
  <c r="K90" i="2"/>
  <c r="I90" i="2"/>
  <c r="G90" i="2"/>
  <c r="E90" i="2"/>
  <c r="AQ89" i="2"/>
  <c r="AO89" i="2"/>
  <c r="AM89" i="2"/>
  <c r="AK89" i="2"/>
  <c r="AI89" i="2"/>
  <c r="AG89" i="2"/>
  <c r="AE89" i="2"/>
  <c r="AC89" i="2"/>
  <c r="AA89" i="2"/>
  <c r="Y89" i="2"/>
  <c r="W89" i="2"/>
  <c r="U89" i="2"/>
  <c r="S89" i="2"/>
  <c r="Q89" i="2"/>
  <c r="O89" i="2"/>
  <c r="M89" i="2"/>
  <c r="K89" i="2"/>
  <c r="I89" i="2"/>
  <c r="G89" i="2"/>
  <c r="E89" i="2"/>
  <c r="AQ88" i="2"/>
  <c r="AO88" i="2"/>
  <c r="AM88" i="2"/>
  <c r="AK88" i="2"/>
  <c r="AI88" i="2"/>
  <c r="AG88" i="2"/>
  <c r="AE88" i="2"/>
  <c r="AC88" i="2"/>
  <c r="AA88" i="2"/>
  <c r="Y88" i="2"/>
  <c r="W88" i="2"/>
  <c r="U88" i="2"/>
  <c r="S88" i="2"/>
  <c r="Q88" i="2"/>
  <c r="O88" i="2"/>
  <c r="M88" i="2"/>
  <c r="K88" i="2"/>
  <c r="I88" i="2"/>
  <c r="G88" i="2"/>
  <c r="E88" i="2"/>
  <c r="AQ87" i="2"/>
  <c r="AO87" i="2"/>
  <c r="AM87" i="2"/>
  <c r="AK87" i="2"/>
  <c r="AI87" i="2"/>
  <c r="AG87" i="2"/>
  <c r="AE87" i="2"/>
  <c r="AC87" i="2"/>
  <c r="AA87" i="2"/>
  <c r="Y87" i="2"/>
  <c r="W87" i="2"/>
  <c r="U87" i="2"/>
  <c r="S87" i="2"/>
  <c r="Q87" i="2"/>
  <c r="O87" i="2"/>
  <c r="M87" i="2"/>
  <c r="K87" i="2"/>
  <c r="I87" i="2"/>
  <c r="G87" i="2"/>
  <c r="E87" i="2"/>
  <c r="AQ86" i="2"/>
  <c r="AO86" i="2"/>
  <c r="AM86" i="2"/>
  <c r="AK86" i="2"/>
  <c r="AI86" i="2"/>
  <c r="AG86" i="2"/>
  <c r="AE86" i="2"/>
  <c r="AC86" i="2"/>
  <c r="AA86" i="2"/>
  <c r="Y86" i="2"/>
  <c r="W86" i="2"/>
  <c r="U86" i="2"/>
  <c r="S86" i="2"/>
  <c r="Q86" i="2"/>
  <c r="O86" i="2"/>
  <c r="M86" i="2"/>
  <c r="K86" i="2"/>
  <c r="I86" i="2"/>
  <c r="G86" i="2"/>
  <c r="E86" i="2"/>
  <c r="AQ85" i="2"/>
  <c r="AO85" i="2"/>
  <c r="AM85" i="2"/>
  <c r="AK85" i="2"/>
  <c r="AI85" i="2"/>
  <c r="AG85" i="2"/>
  <c r="AE85" i="2"/>
  <c r="AC85" i="2"/>
  <c r="AA85" i="2"/>
  <c r="Y85" i="2"/>
  <c r="W85" i="2"/>
  <c r="U85" i="2"/>
  <c r="S85" i="2"/>
  <c r="Q85" i="2"/>
  <c r="O85" i="2"/>
  <c r="M85" i="2"/>
  <c r="K85" i="2"/>
  <c r="I85" i="2"/>
  <c r="G85" i="2"/>
  <c r="E85" i="2"/>
  <c r="AQ84" i="2"/>
  <c r="AO84" i="2"/>
  <c r="AM84" i="2"/>
  <c r="AK84" i="2"/>
  <c r="AI84" i="2"/>
  <c r="AG84" i="2"/>
  <c r="AE84" i="2"/>
  <c r="AC84" i="2"/>
  <c r="AA84" i="2"/>
  <c r="Y84" i="2"/>
  <c r="W84" i="2"/>
  <c r="U84" i="2"/>
  <c r="S84" i="2"/>
  <c r="Q84" i="2"/>
  <c r="O84" i="2"/>
  <c r="M84" i="2"/>
  <c r="K84" i="2"/>
  <c r="I84" i="2"/>
  <c r="G84" i="2"/>
  <c r="E84" i="2"/>
  <c r="AQ83" i="2"/>
  <c r="AO83" i="2"/>
  <c r="AM83" i="2"/>
  <c r="AK83" i="2"/>
  <c r="AI83" i="2"/>
  <c r="AG83" i="2"/>
  <c r="AE83" i="2"/>
  <c r="AC83" i="2"/>
  <c r="AA83" i="2"/>
  <c r="Y83" i="2"/>
  <c r="W83" i="2"/>
  <c r="U83" i="2"/>
  <c r="S83" i="2"/>
  <c r="Q83" i="2"/>
  <c r="O83" i="2"/>
  <c r="M83" i="2"/>
  <c r="K83" i="2"/>
  <c r="I83" i="2"/>
  <c r="G83" i="2"/>
  <c r="E83" i="2"/>
  <c r="AQ82" i="2"/>
  <c r="AO82" i="2"/>
  <c r="AM82" i="2"/>
  <c r="AK82" i="2"/>
  <c r="AI82" i="2"/>
  <c r="AG82" i="2"/>
  <c r="AE82" i="2"/>
  <c r="AC82" i="2"/>
  <c r="AA82" i="2"/>
  <c r="Y82" i="2"/>
  <c r="W82" i="2"/>
  <c r="U82" i="2"/>
  <c r="S82" i="2"/>
  <c r="Q82" i="2"/>
  <c r="O82" i="2"/>
  <c r="M82" i="2"/>
  <c r="K82" i="2"/>
  <c r="I82" i="2"/>
  <c r="G82" i="2"/>
  <c r="E82" i="2"/>
  <c r="AQ81" i="2"/>
  <c r="AO81" i="2"/>
  <c r="AM81" i="2"/>
  <c r="AK81" i="2"/>
  <c r="AI81" i="2"/>
  <c r="AG81" i="2"/>
  <c r="AE81" i="2"/>
  <c r="AC81" i="2"/>
  <c r="AA81" i="2"/>
  <c r="Y81" i="2"/>
  <c r="W81" i="2"/>
  <c r="U81" i="2"/>
  <c r="S81" i="2"/>
  <c r="Q81" i="2"/>
  <c r="O81" i="2"/>
  <c r="M81" i="2"/>
  <c r="K81" i="2"/>
  <c r="I81" i="2"/>
  <c r="G81" i="2"/>
  <c r="E81" i="2"/>
  <c r="AO80" i="2"/>
  <c r="AM80" i="2"/>
  <c r="AK80" i="2"/>
  <c r="AI80" i="2"/>
  <c r="AG80" i="2"/>
  <c r="AE80" i="2"/>
  <c r="AC80" i="2"/>
  <c r="AA80" i="2"/>
  <c r="Y80" i="2"/>
  <c r="W80" i="2"/>
  <c r="U80" i="2"/>
  <c r="S80" i="2"/>
  <c r="Q80" i="2"/>
  <c r="O80" i="2"/>
  <c r="M80" i="2"/>
  <c r="K80" i="2"/>
  <c r="I80" i="2"/>
  <c r="G80" i="2"/>
  <c r="E80" i="2"/>
  <c r="I79" i="2"/>
  <c r="G79" i="2"/>
  <c r="E79" i="2"/>
  <c r="AQ79" i="2" s="1"/>
  <c r="AP80" i="2" s="1"/>
  <c r="C25" i="5" s="1"/>
  <c r="AQ78" i="2"/>
  <c r="AO78" i="2"/>
  <c r="AM78" i="2"/>
  <c r="AK78" i="2"/>
  <c r="AI78" i="2"/>
  <c r="AG78" i="2"/>
  <c r="AE78" i="2"/>
  <c r="AC78" i="2"/>
  <c r="AA78" i="2"/>
  <c r="Y78" i="2"/>
  <c r="W78" i="2"/>
  <c r="U78" i="2"/>
  <c r="S78" i="2"/>
  <c r="Q78" i="2"/>
  <c r="O78" i="2"/>
  <c r="M78" i="2"/>
  <c r="K78" i="2"/>
  <c r="I78" i="2"/>
  <c r="G78" i="2"/>
  <c r="E78" i="2"/>
  <c r="AQ77" i="2"/>
  <c r="AO77" i="2"/>
  <c r="AM77" i="2"/>
  <c r="AK77" i="2"/>
  <c r="AI77" i="2"/>
  <c r="AG77" i="2"/>
  <c r="AE77" i="2"/>
  <c r="AC77" i="2"/>
  <c r="AA77" i="2"/>
  <c r="Y77" i="2"/>
  <c r="W77" i="2"/>
  <c r="U77" i="2"/>
  <c r="S77" i="2"/>
  <c r="Q77" i="2"/>
  <c r="O77" i="2"/>
  <c r="M77" i="2"/>
  <c r="K77" i="2"/>
  <c r="I77" i="2"/>
  <c r="G77" i="2"/>
  <c r="E77" i="2"/>
  <c r="AQ49" i="2"/>
  <c r="AO49" i="2"/>
  <c r="AM49" i="2"/>
  <c r="AK49" i="2"/>
  <c r="AI49" i="2"/>
  <c r="AG49" i="2"/>
  <c r="AE49" i="2"/>
  <c r="AC49" i="2"/>
  <c r="AA49" i="2"/>
  <c r="Y49" i="2"/>
  <c r="W49" i="2"/>
  <c r="U49" i="2"/>
  <c r="S49" i="2"/>
  <c r="Q49" i="2"/>
  <c r="O49" i="2"/>
  <c r="M49" i="2"/>
  <c r="K49" i="2"/>
  <c r="I49" i="2"/>
  <c r="G49" i="2"/>
  <c r="E49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AQ47" i="2"/>
  <c r="AO47" i="2"/>
  <c r="AM47" i="2"/>
  <c r="AK47" i="2"/>
  <c r="AI47" i="2"/>
  <c r="AG47" i="2"/>
  <c r="AE47" i="2"/>
  <c r="AC47" i="2"/>
  <c r="AA47" i="2"/>
  <c r="Y47" i="2"/>
  <c r="W47" i="2"/>
  <c r="U47" i="2"/>
  <c r="S47" i="2"/>
  <c r="Q47" i="2"/>
  <c r="O47" i="2"/>
  <c r="M47" i="2"/>
  <c r="K47" i="2"/>
  <c r="I47" i="2"/>
  <c r="G47" i="2"/>
  <c r="E47" i="2"/>
  <c r="AN46" i="2"/>
  <c r="AO46" i="2" s="1"/>
  <c r="AL46" i="2"/>
  <c r="AJ46" i="2"/>
  <c r="AH46" i="2"/>
  <c r="AF46" i="2"/>
  <c r="AD46" i="2"/>
  <c r="AB46" i="2"/>
  <c r="Z46" i="2"/>
  <c r="X46" i="2"/>
  <c r="V46" i="2"/>
  <c r="T46" i="2"/>
  <c r="R46" i="2"/>
  <c r="P46" i="2"/>
  <c r="N46" i="2"/>
  <c r="J46" i="2"/>
  <c r="I46" i="2"/>
  <c r="G46" i="2"/>
  <c r="E46" i="2"/>
  <c r="AQ45" i="2"/>
  <c r="AO45" i="2"/>
  <c r="AM45" i="2"/>
  <c r="AK45" i="2"/>
  <c r="AI45" i="2"/>
  <c r="AG45" i="2"/>
  <c r="AE45" i="2"/>
  <c r="AC45" i="2"/>
  <c r="AA45" i="2"/>
  <c r="Y45" i="2"/>
  <c r="W45" i="2"/>
  <c r="U45" i="2"/>
  <c r="S45" i="2"/>
  <c r="Q45" i="2"/>
  <c r="O45" i="2"/>
  <c r="L45" i="2"/>
  <c r="M45" i="2" s="1"/>
  <c r="K45" i="2"/>
  <c r="I45" i="2"/>
  <c r="G45" i="2"/>
  <c r="E45" i="2"/>
  <c r="AQ44" i="2"/>
  <c r="AP44" i="2"/>
  <c r="AO44" i="2"/>
  <c r="AM44" i="2"/>
  <c r="AK44" i="2"/>
  <c r="AI44" i="2"/>
  <c r="AG44" i="2"/>
  <c r="AE44" i="2"/>
  <c r="AC44" i="2"/>
  <c r="AA44" i="2"/>
  <c r="Y44" i="2"/>
  <c r="W44" i="2"/>
  <c r="U44" i="2"/>
  <c r="S44" i="2"/>
  <c r="Q44" i="2"/>
  <c r="O44" i="2"/>
  <c r="M44" i="2"/>
  <c r="K44" i="2"/>
  <c r="I44" i="2"/>
  <c r="G44" i="2"/>
  <c r="E44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AQ42" i="2"/>
  <c r="AO42" i="2"/>
  <c r="AM42" i="2"/>
  <c r="AK42" i="2"/>
  <c r="AI42" i="2"/>
  <c r="AG42" i="2"/>
  <c r="AE42" i="2"/>
  <c r="AC42" i="2"/>
  <c r="AA42" i="2"/>
  <c r="Y42" i="2"/>
  <c r="W42" i="2"/>
  <c r="U42" i="2"/>
  <c r="S42" i="2"/>
  <c r="Q42" i="2"/>
  <c r="O42" i="2"/>
  <c r="M42" i="2"/>
  <c r="K42" i="2"/>
  <c r="I42" i="2"/>
  <c r="G42" i="2"/>
  <c r="E42" i="2"/>
  <c r="AQ41" i="2"/>
  <c r="AO41" i="2"/>
  <c r="AM41" i="2"/>
  <c r="AK41" i="2"/>
  <c r="AI41" i="2"/>
  <c r="AG41" i="2"/>
  <c r="AE41" i="2"/>
  <c r="AC41" i="2"/>
  <c r="AA41" i="2"/>
  <c r="Y41" i="2"/>
  <c r="W41" i="2"/>
  <c r="U41" i="2"/>
  <c r="S41" i="2"/>
  <c r="Q41" i="2"/>
  <c r="O41" i="2"/>
  <c r="M41" i="2"/>
  <c r="K41" i="2"/>
  <c r="I41" i="2"/>
  <c r="G41" i="2"/>
  <c r="E41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I1" i="2" l="1"/>
  <c r="E1" i="2"/>
  <c r="E3" i="2" s="1"/>
  <c r="I3" i="2"/>
  <c r="AQ80" i="2"/>
  <c r="U1" i="2"/>
  <c r="U3" i="2" s="1"/>
  <c r="AQ46" i="2"/>
  <c r="AP48" i="2" s="1"/>
  <c r="C26" i="1" s="1"/>
  <c r="AO1" i="2"/>
  <c r="AO3" i="2" s="1"/>
  <c r="C32" i="1"/>
  <c r="C20" i="1" s="1"/>
  <c r="C31" i="5"/>
  <c r="C19" i="5" s="1"/>
  <c r="F19" i="5" s="1"/>
  <c r="F20" i="5" s="1"/>
  <c r="AK1" i="2"/>
  <c r="AK3" i="2" s="1"/>
  <c r="I5" i="2"/>
  <c r="F25" i="5"/>
  <c r="E16" i="5"/>
  <c r="I6" i="2"/>
  <c r="Y1" i="2"/>
  <c r="Y3" i="2" s="1"/>
  <c r="K1" i="2"/>
  <c r="K3" i="2" s="1"/>
  <c r="AA1" i="2"/>
  <c r="AA3" i="2" s="1"/>
  <c r="M1" i="2"/>
  <c r="M2" i="2" s="1"/>
  <c r="AC1" i="2"/>
  <c r="AC2" i="2" s="1"/>
  <c r="E2" i="2"/>
  <c r="E5" i="2" s="1"/>
  <c r="AE1" i="2"/>
  <c r="AE3" i="2" s="1"/>
  <c r="O1" i="2"/>
  <c r="O3" i="2" s="1"/>
  <c r="Q1" i="2"/>
  <c r="Q2" i="2" s="1"/>
  <c r="AG1" i="2"/>
  <c r="AG3" i="2" s="1"/>
  <c r="I2" i="2"/>
  <c r="Y2" i="2"/>
  <c r="Y5" i="2" s="1"/>
  <c r="I4" i="2"/>
  <c r="S1" i="2"/>
  <c r="S2" i="2" s="1"/>
  <c r="AI1" i="2"/>
  <c r="AI3" i="2" s="1"/>
  <c r="K2" i="2"/>
  <c r="AA2" i="2"/>
  <c r="G1" i="2"/>
  <c r="G2" i="2" s="1"/>
  <c r="W1" i="2"/>
  <c r="W2" i="2" s="1"/>
  <c r="AM1" i="2"/>
  <c r="AM2" i="2" s="1"/>
  <c r="AO2" i="2" l="1"/>
  <c r="AO5" i="2" s="1"/>
  <c r="U2" i="2"/>
  <c r="U5" i="2" s="1"/>
  <c r="C23" i="1"/>
  <c r="C22" i="5"/>
  <c r="F22" i="5" s="1"/>
  <c r="S3" i="2"/>
  <c r="S5" i="2" s="1"/>
  <c r="AC3" i="2"/>
  <c r="AC4" i="2" s="1"/>
  <c r="AA4" i="2"/>
  <c r="AM3" i="2"/>
  <c r="AM6" i="2" s="1"/>
  <c r="W3" i="2"/>
  <c r="W4" i="2" s="1"/>
  <c r="AE2" i="2"/>
  <c r="AE4" i="2" s="1"/>
  <c r="AA5" i="2"/>
  <c r="AM5" i="2"/>
  <c r="W5" i="2"/>
  <c r="AC5" i="2"/>
  <c r="K4" i="2"/>
  <c r="S6" i="2"/>
  <c r="S4" i="2"/>
  <c r="K5" i="2"/>
  <c r="AE5" i="2"/>
  <c r="AE6" i="2"/>
  <c r="AA6" i="2"/>
  <c r="AI2" i="2"/>
  <c r="K6" i="2"/>
  <c r="Y4" i="2"/>
  <c r="Y6" i="2"/>
  <c r="AG2" i="2"/>
  <c r="G3" i="2"/>
  <c r="G5" i="2" s="1"/>
  <c r="AK2" i="2"/>
  <c r="AK5" i="2" s="1"/>
  <c r="O2" i="2"/>
  <c r="Q3" i="2"/>
  <c r="Q6" i="2" s="1"/>
  <c r="AQ48" i="2"/>
  <c r="M3" i="2"/>
  <c r="M5" i="2" s="1"/>
  <c r="E6" i="2"/>
  <c r="E4" i="2"/>
  <c r="F26" i="5" l="1"/>
  <c r="F28" i="5" s="1"/>
  <c r="F29" i="5" s="1"/>
  <c r="F31" i="5"/>
  <c r="AO4" i="2"/>
  <c r="AO6" i="2"/>
  <c r="U4" i="2"/>
  <c r="U6" i="2"/>
  <c r="AC6" i="2"/>
  <c r="W6" i="2"/>
  <c r="AM4" i="2"/>
  <c r="AG5" i="2"/>
  <c r="AG4" i="2"/>
  <c r="AG6" i="2"/>
  <c r="AK4" i="2"/>
  <c r="AI6" i="2"/>
  <c r="AI5" i="2"/>
  <c r="AI4" i="2"/>
  <c r="G6" i="2"/>
  <c r="G4" i="2"/>
  <c r="AK6" i="2"/>
  <c r="O5" i="2"/>
  <c r="O4" i="2"/>
  <c r="O6" i="2"/>
  <c r="Q5" i="2"/>
  <c r="Q4" i="2"/>
  <c r="AQ1" i="2"/>
  <c r="AQ3" i="2" s="1"/>
  <c r="M6" i="2"/>
  <c r="M4" i="2"/>
  <c r="F32" i="5" l="1"/>
  <c r="F33" i="5" s="1"/>
  <c r="AQ2" i="2"/>
  <c r="AQ5" i="2" l="1"/>
  <c r="AQ4" i="2"/>
  <c r="AQ6" i="2"/>
  <c r="F26" i="1" l="1"/>
  <c r="F25" i="1"/>
  <c r="D17" i="1" l="1"/>
  <c r="F17" i="1" l="1"/>
  <c r="F23" i="1"/>
  <c r="F32" i="1" s="1"/>
  <c r="F19" i="1"/>
  <c r="E10" i="1"/>
  <c r="E16" i="1"/>
  <c r="E14" i="1"/>
  <c r="E12" i="1"/>
  <c r="E15" i="1"/>
  <c r="E13" i="1"/>
  <c r="E11" i="1"/>
  <c r="E9" i="1"/>
  <c r="F20" i="1" l="1"/>
  <c r="F21" i="1" s="1"/>
  <c r="F27" i="1" s="1"/>
  <c r="F29" i="1" s="1"/>
  <c r="E17" i="1"/>
  <c r="F30" i="1" l="1"/>
  <c r="F33" i="1" l="1"/>
  <c r="F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Solimini, Kara (EHS)</author>
  </authors>
  <commentList>
    <comment ref="B2" authorId="0" shapeId="0" xr:uid="{BB718716-10B9-46FD-8C69-67D23B242749}">
      <text>
        <r>
          <rPr>
            <sz val="10"/>
            <color indexed="81"/>
            <rFont val="Tahoma"/>
            <family val="2"/>
          </rPr>
          <t xml:space="preserve">
Proposed rates to be effective July 1,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Solimini, Kara (EHS)</author>
  </authors>
  <commentList>
    <comment ref="B2" authorId="0" shapeId="0" xr:uid="{8E4432A8-A29D-44B1-9850-73CD67AB3190}">
      <text>
        <r>
          <rPr>
            <sz val="10"/>
            <color indexed="81"/>
            <rFont val="Tahoma"/>
            <family val="2"/>
          </rPr>
          <t>Proposed rates to be effective July 1, 2023</t>
        </r>
      </text>
    </comment>
  </commentList>
</comments>
</file>

<file path=xl/sharedStrings.xml><?xml version="1.0" encoding="utf-8"?>
<sst xmlns="http://schemas.openxmlformats.org/spreadsheetml/2006/main" count="436" uniqueCount="307">
  <si>
    <t>Number of Customers per year</t>
  </si>
  <si>
    <t>Total Annual Unfilled Units</t>
  </si>
  <si>
    <t>Number of working hours/year</t>
  </si>
  <si>
    <t>Position</t>
  </si>
  <si>
    <t>FTE</t>
  </si>
  <si>
    <t>Cost Allocation</t>
  </si>
  <si>
    <t>Cost</t>
  </si>
  <si>
    <t>Program Management (annual)</t>
  </si>
  <si>
    <t>Registered Nurse (MA / APRN) (annual)</t>
  </si>
  <si>
    <t>Registered Nurse (BA) (annual)</t>
  </si>
  <si>
    <t>Clinical w/ Independent licensure (annual)</t>
  </si>
  <si>
    <t>Case Manager / Social Worker / Clinical w/o ind. License</t>
  </si>
  <si>
    <t>Case / Social Worker (annual)</t>
  </si>
  <si>
    <t>Direct Care III (annual)</t>
  </si>
  <si>
    <t>Direct Care  (annual)</t>
  </si>
  <si>
    <t>Total</t>
  </si>
  <si>
    <t>Staff Related Costs</t>
  </si>
  <si>
    <t>Total costs with staff related costs:</t>
  </si>
  <si>
    <t>Program Related Costs excluding Admin</t>
  </si>
  <si>
    <t>No shows</t>
  </si>
  <si>
    <t>based on estimated number of No Shows relative to number of customers times avg. hourly rate</t>
  </si>
  <si>
    <t>Unfilled Demand</t>
  </si>
  <si>
    <t>based on # of unfilled units</t>
  </si>
  <si>
    <t>Other Program Expenses*</t>
  </si>
  <si>
    <t>Total costs with staff and program related costs:</t>
  </si>
  <si>
    <t>Program Admin Costs</t>
  </si>
  <si>
    <t>Admin Allocation</t>
  </si>
  <si>
    <t>Total costs with staff, program and admin related costs:</t>
  </si>
  <si>
    <t>Inflation Adjustment</t>
  </si>
  <si>
    <t>Total costs with staff, program, admin and inflation related costs:</t>
  </si>
  <si>
    <t>New Unit Rate:</t>
  </si>
  <si>
    <t>Occupancy</t>
  </si>
  <si>
    <t>average pre-exclusions</t>
  </si>
  <si>
    <t>floor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</si>
  <si>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</si>
  <si>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ceiling</t>
  </si>
  <si>
    <t>average</t>
  </si>
  <si>
    <t>weighted average</t>
  </si>
  <si>
    <t>average incl. zeroes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</si>
  <si>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</si>
  <si>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</si>
  <si>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</si>
  <si>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</si>
  <si>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</si>
  <si>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</si>
  <si>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</si>
  <si>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</si>
  <si>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</si>
  <si>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</si>
  <si>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</si>
  <si>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</si>
  <si>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</si>
  <si>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</si>
  <si>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</si>
  <si>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</si>
  <si>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</si>
  <si>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</si>
  <si>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</si>
  <si>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</si>
  <si>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</si>
  <si>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</si>
  <si>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</si>
  <si>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</si>
  <si>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</si>
  <si>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</si>
  <si>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</si>
  <si>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</si>
  <si>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</si>
  <si>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</si>
  <si>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</si>
  <si>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</si>
  <si>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</si>
  <si>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</si>
  <si>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</si>
  <si>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</si>
  <si>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</si>
  <si>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</si>
  <si>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</si>
  <si>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</si>
  <si>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OrganizationName</t>
  </si>
  <si>
    <t>Sum of FTE</t>
  </si>
  <si>
    <t>Sum of Actual</t>
  </si>
  <si>
    <t>Massachusetts Economic Indicators</t>
  </si>
  <si>
    <t>IHS Markit, Fall 2022 Forecast</t>
  </si>
  <si>
    <t>Prepared by Michael Lynch, 781-301-9129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</si>
  <si>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</si>
  <si>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</si>
  <si>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</si>
  <si>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</si>
  <si>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</si>
  <si>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</si>
  <si>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</si>
  <si>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</si>
  <si>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</si>
  <si>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</si>
  <si>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</si>
  <si>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</si>
  <si>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</si>
  <si>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</si>
  <si>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</si>
  <si>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</si>
  <si>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</si>
  <si>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</si>
  <si>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</si>
  <si>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</si>
  <si>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</si>
  <si>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</si>
  <si>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</si>
  <si>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</si>
  <si>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</si>
  <si>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</si>
  <si>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</si>
  <si>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</si>
  <si>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</si>
  <si>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</si>
  <si>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</si>
  <si>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</si>
  <si>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</si>
  <si>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</si>
  <si>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</si>
  <si>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</si>
  <si>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</si>
  <si>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</si>
  <si>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</si>
  <si>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</si>
  <si>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</si>
  <si>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</si>
  <si>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</si>
  <si>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</si>
  <si>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</si>
  <si>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</si>
  <si>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</si>
  <si>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</si>
  <si>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</si>
  <si>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</si>
  <si>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</si>
  <si>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</si>
  <si>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</si>
  <si>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</si>
  <si>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</si>
  <si>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</si>
  <si>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</si>
  <si>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</si>
  <si>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</si>
  <si>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</si>
  <si>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</si>
  <si>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</si>
  <si>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</si>
  <si>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</si>
  <si>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</si>
  <si>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</si>
  <si>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</si>
  <si>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</si>
  <si>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</si>
  <si>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</si>
  <si>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</si>
  <si>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</si>
  <si>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</si>
  <si>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</si>
  <si>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</si>
  <si>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</si>
  <si>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</si>
  <si>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</si>
  <si>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</si>
  <si>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</si>
  <si>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</si>
  <si>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</si>
  <si>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</si>
  <si>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</si>
  <si>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</si>
  <si>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</si>
  <si>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</si>
  <si>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</si>
  <si>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</si>
  <si>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</si>
  <si>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</si>
  <si>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</si>
  <si>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</si>
  <si>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</si>
  <si>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</si>
  <si>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</si>
  <si>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</si>
  <si>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</si>
  <si>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</si>
  <si>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</si>
  <si>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</si>
  <si>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</si>
  <si>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</si>
  <si>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</si>
  <si>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Update for HC Basic and ECOP </t>
  </si>
  <si>
    <t xml:space="preserve">Base period: </t>
  </si>
  <si>
    <t>FY23Q2</t>
  </si>
  <si>
    <t>Average</t>
  </si>
  <si>
    <t>CAF:</t>
  </si>
  <si>
    <t>Prospective rate period: FY24 and FY25</t>
  </si>
  <si>
    <t>FY24 Q1</t>
  </si>
  <si>
    <t>FY24 Q2</t>
  </si>
  <si>
    <t>FY24 Q3</t>
  </si>
  <si>
    <t>FY24 Q4</t>
  </si>
  <si>
    <t>FY25 Q1</t>
  </si>
  <si>
    <t>FY25 Q2</t>
  </si>
  <si>
    <t>FY25 Q3</t>
  </si>
  <si>
    <t>FY25 Q4</t>
  </si>
  <si>
    <t>FY23 Q1</t>
  </si>
  <si>
    <t>FY23 Q2</t>
  </si>
  <si>
    <t>FY23 Q3</t>
  </si>
  <si>
    <t>FY23 Q4</t>
  </si>
  <si>
    <t>(The last quarter the current rates are good through)</t>
  </si>
  <si>
    <t>Clerical/Support</t>
  </si>
  <si>
    <t>based on # of FTEs and FY21 UFR Data for HC and ECOP 65%/35% split</t>
  </si>
  <si>
    <t>based on # of customers  using FY21 UFR data</t>
  </si>
  <si>
    <t>based on # of customers using FY21 UFR data</t>
  </si>
  <si>
    <t>ECOP</t>
  </si>
  <si>
    <t>Tax and Fringe (Including PFMLA Trust Contribution)</t>
  </si>
  <si>
    <t>Organization Name</t>
  </si>
  <si>
    <t>Number of enrolled / reimbursed unit per year</t>
  </si>
  <si>
    <t>Basic Home Care Program</t>
  </si>
  <si>
    <t>Number of  hours/year per FTE</t>
  </si>
  <si>
    <t>Cost Adjustment Factor</t>
  </si>
  <si>
    <t>Base period is FY23Q2 Prospective period is FY24 &amp; FY25</t>
  </si>
  <si>
    <t>Source Data</t>
  </si>
  <si>
    <t>BLS M2021 Benchmark at the 53rd percentile</t>
  </si>
  <si>
    <t>FY23 MA Comptrollers approved rate less Terminal leave and Retirement plus an additional 2% for benfits</t>
  </si>
  <si>
    <t>C.257 Benchmark</t>
  </si>
  <si>
    <t>Source:</t>
  </si>
  <si>
    <t>BLS / OES</t>
  </si>
  <si>
    <t>53 Percentile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</si>
  <si>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</si>
  <si>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</si>
  <si>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</si>
  <si>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</si>
  <si>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</si>
  <si>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</si>
  <si>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</si>
  <si>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</si>
  <si>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</si>
  <si>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</si>
  <si>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</si>
  <si>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</si>
  <si>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</si>
  <si>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</si>
  <si>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</si>
  <si>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</si>
  <si>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</si>
  <si>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</si>
  <si>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</si>
  <si>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</si>
  <si>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</si>
  <si>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</si>
  <si>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</si>
  <si>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</si>
  <si>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</si>
  <si>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</si>
  <si>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</si>
  <si>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</si>
  <si>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</si>
  <si>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</si>
  <si>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</si>
  <si>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Assistant Manager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</si>
  <si>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</si>
  <si>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</si>
  <si>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</si>
  <si>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</si>
  <si>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</si>
  <si>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</si>
  <si>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</si>
  <si>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</si>
  <si>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</si>
  <si>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</si>
  <si>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</si>
  <si>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</si>
  <si>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</si>
  <si>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</si>
  <si>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</si>
  <si>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</si>
  <si>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</si>
  <si>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</si>
  <si>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</si>
  <si>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</si>
  <si>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</si>
  <si>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</si>
  <si>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</si>
  <si>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</si>
  <si>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</si>
  <si>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</si>
  <si>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</si>
  <si>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</si>
  <si>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</si>
  <si>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</si>
  <si>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</si>
  <si>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</si>
  <si>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Registerd Nurse (MA / APRN) (hourly)</t>
  </si>
  <si>
    <t>Minimum of a Masters of Science in one of the APRN roles. Must be licensed</t>
  </si>
  <si>
    <t>29-1171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</si>
  <si>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</si>
  <si>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</si>
  <si>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</si>
  <si>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</si>
  <si>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Misc. BLS benchmarks</t>
  </si>
  <si>
    <t>Psychiatrist</t>
  </si>
  <si>
    <t>M2021 BLS Occ Code 29-1223 NAICS 622200 (Nat'l)</t>
  </si>
  <si>
    <t>Medical Director</t>
  </si>
  <si>
    <t>M2021 BLS Occ Code 29-1229 NAICS 622200 (Nat'l)</t>
  </si>
  <si>
    <t>Physician Assistants</t>
  </si>
  <si>
    <t>M2021 BLS  Occ Code 29-1071</t>
  </si>
  <si>
    <t>Cost Adjustment Factor on Compensation</t>
  </si>
  <si>
    <t>Cost Adjustment Factor on Program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</si>
</sst>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  <numFmt numFmtId="167" formatCode="0.0"/>
    <numFmt numFmtId="168" formatCode="&quot;$&quot;#,##0"/>
    <numFmt numFmtId="169" formatCode="[$-409]mmmm\ d\,\ yyyy;@"/>
    <numFmt numFmtId="170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20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164" fontId="0" fillId="0" borderId="0" xfId="2" applyNumberFormat="1" applyFont="1"/>
    <xf numFmtId="0" fontId="3" fillId="0" borderId="0" xfId="0" applyFont="1" applyAlignment="1">
      <alignment horizontal="right"/>
    </xf>
    <xf numFmtId="44" fontId="0" fillId="0" borderId="0" xfId="0" applyNumberForma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0" fillId="4" borderId="0" xfId="0" applyFill="1"/>
    <xf numFmtId="0" fontId="6" fillId="0" borderId="0" xfId="4"/>
    <xf numFmtId="0" fontId="6" fillId="0" borderId="0" xfId="5"/>
    <xf numFmtId="44" fontId="0" fillId="0" borderId="1" xfId="0" applyNumberFormat="1" applyBorder="1"/>
    <xf numFmtId="44" fontId="0" fillId="0" borderId="2" xfId="0" applyNumberFormat="1" applyBorder="1"/>
    <xf numFmtId="44" fontId="0" fillId="0" borderId="3" xfId="0" applyNumberFormat="1" applyBorder="1"/>
    <xf numFmtId="0" fontId="0" fillId="5" borderId="0" xfId="0" applyFill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2" xfId="0" applyFill="1" applyBorder="1"/>
    <xf numFmtId="0" fontId="8" fillId="6" borderId="0" xfId="0" applyFont="1" applyFill="1"/>
    <xf numFmtId="0" fontId="8" fillId="6" borderId="2" xfId="0" applyFont="1" applyFill="1" applyBorder="1"/>
    <xf numFmtId="164" fontId="8" fillId="6" borderId="2" xfId="2" applyNumberFormat="1" applyFont="1" applyFill="1" applyBorder="1"/>
    <xf numFmtId="0" fontId="9" fillId="6" borderId="0" xfId="4" applyFont="1" applyFill="1"/>
    <xf numFmtId="0" fontId="9" fillId="6" borderId="0" xfId="5" applyFont="1" applyFill="1"/>
    <xf numFmtId="0" fontId="10" fillId="0" borderId="0" xfId="0" applyFont="1"/>
    <xf numFmtId="0" fontId="10" fillId="5" borderId="2" xfId="0" applyFont="1" applyFill="1" applyBorder="1"/>
    <xf numFmtId="0" fontId="10" fillId="4" borderId="0" xfId="0" applyFont="1" applyFill="1"/>
    <xf numFmtId="44" fontId="8" fillId="0" borderId="0" xfId="0" applyNumberFormat="1" applyFont="1"/>
    <xf numFmtId="0" fontId="11" fillId="0" borderId="0" xfId="4" applyFont="1"/>
    <xf numFmtId="0" fontId="11" fillId="0" borderId="0" xfId="5" applyFont="1"/>
    <xf numFmtId="0" fontId="12" fillId="0" borderId="0" xfId="6"/>
    <xf numFmtId="0" fontId="14" fillId="7" borderId="0" xfId="6" applyFont="1" applyFill="1"/>
    <xf numFmtId="0" fontId="15" fillId="7" borderId="6" xfId="6" applyFont="1" applyFill="1" applyBorder="1"/>
    <xf numFmtId="0" fontId="16" fillId="7" borderId="7" xfId="6" applyFont="1" applyFill="1" applyBorder="1"/>
    <xf numFmtId="0" fontId="15" fillId="7" borderId="8" xfId="6" applyFont="1" applyFill="1" applyBorder="1"/>
    <xf numFmtId="0" fontId="15" fillId="0" borderId="0" xfId="6" applyFont="1"/>
    <xf numFmtId="0" fontId="12" fillId="0" borderId="0" xfId="7"/>
    <xf numFmtId="14" fontId="15" fillId="0" borderId="0" xfId="6" applyNumberFormat="1" applyFont="1"/>
    <xf numFmtId="166" fontId="12" fillId="0" borderId="0" xfId="6" applyNumberFormat="1"/>
    <xf numFmtId="2" fontId="12" fillId="0" borderId="0" xfId="6" applyNumberFormat="1"/>
    <xf numFmtId="167" fontId="12" fillId="0" borderId="0" xfId="6" applyNumberFormat="1"/>
    <xf numFmtId="0" fontId="15" fillId="0" borderId="0" xfId="8" applyFont="1"/>
    <xf numFmtId="0" fontId="12" fillId="0" borderId="0" xfId="8"/>
    <xf numFmtId="0" fontId="17" fillId="0" borderId="0" xfId="8" applyFont="1"/>
    <xf numFmtId="0" fontId="18" fillId="0" borderId="0" xfId="8" applyFont="1"/>
    <xf numFmtId="0" fontId="12" fillId="0" borderId="9" xfId="8" applyBorder="1"/>
    <xf numFmtId="0" fontId="12" fillId="0" borderId="10" xfId="8" applyBorder="1"/>
    <xf numFmtId="0" fontId="12" fillId="0" borderId="11" xfId="8" applyBorder="1"/>
    <xf numFmtId="0" fontId="12" fillId="0" borderId="12" xfId="8" applyBorder="1"/>
    <xf numFmtId="0" fontId="12" fillId="0" borderId="0" xfId="8" applyAlignment="1">
      <alignment horizontal="right"/>
    </xf>
    <xf numFmtId="0" fontId="12" fillId="0" borderId="13" xfId="8" applyBorder="1"/>
    <xf numFmtId="0" fontId="15" fillId="0" borderId="0" xfId="9" applyFont="1"/>
    <xf numFmtId="0" fontId="19" fillId="0" borderId="13" xfId="8" applyFont="1" applyBorder="1" applyAlignment="1">
      <alignment horizontal="center"/>
    </xf>
    <xf numFmtId="166" fontId="12" fillId="0" borderId="0" xfId="9" applyNumberFormat="1" applyAlignment="1">
      <alignment horizontal="left"/>
    </xf>
    <xf numFmtId="166" fontId="12" fillId="0" borderId="13" xfId="8" applyNumberFormat="1" applyBorder="1" applyAlignment="1">
      <alignment horizontal="center"/>
    </xf>
    <xf numFmtId="0" fontId="12" fillId="0" borderId="13" xfId="8" applyBorder="1" applyAlignment="1">
      <alignment horizontal="center"/>
    </xf>
    <xf numFmtId="14" fontId="15" fillId="0" borderId="0" xfId="9" applyNumberFormat="1" applyFont="1" applyAlignment="1">
      <alignment horizontal="right"/>
    </xf>
    <xf numFmtId="166" fontId="12" fillId="0" borderId="0" xfId="9" applyNumberFormat="1"/>
    <xf numFmtId="0" fontId="15" fillId="4" borderId="0" xfId="8" applyFont="1" applyFill="1" applyAlignment="1">
      <alignment horizontal="right"/>
    </xf>
    <xf numFmtId="10" fontId="15" fillId="4" borderId="13" xfId="10" applyNumberFormat="1" applyFont="1" applyFill="1" applyBorder="1" applyAlignment="1">
      <alignment horizontal="center"/>
    </xf>
    <xf numFmtId="0" fontId="12" fillId="0" borderId="14" xfId="8" applyBorder="1"/>
    <xf numFmtId="0" fontId="12" fillId="0" borderId="15" xfId="8" applyBorder="1"/>
    <xf numFmtId="0" fontId="12" fillId="0" borderId="16" xfId="8" applyBorder="1"/>
    <xf numFmtId="0" fontId="15" fillId="6" borderId="0" xfId="6" applyFont="1" applyFill="1" applyAlignment="1">
      <alignment horizontal="left"/>
    </xf>
    <xf numFmtId="0" fontId="15" fillId="6" borderId="0" xfId="6" applyFont="1" applyFill="1"/>
    <xf numFmtId="0" fontId="15" fillId="8" borderId="0" xfId="7" applyFont="1" applyFill="1" applyAlignment="1">
      <alignment horizontal="left"/>
    </xf>
    <xf numFmtId="0" fontId="15" fillId="8" borderId="0" xfId="6" applyFont="1" applyFill="1"/>
    <xf numFmtId="0" fontId="15" fillId="9" borderId="0" xfId="7" applyFont="1" applyFill="1" applyAlignment="1">
      <alignment horizontal="left"/>
    </xf>
    <xf numFmtId="0" fontId="15" fillId="9" borderId="0" xfId="6" applyFont="1" applyFill="1"/>
    <xf numFmtId="166" fontId="15" fillId="6" borderId="0" xfId="6" applyNumberFormat="1" applyFont="1" applyFill="1"/>
    <xf numFmtId="166" fontId="15" fillId="8" borderId="0" xfId="6" applyNumberFormat="1" applyFont="1" applyFill="1"/>
    <xf numFmtId="166" fontId="15" fillId="9" borderId="0" xfId="6" applyNumberFormat="1" applyFont="1" applyFill="1"/>
    <xf numFmtId="1" fontId="0" fillId="0" borderId="0" xfId="0" applyNumberFormat="1"/>
    <xf numFmtId="43" fontId="0" fillId="0" borderId="0" xfId="0" applyNumberFormat="1"/>
    <xf numFmtId="0" fontId="8" fillId="0" borderId="0" xfId="0" applyFont="1"/>
    <xf numFmtId="44" fontId="3" fillId="0" borderId="0" xfId="2" applyFont="1" applyFill="1"/>
    <xf numFmtId="9" fontId="0" fillId="0" borderId="0" xfId="3" applyFont="1"/>
    <xf numFmtId="9" fontId="8" fillId="0" borderId="0" xfId="3" applyFont="1"/>
    <xf numFmtId="0" fontId="0" fillId="0" borderId="18" xfId="0" applyBorder="1"/>
    <xf numFmtId="0" fontId="0" fillId="5" borderId="19" xfId="0" applyFill="1" applyBorder="1"/>
    <xf numFmtId="0" fontId="0" fillId="4" borderId="18" xfId="0" applyFill="1" applyBorder="1"/>
    <xf numFmtId="164" fontId="0" fillId="5" borderId="2" xfId="2" applyNumberFormat="1" applyFont="1" applyFill="1" applyBorder="1"/>
    <xf numFmtId="164" fontId="0" fillId="4" borderId="0" xfId="2" applyNumberFormat="1" applyFont="1" applyFill="1"/>
    <xf numFmtId="164" fontId="6" fillId="0" borderId="0" xfId="2" applyNumberFormat="1" applyFont="1"/>
    <xf numFmtId="0" fontId="0" fillId="0" borderId="19" xfId="0" applyBorder="1"/>
    <xf numFmtId="44" fontId="0" fillId="0" borderId="0" xfId="2" applyFont="1"/>
    <xf numFmtId="10" fontId="0" fillId="0" borderId="0" xfId="3" applyNumberFormat="1" applyFont="1"/>
    <xf numFmtId="0" fontId="0" fillId="0" borderId="21" xfId="0" applyBorder="1"/>
    <xf numFmtId="164" fontId="0" fillId="0" borderId="0" xfId="2" applyNumberFormat="1" applyFont="1" applyBorder="1"/>
    <xf numFmtId="165" fontId="0" fillId="0" borderId="0" xfId="0" applyNumberFormat="1"/>
    <xf numFmtId="0" fontId="2" fillId="3" borderId="2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21" xfId="0" applyBorder="1" applyAlignment="1">
      <alignment horizontal="left"/>
    </xf>
    <xf numFmtId="9" fontId="0" fillId="0" borderId="0" xfId="0" applyNumberFormat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164" fontId="3" fillId="0" borderId="0" xfId="2" applyNumberFormat="1" applyFont="1" applyBorder="1"/>
    <xf numFmtId="0" fontId="2" fillId="3" borderId="21" xfId="0" applyFont="1" applyFill="1" applyBorder="1"/>
    <xf numFmtId="0" fontId="2" fillId="3" borderId="0" xfId="0" applyFont="1" applyFill="1"/>
    <xf numFmtId="164" fontId="3" fillId="0" borderId="0" xfId="0" applyNumberFormat="1" applyFont="1"/>
    <xf numFmtId="0" fontId="23" fillId="0" borderId="0" xfId="13" applyFont="1"/>
    <xf numFmtId="0" fontId="24" fillId="0" borderId="0" xfId="13" applyFont="1" applyAlignment="1">
      <alignment horizontal="center"/>
    </xf>
    <xf numFmtId="0" fontId="23" fillId="0" borderId="0" xfId="13" applyFont="1" applyAlignment="1">
      <alignment wrapText="1"/>
    </xf>
    <xf numFmtId="17" fontId="25" fillId="0" borderId="0" xfId="13" applyNumberFormat="1" applyFont="1" applyAlignment="1">
      <alignment horizontal="center"/>
    </xf>
    <xf numFmtId="169" fontId="26" fillId="0" borderId="0" xfId="13" applyNumberFormat="1" applyFont="1" applyAlignment="1">
      <alignment horizontal="left" vertical="top"/>
    </xf>
    <xf numFmtId="0" fontId="26" fillId="0" borderId="0" xfId="13" applyFont="1" applyAlignment="1">
      <alignment horizontal="center"/>
    </xf>
    <xf numFmtId="0" fontId="26" fillId="0" borderId="0" xfId="13" applyFont="1"/>
    <xf numFmtId="9" fontId="26" fillId="0" borderId="0" xfId="13" applyNumberFormat="1" applyFont="1" applyAlignment="1">
      <alignment horizontal="center" wrapText="1"/>
    </xf>
    <xf numFmtId="0" fontId="26" fillId="0" borderId="0" xfId="13" applyFont="1" applyAlignment="1">
      <alignment horizontal="left" wrapText="1"/>
    </xf>
    <xf numFmtId="0" fontId="23" fillId="0" borderId="20" xfId="13" applyFont="1" applyBorder="1"/>
    <xf numFmtId="170" fontId="23" fillId="0" borderId="25" xfId="13" applyNumberFormat="1" applyFont="1" applyBorder="1" applyAlignment="1">
      <alignment horizontal="center"/>
    </xf>
    <xf numFmtId="0" fontId="23" fillId="0" borderId="22" xfId="13" applyFont="1" applyBorder="1"/>
    <xf numFmtId="168" fontId="23" fillId="0" borderId="7" xfId="13" applyNumberFormat="1" applyFont="1" applyBorder="1" applyAlignment="1">
      <alignment horizontal="center"/>
    </xf>
    <xf numFmtId="0" fontId="23" fillId="0" borderId="4" xfId="13" applyFont="1" applyBorder="1"/>
    <xf numFmtId="0" fontId="23" fillId="0" borderId="21" xfId="13" applyFont="1" applyBorder="1"/>
    <xf numFmtId="168" fontId="23" fillId="0" borderId="0" xfId="13" applyNumberFormat="1" applyFont="1" applyAlignment="1">
      <alignment horizontal="center"/>
    </xf>
    <xf numFmtId="0" fontId="23" fillId="0" borderId="7" xfId="13" applyFont="1" applyBorder="1"/>
    <xf numFmtId="0" fontId="23" fillId="0" borderId="20" xfId="13" applyFont="1" applyBorder="1" applyAlignment="1">
      <alignment wrapText="1"/>
    </xf>
    <xf numFmtId="0" fontId="23" fillId="0" borderId="22" xfId="13" applyFont="1" applyBorder="1" applyAlignment="1">
      <alignment wrapText="1"/>
    </xf>
    <xf numFmtId="170" fontId="23" fillId="0" borderId="4" xfId="13" applyNumberFormat="1" applyFont="1" applyBorder="1" applyAlignment="1">
      <alignment horizontal="center"/>
    </xf>
    <xf numFmtId="170" fontId="23" fillId="0" borderId="0" xfId="13" applyNumberFormat="1" applyFont="1" applyAlignment="1">
      <alignment horizontal="center"/>
    </xf>
    <xf numFmtId="0" fontId="23" fillId="0" borderId="0" xfId="13" applyFont="1" applyAlignment="1">
      <alignment horizontal="right" wrapText="1"/>
    </xf>
    <xf numFmtId="0" fontId="23" fillId="0" borderId="0" xfId="13" applyFont="1" applyAlignment="1">
      <alignment horizontal="center"/>
    </xf>
    <xf numFmtId="0" fontId="23" fillId="0" borderId="0" xfId="13" applyFont="1" applyAlignment="1">
      <alignment horizontal="right"/>
    </xf>
    <xf numFmtId="10" fontId="23" fillId="0" borderId="0" xfId="3" applyNumberFormat="1" applyFont="1" applyAlignment="1">
      <alignment horizontal="center"/>
    </xf>
    <xf numFmtId="9" fontId="23" fillId="0" borderId="0" xfId="3" applyFont="1" applyAlignment="1">
      <alignment horizontal="center"/>
    </xf>
    <xf numFmtId="9" fontId="23" fillId="0" borderId="0" xfId="3" applyFont="1"/>
    <xf numFmtId="0" fontId="27" fillId="0" borderId="0" xfId="0" applyFont="1"/>
    <xf numFmtId="0" fontId="27" fillId="0" borderId="6" xfId="0" applyFont="1" applyBorder="1"/>
    <xf numFmtId="0" fontId="28" fillId="3" borderId="6" xfId="0" applyFont="1" applyFill="1" applyBorder="1" applyAlignment="1">
      <alignment horizontal="center"/>
    </xf>
    <xf numFmtId="44" fontId="27" fillId="0" borderId="6" xfId="0" applyNumberFormat="1" applyFont="1" applyBorder="1"/>
    <xf numFmtId="0" fontId="29" fillId="0" borderId="6" xfId="0" applyFont="1" applyBorder="1"/>
    <xf numFmtId="0" fontId="27" fillId="0" borderId="8" xfId="0" applyFont="1" applyBorder="1"/>
    <xf numFmtId="44" fontId="3" fillId="4" borderId="7" xfId="2" applyFont="1" applyFill="1" applyBorder="1"/>
    <xf numFmtId="165" fontId="0" fillId="0" borderId="0" xfId="1" applyNumberFormat="1" applyFont="1" applyFill="1" applyBorder="1"/>
    <xf numFmtId="1" fontId="0" fillId="0" borderId="0" xfId="0" applyNumberFormat="1" applyAlignment="1">
      <alignment horizontal="center" vertical="center"/>
    </xf>
    <xf numFmtId="10" fontId="0" fillId="0" borderId="0" xfId="3" applyNumberFormat="1" applyFont="1" applyFill="1" applyBorder="1"/>
    <xf numFmtId="164" fontId="0" fillId="0" borderId="0" xfId="2" applyNumberFormat="1" applyFont="1" applyFill="1" applyBorder="1"/>
    <xf numFmtId="9" fontId="0" fillId="0" borderId="0" xfId="3" applyFont="1" applyFill="1" applyBorder="1"/>
    <xf numFmtId="44" fontId="0" fillId="0" borderId="0" xfId="2" applyFont="1" applyFill="1" applyBorder="1"/>
    <xf numFmtId="1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164" fontId="0" fillId="0" borderId="18" xfId="2" applyNumberFormat="1" applyFont="1" applyFill="1" applyBorder="1" applyAlignment="1">
      <alignment horizontal="center" vertical="center"/>
    </xf>
    <xf numFmtId="164" fontId="0" fillId="0" borderId="18" xfId="0" applyNumberFormat="1" applyBorder="1"/>
    <xf numFmtId="0" fontId="27" fillId="0" borderId="17" xfId="0" applyFont="1" applyBorder="1"/>
    <xf numFmtId="44" fontId="3" fillId="4" borderId="24" xfId="2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2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4" fillId="0" borderId="0" xfId="0" applyFont="1" applyAlignment="1">
      <alignment wrapText="1"/>
    </xf>
    <xf numFmtId="0" fontId="13" fillId="7" borderId="4" xfId="6" applyFont="1" applyFill="1" applyBorder="1" applyAlignment="1">
      <alignment horizontal="left"/>
    </xf>
    <xf numFmtId="0" fontId="13" fillId="7" borderId="5" xfId="6" applyFont="1" applyFill="1" applyBorder="1" applyAlignment="1">
      <alignment horizontal="left"/>
    </xf>
    <xf numFmtId="0" fontId="12" fillId="0" borderId="12" xfId="8" applyBorder="1" applyAlignment="1">
      <alignment horizontal="left"/>
    </xf>
    <xf numFmtId="0" fontId="12" fillId="0" borderId="0" xfId="8" applyAlignment="1">
      <alignment horizontal="left"/>
    </xf>
    <xf numFmtId="0" fontId="23" fillId="0" borderId="5" xfId="13" applyFont="1" applyBorder="1" applyAlignment="1">
      <alignment horizontal="left" vertical="center" wrapText="1"/>
    </xf>
    <xf numFmtId="0" fontId="23" fillId="0" borderId="8" xfId="13" applyFont="1" applyBorder="1" applyAlignment="1">
      <alignment horizontal="left" vertical="center" wrapText="1"/>
    </xf>
    <xf numFmtId="0" fontId="23" fillId="0" borderId="4" xfId="13" applyFont="1" applyBorder="1" applyAlignment="1">
      <alignment horizontal="left" vertical="top" wrapText="1"/>
    </xf>
    <xf numFmtId="0" fontId="23" fillId="0" borderId="7" xfId="13" applyFont="1" applyBorder="1" applyAlignment="1">
      <alignment horizontal="left" vertical="top" wrapText="1"/>
    </xf>
    <xf numFmtId="0" fontId="23" fillId="0" borderId="6" xfId="13" applyFont="1" applyBorder="1" applyAlignment="1">
      <alignment horizontal="left" vertical="center" wrapText="1"/>
    </xf>
    <xf numFmtId="49" fontId="23" fillId="0" borderId="5" xfId="13" applyNumberFormat="1" applyFont="1" applyBorder="1" applyAlignment="1">
      <alignment horizontal="left" vertical="center" wrapText="1"/>
    </xf>
    <xf numFmtId="49" fontId="23" fillId="0" borderId="8" xfId="13" applyNumberFormat="1" applyFont="1" applyBorder="1" applyAlignment="1">
      <alignment horizontal="left" vertical="center" wrapText="1"/>
    </xf>
    <xf numFmtId="0" fontId="23" fillId="0" borderId="4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0" fontId="23" fillId="0" borderId="0" xfId="13" applyFont="1" applyAlignment="1">
      <alignment horizontal="left" vertical="top" wrapText="1"/>
    </xf>
    <xf numFmtId="0" fontId="23" fillId="0" borderId="0" xfId="13" applyFont="1" applyAlignment="1">
      <alignment horizontal="center"/>
    </xf>
  </cellXfs>
  <cellStyles count="14">
    <cellStyle name="Comma" xfId="1" builtinId="3"/>
    <cellStyle name="Currency" xfId="2" builtinId="4"/>
    <cellStyle name="Normal" xfId="0" builtinId="0"/>
    <cellStyle name="Normal 10" xfId="9" xr:uid="{5B221440-BAE7-4E94-9559-E9404C2E40B4}"/>
    <cellStyle name="Normal 15" xfId="7" xr:uid="{D4E4C49E-DDEA-4228-A184-0E958A491EA1}"/>
    <cellStyle name="Normal 2" xfId="6" xr:uid="{0493F955-8A6C-4E62-AD04-C9A5AAF23E58}"/>
    <cellStyle name="Normal 3" xfId="11" xr:uid="{84E11118-CD01-4DD6-8B2E-67A3837C5B84}"/>
    <cellStyle name="Normal 4 2 2" xfId="8" xr:uid="{2091758F-B67C-44CE-B14E-53D8418FB8C1}"/>
    <cellStyle name="Normal 5" xfId="5" xr:uid="{0DC2857C-629B-4171-8034-843241507B2E}"/>
    <cellStyle name="Normal 5 2" xfId="13" xr:uid="{CDF0BCF9-52D3-42CA-A7EC-B9BCE5846145}"/>
    <cellStyle name="Normal 6" xfId="4" xr:uid="{213CB10F-0866-4FC5-9562-F75DF7168F74}"/>
    <cellStyle name="Percent" xfId="3" builtinId="5"/>
    <cellStyle name="Percent 2" xfId="10" xr:uid="{E5111CAC-EF1C-4484-B115-79ABAB243FDB}"/>
    <cellStyle name="Percent 3" xfId="12" xr:uid="{F6A69681-FF16-4325-8C1B-A371F7832514}"/>
  </cellStyles>
  <dxfs count="4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28287</xdr:colOff>
      <xdr:row>35</xdr:row>
      <xdr:rowOff>115451</xdr:rowOff>
    </xdr:from>
    <xdr:ext cx="11949401" cy="78797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0C23DE-44C6-4346-AD13-F05929BB27D3}"/>
            </a:ext>
          </a:extLst>
        </xdr:cNvPr>
        <xdr:cNvSpPr txBox="1"/>
      </xdr:nvSpPr>
      <xdr:spPr>
        <a:xfrm>
          <a:off x="250537" y="6362264"/>
          <a:ext cx="11949401" cy="78797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*Note: Other Program Expenses Include:</a:t>
          </a:r>
        </a:p>
        <a:p>
          <a:r>
            <a:rPr lang="en-US" sz="1100"/>
            <a:t>Clients/Caregivers Reimb/Stipends, Staff Training, Staff Mileage/Travel, Meals, Contracted Client Transportation, Vehicle Expenses, Vehicle Depreciation, Incidental Health/Medical Care, Client Personal Allowances, Provision of Material Goods, Direct Client Wages, Other Commercial Products and Services, Program Supplies/Materials and other Expenses.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31172</xdr:colOff>
      <xdr:row>33</xdr:row>
      <xdr:rowOff>124691</xdr:rowOff>
    </xdr:from>
    <xdr:ext cx="12299374" cy="55581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528389-5346-4E16-95C5-206056D3BCE9}"/>
            </a:ext>
          </a:extLst>
        </xdr:cNvPr>
        <xdr:cNvSpPr txBox="1"/>
      </xdr:nvSpPr>
      <xdr:spPr>
        <a:xfrm>
          <a:off x="247649" y="6168736"/>
          <a:ext cx="12299374" cy="555818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*Note: Other Program Expenses Include:</a:t>
          </a:r>
        </a:p>
        <a:p>
          <a:r>
            <a:rPr lang="en-US" sz="1100"/>
            <a:t>Staff Training, Staff Mileage/Travel, Meals, Contracted Client Transportation, Vehicle Expenses, Vehicle Depreciation, Incidental Health/Medical Care, Client Personal Allowances, Provision of Material Goods, Direct Client Wages, Other Commercial Products and Services, Program Supplies/Materials and other Expenses.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15</xdr:row>
      <xdr:rowOff>76200</xdr:rowOff>
    </xdr:from>
    <xdr:to>
      <xdr:col>13</xdr:col>
      <xdr:colOff>158750</xdr:colOff>
      <xdr:row>25</xdr:row>
      <xdr:rowOff>6350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CD528A89-EA92-42FD-B1A4-F634B7BE0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28900"/>
          <a:ext cx="96583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olimini\Desktop\C.257%20%20BLS%20Benchmarks%20M2021%2053rd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SALARY CHART (53_PCT)"/>
      <sheetName val="M2021 BLS  SALARY CHART Median"/>
      <sheetName val="Sheet1"/>
      <sheetName val="M2021 all details"/>
      <sheetName val="DC  CNA  DC III"/>
      <sheetName val="Case Social Worker.Manager"/>
      <sheetName val="Clinical"/>
      <sheetName val="Nursing"/>
      <sheetName val="Management"/>
      <sheetName val="02021 53_PCT"/>
      <sheetName val="Therapies"/>
    </sheetNames>
    <sheetDataSet>
      <sheetData sheetId="0"/>
      <sheetData sheetId="1" refreshError="1"/>
      <sheetData sheetId="2" refreshError="1"/>
      <sheetData sheetId="3" refreshError="1"/>
      <sheetData sheetId="4">
        <row r="6">
          <cell r="J6">
            <v>19.000800000000002</v>
          </cell>
        </row>
        <row r="10">
          <cell r="J10">
            <v>18.008399999999998</v>
          </cell>
        </row>
        <row r="19">
          <cell r="J19">
            <v>24.241120000000002</v>
          </cell>
        </row>
      </sheetData>
      <sheetData sheetId="5">
        <row r="4">
          <cell r="J4">
            <v>24.3888</v>
          </cell>
        </row>
        <row r="11">
          <cell r="J11">
            <v>30.569499999999998</v>
          </cell>
        </row>
      </sheetData>
      <sheetData sheetId="6">
        <row r="6">
          <cell r="J6">
            <v>35.178200000000004</v>
          </cell>
        </row>
        <row r="12">
          <cell r="J12">
            <v>43.1312</v>
          </cell>
        </row>
      </sheetData>
      <sheetData sheetId="7">
        <row r="2">
          <cell r="J2">
            <v>29.084</v>
          </cell>
        </row>
        <row r="6">
          <cell r="J6">
            <v>47.109200000000001</v>
          </cell>
        </row>
        <row r="11">
          <cell r="J11">
            <v>62.008800000000001</v>
          </cell>
        </row>
      </sheetData>
      <sheetData sheetId="8">
        <row r="2">
          <cell r="J2">
            <v>35.084000000000003</v>
          </cell>
        </row>
      </sheetData>
      <sheetData sheetId="9">
        <row r="34">
          <cell r="N34">
            <v>133902.08000000002</v>
          </cell>
        </row>
      </sheetData>
      <sheetData sheetId="10">
        <row r="2">
          <cell r="M2">
            <v>30.937200000000001</v>
          </cell>
        </row>
        <row r="8">
          <cell r="M8">
            <v>38.650100000000002</v>
          </cell>
        </row>
        <row r="14">
          <cell r="M14">
            <v>40.563600000000001</v>
          </cell>
        </row>
        <row r="18">
          <cell r="M18">
            <v>43.066240000000008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EA12-6BCB-48AC-830E-0B9CB0563564}">
  <dimension ref="B1:J35"/>
  <sheetViews>
    <sheetView topLeftCell="B1" zoomScale="120" zoomScaleNormal="120" workbookViewId="0">
      <selection activeCell="K13" sqref="K13"/>
    </sheetView>
  </sheetViews>
  <sheetFormatPr defaultRowHeight="15" x14ac:dyDescent="0.25"/>
  <cols>
    <col min="1" max="1" width="3.140625" customWidth="1"/>
    <col min="2" max="2" width="48.5703125" customWidth="1"/>
    <col min="3" max="3" width="14.42578125" customWidth="1"/>
    <col min="4" max="4" width="11.42578125" customWidth="1"/>
    <col min="5" max="5" width="14.5703125" customWidth="1"/>
    <col min="6" max="6" width="14.42578125" customWidth="1"/>
    <col min="7" max="7" width="68.42578125" style="129" customWidth="1"/>
    <col min="9" max="9" width="10.5703125" bestFit="1" customWidth="1"/>
  </cols>
  <sheetData>
    <row r="1" spans="2:10" ht="15.75" thickBot="1" x14ac:dyDescent="0.3"/>
    <row r="2" spans="2:10" ht="15.75" thickBot="1" x14ac:dyDescent="0.3">
      <c r="B2" s="148" t="s">
        <v>216</v>
      </c>
      <c r="C2" s="149"/>
      <c r="D2" s="149"/>
      <c r="E2" s="149"/>
      <c r="F2" s="149"/>
      <c r="G2" s="150"/>
    </row>
    <row r="3" spans="2:10" x14ac:dyDescent="0.25">
      <c r="B3" s="86"/>
      <c r="G3" s="130"/>
    </row>
    <row r="4" spans="2:10" x14ac:dyDescent="0.25">
      <c r="B4" s="86" t="s">
        <v>215</v>
      </c>
      <c r="C4" s="136">
        <v>345088</v>
      </c>
      <c r="D4" s="72"/>
      <c r="E4" s="87"/>
      <c r="F4" s="3"/>
      <c r="G4" s="130"/>
    </row>
    <row r="5" spans="2:10" x14ac:dyDescent="0.25">
      <c r="B5" s="86" t="s">
        <v>1</v>
      </c>
      <c r="C5" s="136">
        <v>36773</v>
      </c>
      <c r="G5" s="130"/>
    </row>
    <row r="6" spans="2:10" x14ac:dyDescent="0.25">
      <c r="B6" s="86" t="s">
        <v>217</v>
      </c>
      <c r="C6" s="136">
        <v>2080</v>
      </c>
      <c r="F6" s="88"/>
      <c r="G6" s="130"/>
    </row>
    <row r="7" spans="2:10" x14ac:dyDescent="0.25">
      <c r="B7" s="86"/>
      <c r="G7" s="130"/>
    </row>
    <row r="8" spans="2:10" x14ac:dyDescent="0.25">
      <c r="B8" s="89" t="s">
        <v>3</v>
      </c>
      <c r="C8" s="90"/>
      <c r="D8" s="90" t="s">
        <v>4</v>
      </c>
      <c r="E8" s="90" t="s">
        <v>5</v>
      </c>
      <c r="F8" s="90" t="s">
        <v>6</v>
      </c>
      <c r="G8" s="131" t="s">
        <v>220</v>
      </c>
    </row>
    <row r="9" spans="2:10" x14ac:dyDescent="0.25">
      <c r="B9" s="91" t="s">
        <v>7</v>
      </c>
      <c r="C9" s="93"/>
      <c r="D9" s="137">
        <v>55</v>
      </c>
      <c r="E9" s="92">
        <f t="shared" ref="E9:E16" si="0">F9/$F$17</f>
        <v>4.9059557280984087E-2</v>
      </c>
      <c r="F9" s="93">
        <v>4013609.6</v>
      </c>
      <c r="G9" s="132" t="s">
        <v>221</v>
      </c>
      <c r="H9" s="3"/>
    </row>
    <row r="10" spans="2:10" x14ac:dyDescent="0.25">
      <c r="B10" s="91" t="s">
        <v>9</v>
      </c>
      <c r="C10" s="93"/>
      <c r="D10" s="137">
        <v>45</v>
      </c>
      <c r="E10" s="92">
        <f t="shared" si="0"/>
        <v>5.3897680534903299E-2</v>
      </c>
      <c r="F10" s="93">
        <v>4409421.12</v>
      </c>
      <c r="G10" s="132" t="s">
        <v>221</v>
      </c>
      <c r="H10" s="3"/>
    </row>
    <row r="11" spans="2:10" x14ac:dyDescent="0.25">
      <c r="B11" s="91" t="s">
        <v>10</v>
      </c>
      <c r="C11" s="93"/>
      <c r="D11" s="137">
        <v>80</v>
      </c>
      <c r="E11" s="92">
        <f t="shared" si="0"/>
        <v>7.1550954817711857E-2</v>
      </c>
      <c r="F11" s="93">
        <v>5853652.4800000004</v>
      </c>
      <c r="G11" s="132" t="s">
        <v>221</v>
      </c>
      <c r="H11" s="3"/>
    </row>
    <row r="12" spans="2:10" x14ac:dyDescent="0.25">
      <c r="B12" s="91" t="s">
        <v>11</v>
      </c>
      <c r="C12" s="93"/>
      <c r="D12" s="137">
        <v>125</v>
      </c>
      <c r="E12" s="92">
        <f t="shared" si="0"/>
        <v>9.7151650085317509E-2</v>
      </c>
      <c r="F12" s="93">
        <v>7948070</v>
      </c>
      <c r="G12" s="132" t="s">
        <v>221</v>
      </c>
      <c r="H12" s="3"/>
    </row>
    <row r="13" spans="2:10" x14ac:dyDescent="0.25">
      <c r="B13" s="91" t="s">
        <v>12</v>
      </c>
      <c r="C13" s="93"/>
      <c r="D13" s="137">
        <v>330</v>
      </c>
      <c r="E13" s="92">
        <f t="shared" si="0"/>
        <v>0.20462382806084789</v>
      </c>
      <c r="F13" s="93">
        <v>16740472.319999998</v>
      </c>
      <c r="G13" s="132" t="s">
        <v>221</v>
      </c>
      <c r="H13" s="3"/>
    </row>
    <row r="14" spans="2:10" x14ac:dyDescent="0.25">
      <c r="B14" s="91" t="s">
        <v>13</v>
      </c>
      <c r="C14" s="93"/>
      <c r="D14" s="137">
        <v>450</v>
      </c>
      <c r="E14" s="92">
        <f t="shared" si="0"/>
        <v>0.27734288452536976</v>
      </c>
      <c r="F14" s="93">
        <v>22689688.32</v>
      </c>
      <c r="G14" s="132" t="s">
        <v>221</v>
      </c>
      <c r="H14" s="3"/>
    </row>
    <row r="15" spans="2:10" x14ac:dyDescent="0.25">
      <c r="B15" s="91" t="s">
        <v>14</v>
      </c>
      <c r="C15" s="93"/>
      <c r="D15" s="137">
        <v>440</v>
      </c>
      <c r="E15" s="92">
        <f t="shared" si="0"/>
        <v>0.21255748169753105</v>
      </c>
      <c r="F15" s="93">
        <v>17389532.16</v>
      </c>
      <c r="G15" s="132" t="s">
        <v>221</v>
      </c>
      <c r="H15" s="3"/>
    </row>
    <row r="16" spans="2:10" ht="15.75" thickBot="1" x14ac:dyDescent="0.3">
      <c r="B16" s="91" t="s">
        <v>208</v>
      </c>
      <c r="C16" s="93"/>
      <c r="D16" s="142">
        <v>70</v>
      </c>
      <c r="E16" s="143">
        <f t="shared" si="0"/>
        <v>3.3815962997334491E-2</v>
      </c>
      <c r="F16" s="144">
        <v>2766516.4800000004</v>
      </c>
      <c r="G16" s="132" t="s">
        <v>221</v>
      </c>
      <c r="H16" s="3"/>
      <c r="J16" s="71"/>
    </row>
    <row r="17" spans="2:9" ht="15.6" customHeight="1" thickTop="1" x14ac:dyDescent="0.25">
      <c r="B17" s="94"/>
      <c r="C17" s="2" t="s">
        <v>15</v>
      </c>
      <c r="D17" s="96">
        <f>SUM(D9:D16)</f>
        <v>1595</v>
      </c>
      <c r="E17" s="97">
        <f>SUM(E9:E16)</f>
        <v>1</v>
      </c>
      <c r="F17" s="98">
        <f>SUM(F9:F16)</f>
        <v>81810962.480000004</v>
      </c>
      <c r="G17" s="133"/>
      <c r="H17" s="71"/>
    </row>
    <row r="18" spans="2:9" x14ac:dyDescent="0.25">
      <c r="B18" s="99" t="s">
        <v>16</v>
      </c>
      <c r="C18" s="100"/>
      <c r="D18" s="100"/>
      <c r="E18" s="100"/>
      <c r="F18" s="100"/>
      <c r="G18" s="131" t="s">
        <v>220</v>
      </c>
    </row>
    <row r="19" spans="2:9" x14ac:dyDescent="0.25">
      <c r="B19" s="86" t="s">
        <v>213</v>
      </c>
      <c r="C19" s="138">
        <f>'M2021 BLS SALARY CHART (53_PCT)'!C38</f>
        <v>0.25390000000000001</v>
      </c>
      <c r="F19" s="4">
        <f>F17*C19</f>
        <v>20771803.373672001</v>
      </c>
      <c r="G19" s="133" t="s">
        <v>222</v>
      </c>
    </row>
    <row r="20" spans="2:9" ht="15.75" thickBot="1" x14ac:dyDescent="0.3">
      <c r="B20" s="86" t="s">
        <v>305</v>
      </c>
      <c r="C20" s="138">
        <f>C32</f>
        <v>4.2415372240051395E-2</v>
      </c>
      <c r="F20" s="145">
        <f>(F19+F17)*C20</f>
        <v>4351086.1990975318</v>
      </c>
      <c r="G20" s="133"/>
    </row>
    <row r="21" spans="2:9" ht="15.75" thickTop="1" x14ac:dyDescent="0.25">
      <c r="B21" s="153" t="s">
        <v>17</v>
      </c>
      <c r="C21" s="154"/>
      <c r="D21" s="154"/>
      <c r="E21" s="154"/>
      <c r="F21" s="101">
        <f>SUM(F19:F20,F17)</f>
        <v>106933852.05276954</v>
      </c>
      <c r="G21" s="130"/>
    </row>
    <row r="22" spans="2:9" x14ac:dyDescent="0.25">
      <c r="B22" s="99" t="s">
        <v>18</v>
      </c>
      <c r="C22" s="100"/>
      <c r="D22" s="100"/>
      <c r="E22" s="100"/>
      <c r="F22" s="100"/>
      <c r="G22" s="131" t="s">
        <v>220</v>
      </c>
    </row>
    <row r="23" spans="2:9" x14ac:dyDescent="0.25">
      <c r="B23" s="86" t="s">
        <v>31</v>
      </c>
      <c r="C23" s="139">
        <f ca="1">'FY21 UFR BTL Data'!E5*65%</f>
        <v>3091.8656716417918</v>
      </c>
      <c r="F23" s="4">
        <f ca="1">D17*C23</f>
        <v>4931525.746268658</v>
      </c>
      <c r="G23" s="133" t="s">
        <v>209</v>
      </c>
    </row>
    <row r="24" spans="2:9" x14ac:dyDescent="0.25">
      <c r="B24" s="86" t="s">
        <v>19</v>
      </c>
      <c r="C24" s="140">
        <v>0.1</v>
      </c>
      <c r="F24" s="4">
        <v>920545.84401920019</v>
      </c>
      <c r="G24" s="130" t="s">
        <v>20</v>
      </c>
      <c r="I24" s="72"/>
    </row>
    <row r="25" spans="2:9" x14ac:dyDescent="0.25">
      <c r="B25" s="86" t="s">
        <v>21</v>
      </c>
      <c r="C25" s="141">
        <v>7.5</v>
      </c>
      <c r="F25" s="4">
        <f>C25*C5</f>
        <v>275797.5</v>
      </c>
      <c r="G25" s="130" t="s">
        <v>22</v>
      </c>
    </row>
    <row r="26" spans="2:9" ht="15.75" thickBot="1" x14ac:dyDescent="0.3">
      <c r="B26" s="86" t="s">
        <v>23</v>
      </c>
      <c r="C26" s="141">
        <f>'FY21 UFR BTL Data'!AP48</f>
        <v>50.030588342683608</v>
      </c>
      <c r="F26" s="145">
        <f>C4*C26</f>
        <v>17264955.670000002</v>
      </c>
      <c r="G26" s="133" t="s">
        <v>210</v>
      </c>
    </row>
    <row r="27" spans="2:9" ht="15.75" thickTop="1" x14ac:dyDescent="0.25">
      <c r="B27" s="153" t="s">
        <v>24</v>
      </c>
      <c r="C27" s="154"/>
      <c r="D27" s="154"/>
      <c r="E27" s="154"/>
      <c r="F27" s="101">
        <f ca="1">SUM(F23:F26,F21)</f>
        <v>130326676.81305739</v>
      </c>
      <c r="G27" s="130"/>
    </row>
    <row r="28" spans="2:9" x14ac:dyDescent="0.25">
      <c r="B28" s="99" t="s">
        <v>25</v>
      </c>
      <c r="C28" s="100"/>
      <c r="D28" s="100"/>
      <c r="E28" s="100"/>
      <c r="F28" s="100"/>
      <c r="G28" s="131" t="s">
        <v>220</v>
      </c>
    </row>
    <row r="29" spans="2:9" ht="15.75" thickBot="1" x14ac:dyDescent="0.3">
      <c r="B29" s="86" t="s">
        <v>26</v>
      </c>
      <c r="C29" s="138">
        <f>'M2021 BLS SALARY CHART (53_PCT)'!C41</f>
        <v>0.12</v>
      </c>
      <c r="F29" s="145">
        <f ca="1">(F27-F20)*C29</f>
        <v>15117070.873675182</v>
      </c>
      <c r="G29" s="130" t="s">
        <v>223</v>
      </c>
    </row>
    <row r="30" spans="2:9" ht="15.75" thickTop="1" x14ac:dyDescent="0.25">
      <c r="B30" s="153" t="s">
        <v>27</v>
      </c>
      <c r="C30" s="154"/>
      <c r="D30" s="154"/>
      <c r="E30" s="154"/>
      <c r="F30" s="101">
        <f ca="1">SUM(F29,F27)</f>
        <v>145443747.68673259</v>
      </c>
      <c r="G30" s="130"/>
    </row>
    <row r="31" spans="2:9" x14ac:dyDescent="0.25">
      <c r="B31" s="99" t="s">
        <v>218</v>
      </c>
      <c r="C31" s="100"/>
      <c r="D31" s="100"/>
      <c r="E31" s="100"/>
      <c r="F31" s="100"/>
      <c r="G31" s="131" t="s">
        <v>220</v>
      </c>
    </row>
    <row r="32" spans="2:9" ht="15.75" thickBot="1" x14ac:dyDescent="0.3">
      <c r="B32" s="86" t="s">
        <v>306</v>
      </c>
      <c r="C32" s="138">
        <f>'Fall 2022 CAF'!CJ32</f>
        <v>4.2415372240051395E-2</v>
      </c>
      <c r="F32" s="145">
        <f ca="1">SUM(F23+F24+F25+F26)*C32</f>
        <v>992215.36995390058</v>
      </c>
      <c r="G32" s="133" t="s">
        <v>219</v>
      </c>
    </row>
    <row r="33" spans="2:7" ht="15.75" thickTop="1" x14ac:dyDescent="0.25">
      <c r="B33" s="153" t="s">
        <v>29</v>
      </c>
      <c r="C33" s="154"/>
      <c r="D33" s="154"/>
      <c r="E33" s="154"/>
      <c r="F33" s="101">
        <f ca="1">SUM(F32,F30)</f>
        <v>146435963.05668649</v>
      </c>
      <c r="G33" s="130"/>
    </row>
    <row r="34" spans="2:7" ht="15.75" thickBot="1" x14ac:dyDescent="0.3">
      <c r="B34" s="151" t="s">
        <v>30</v>
      </c>
      <c r="C34" s="152"/>
      <c r="D34" s="152"/>
      <c r="E34" s="152"/>
      <c r="F34" s="135">
        <f ca="1">F33/C4</f>
        <v>424.34382840517924</v>
      </c>
      <c r="G34" s="134"/>
    </row>
    <row r="35" spans="2:7" x14ac:dyDescent="0.25">
      <c r="B35" s="2"/>
      <c r="C35" s="2"/>
      <c r="D35" s="2"/>
      <c r="E35" s="2"/>
      <c r="F35" s="74"/>
    </row>
  </sheetData>
  <mergeCells count="6">
    <mergeCell ref="B2:G2"/>
    <mergeCell ref="B34:E34"/>
    <mergeCell ref="B21:E21"/>
    <mergeCell ref="B27:E27"/>
    <mergeCell ref="B30:E30"/>
    <mergeCell ref="B33:E3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50BF-04ED-4138-B1A8-A5396690E0EF}">
  <dimension ref="B1:J33"/>
  <sheetViews>
    <sheetView tabSelected="1" zoomScale="110" zoomScaleNormal="110" workbookViewId="0">
      <selection activeCell="H22" sqref="H22"/>
    </sheetView>
  </sheetViews>
  <sheetFormatPr defaultRowHeight="15" x14ac:dyDescent="0.25"/>
  <cols>
    <col min="1" max="1" width="3.140625" customWidth="1"/>
    <col min="2" max="2" width="48.5703125" customWidth="1"/>
    <col min="3" max="3" width="14.42578125" customWidth="1"/>
    <col min="4" max="4" width="11.42578125" customWidth="1"/>
    <col min="5" max="5" width="14.5703125" customWidth="1"/>
    <col min="6" max="6" width="14.42578125" customWidth="1"/>
    <col min="7" max="7" width="72.85546875" style="129" customWidth="1"/>
    <col min="8" max="8" width="25.85546875" customWidth="1"/>
    <col min="9" max="9" width="14.5703125" bestFit="1" customWidth="1"/>
  </cols>
  <sheetData>
    <row r="1" spans="2:10" ht="15.75" thickBot="1" x14ac:dyDescent="0.3"/>
    <row r="2" spans="2:10" ht="15.75" thickBot="1" x14ac:dyDescent="0.3">
      <c r="B2" s="148" t="s">
        <v>212</v>
      </c>
      <c r="C2" s="149"/>
      <c r="D2" s="149"/>
      <c r="E2" s="149"/>
      <c r="F2" s="149"/>
      <c r="G2" s="150"/>
    </row>
    <row r="3" spans="2:10" x14ac:dyDescent="0.25">
      <c r="B3" s="86" t="s">
        <v>0</v>
      </c>
      <c r="C3" s="136">
        <v>83619</v>
      </c>
      <c r="D3" s="72"/>
      <c r="E3" s="87"/>
      <c r="F3" s="3"/>
      <c r="G3" s="130"/>
    </row>
    <row r="4" spans="2:10" x14ac:dyDescent="0.25">
      <c r="B4" s="86" t="s">
        <v>1</v>
      </c>
      <c r="C4" s="136">
        <v>10701</v>
      </c>
      <c r="G4" s="130"/>
    </row>
    <row r="5" spans="2:10" x14ac:dyDescent="0.25">
      <c r="B5" s="86" t="s">
        <v>2</v>
      </c>
      <c r="C5" s="136">
        <v>2080</v>
      </c>
      <c r="F5" s="88"/>
      <c r="G5" s="130"/>
    </row>
    <row r="6" spans="2:10" x14ac:dyDescent="0.25">
      <c r="B6" s="89" t="s">
        <v>3</v>
      </c>
      <c r="C6" s="90"/>
      <c r="D6" s="90" t="s">
        <v>4</v>
      </c>
      <c r="E6" s="90" t="s">
        <v>5</v>
      </c>
      <c r="F6" s="90" t="s">
        <v>6</v>
      </c>
      <c r="G6" s="131" t="s">
        <v>220</v>
      </c>
    </row>
    <row r="7" spans="2:10" x14ac:dyDescent="0.25">
      <c r="B7" s="91" t="s">
        <v>7</v>
      </c>
      <c r="C7" s="93"/>
      <c r="D7" s="137">
        <v>25</v>
      </c>
      <c r="E7" s="92">
        <f>F7/$F$16</f>
        <v>3.5914944092765397E-2</v>
      </c>
      <c r="F7" s="93">
        <v>1824368</v>
      </c>
      <c r="G7" s="132" t="s">
        <v>221</v>
      </c>
      <c r="H7" s="75"/>
    </row>
    <row r="8" spans="2:10" x14ac:dyDescent="0.25">
      <c r="B8" s="91" t="s">
        <v>8</v>
      </c>
      <c r="C8" s="93"/>
      <c r="D8" s="137">
        <v>20</v>
      </c>
      <c r="E8" s="92">
        <f t="shared" ref="E8:E15" si="0">F8/$F$16</f>
        <v>5.0781953831022027E-2</v>
      </c>
      <c r="F8" s="93">
        <v>2579566.08</v>
      </c>
      <c r="G8" s="132" t="s">
        <v>221</v>
      </c>
      <c r="H8" s="76"/>
      <c r="I8" s="73"/>
    </row>
    <row r="9" spans="2:10" x14ac:dyDescent="0.25">
      <c r="B9" s="91" t="s">
        <v>9</v>
      </c>
      <c r="C9" s="93"/>
      <c r="D9" s="137">
        <v>35</v>
      </c>
      <c r="E9" s="92">
        <f t="shared" si="0"/>
        <v>6.7514935524936301E-2</v>
      </c>
      <c r="F9" s="93">
        <v>3429549.76</v>
      </c>
      <c r="G9" s="132" t="s">
        <v>221</v>
      </c>
      <c r="H9" s="75"/>
    </row>
    <row r="10" spans="2:10" x14ac:dyDescent="0.25">
      <c r="B10" s="91" t="s">
        <v>10</v>
      </c>
      <c r="C10" s="93"/>
      <c r="D10" s="137">
        <v>65</v>
      </c>
      <c r="E10" s="92">
        <f t="shared" si="0"/>
        <v>9.362957542864872E-2</v>
      </c>
      <c r="F10" s="93">
        <v>4756092.6400000006</v>
      </c>
      <c r="G10" s="132" t="s">
        <v>221</v>
      </c>
      <c r="H10" s="75"/>
    </row>
    <row r="11" spans="2:10" x14ac:dyDescent="0.25">
      <c r="B11" s="91" t="s">
        <v>11</v>
      </c>
      <c r="C11" s="93"/>
      <c r="D11" s="137">
        <v>25</v>
      </c>
      <c r="E11" s="92">
        <f t="shared" si="0"/>
        <v>3.1293520791351948E-2</v>
      </c>
      <c r="F11" s="93">
        <v>1589614</v>
      </c>
      <c r="G11" s="132" t="s">
        <v>221</v>
      </c>
      <c r="H11" s="75"/>
    </row>
    <row r="12" spans="2:10" x14ac:dyDescent="0.25">
      <c r="B12" s="91" t="s">
        <v>12</v>
      </c>
      <c r="C12" s="93"/>
      <c r="D12" s="137">
        <v>155</v>
      </c>
      <c r="E12" s="92">
        <f t="shared" si="0"/>
        <v>0.15479189398688142</v>
      </c>
      <c r="F12" s="93">
        <v>7862949.1200000001</v>
      </c>
      <c r="G12" s="132" t="s">
        <v>221</v>
      </c>
      <c r="H12" s="75"/>
    </row>
    <row r="13" spans="2:10" x14ac:dyDescent="0.25">
      <c r="B13" s="91" t="s">
        <v>13</v>
      </c>
      <c r="C13" s="93"/>
      <c r="D13" s="137">
        <v>245</v>
      </c>
      <c r="E13" s="92">
        <f t="shared" si="0"/>
        <v>0.24318951663296567</v>
      </c>
      <c r="F13" s="93">
        <v>12353274.752</v>
      </c>
      <c r="G13" s="132" t="s">
        <v>221</v>
      </c>
      <c r="H13" s="75"/>
    </row>
    <row r="14" spans="2:10" x14ac:dyDescent="0.25">
      <c r="B14" s="91" t="s">
        <v>14</v>
      </c>
      <c r="C14" s="93"/>
      <c r="D14" s="137">
        <v>380</v>
      </c>
      <c r="E14" s="92">
        <f t="shared" si="0"/>
        <v>0.29565250768757312</v>
      </c>
      <c r="F14" s="93">
        <v>15018232.320000002</v>
      </c>
      <c r="G14" s="132" t="s">
        <v>221</v>
      </c>
      <c r="H14" s="75"/>
    </row>
    <row r="15" spans="2:10" ht="15.75" thickBot="1" x14ac:dyDescent="0.3">
      <c r="B15" s="91" t="s">
        <v>208</v>
      </c>
      <c r="C15" s="93"/>
      <c r="D15" s="142">
        <v>35</v>
      </c>
      <c r="E15" s="143">
        <f t="shared" si="0"/>
        <v>2.7231152023855423E-2</v>
      </c>
      <c r="F15" s="144">
        <v>1383258.2400000002</v>
      </c>
      <c r="G15" s="132" t="s">
        <v>221</v>
      </c>
      <c r="H15" s="75"/>
      <c r="J15" s="71"/>
    </row>
    <row r="16" spans="2:10" ht="15.6" customHeight="1" thickTop="1" x14ac:dyDescent="0.25">
      <c r="B16" s="94" t="s">
        <v>15</v>
      </c>
      <c r="C16" s="95"/>
      <c r="D16" s="96">
        <f>SUM(D7:D15)</f>
        <v>985</v>
      </c>
      <c r="E16" s="97">
        <f>SUM(E7:E15)</f>
        <v>1.0000000000000002</v>
      </c>
      <c r="F16" s="98">
        <f>SUM(F7:F15)</f>
        <v>50796904.912</v>
      </c>
      <c r="G16" s="133"/>
      <c r="I16" s="1"/>
    </row>
    <row r="17" spans="2:7" x14ac:dyDescent="0.25">
      <c r="B17" s="99" t="s">
        <v>16</v>
      </c>
      <c r="C17" s="100"/>
      <c r="D17" s="100"/>
      <c r="E17" s="100"/>
      <c r="F17" s="100"/>
      <c r="G17" s="131" t="s">
        <v>220</v>
      </c>
    </row>
    <row r="18" spans="2:7" x14ac:dyDescent="0.25">
      <c r="B18" s="86" t="s">
        <v>213</v>
      </c>
      <c r="C18" s="138">
        <f>'M2021 BLS SALARY CHART (53_PCT)'!C38</f>
        <v>0.25390000000000001</v>
      </c>
      <c r="F18" s="4">
        <f>F16*C18</f>
        <v>12897334.157156801</v>
      </c>
      <c r="G18" s="133" t="str">
        <f>'Basic Home Care Program '!G19</f>
        <v>FY23 MA Comptrollers approved rate less Terminal leave and Retirement plus an additional 2% for benfits</v>
      </c>
    </row>
    <row r="19" spans="2:7" ht="15.75" thickBot="1" x14ac:dyDescent="0.3">
      <c r="B19" s="86" t="str">
        <f>'Basic Home Care Program '!B20</f>
        <v>Cost Adjustment Factor on Compensation</v>
      </c>
      <c r="C19" s="138">
        <f>C31</f>
        <v>4.2415372240051395E-2</v>
      </c>
      <c r="F19" s="145">
        <f>(F16+F18)*C19</f>
        <v>2701614.8596651107</v>
      </c>
      <c r="G19" s="133"/>
    </row>
    <row r="20" spans="2:7" ht="15.75" thickTop="1" x14ac:dyDescent="0.25">
      <c r="B20" s="153" t="s">
        <v>17</v>
      </c>
      <c r="C20" s="154"/>
      <c r="D20" s="154"/>
      <c r="E20" s="154"/>
      <c r="F20" s="101">
        <f>SUM(F18:F19,F16)</f>
        <v>66395853.928821914</v>
      </c>
      <c r="G20" s="130"/>
    </row>
    <row r="21" spans="2:7" x14ac:dyDescent="0.25">
      <c r="B21" s="99" t="s">
        <v>18</v>
      </c>
      <c r="C21" s="100"/>
      <c r="D21" s="100"/>
      <c r="E21" s="100"/>
      <c r="F21" s="100"/>
      <c r="G21" s="131" t="s">
        <v>220</v>
      </c>
    </row>
    <row r="22" spans="2:7" x14ac:dyDescent="0.25">
      <c r="B22" s="86" t="s">
        <v>31</v>
      </c>
      <c r="C22" s="139">
        <f ca="1">'FY21 UFR BTL Data'!E5*35%</f>
        <v>1664.8507462686568</v>
      </c>
      <c r="F22" s="4">
        <f ca="1">D16*C22</f>
        <v>1639877.985074627</v>
      </c>
      <c r="G22" s="133" t="s">
        <v>209</v>
      </c>
    </row>
    <row r="23" spans="2:7" x14ac:dyDescent="0.25">
      <c r="B23" s="86" t="s">
        <v>19</v>
      </c>
      <c r="C23" s="140">
        <v>0.1</v>
      </c>
      <c r="F23" s="4">
        <v>223059.40203960001</v>
      </c>
      <c r="G23" s="130" t="s">
        <v>20</v>
      </c>
    </row>
    <row r="24" spans="2:7" x14ac:dyDescent="0.25">
      <c r="B24" s="86" t="s">
        <v>21</v>
      </c>
      <c r="C24" s="141">
        <v>7.5</v>
      </c>
      <c r="F24" s="4">
        <f>C24*C4</f>
        <v>80257.5</v>
      </c>
      <c r="G24" s="130" t="s">
        <v>22</v>
      </c>
    </row>
    <row r="25" spans="2:7" ht="15.75" thickBot="1" x14ac:dyDescent="0.3">
      <c r="B25" s="86" t="s">
        <v>23</v>
      </c>
      <c r="C25" s="141">
        <f>'FY21 UFR BTL Data'!AP80</f>
        <v>54.737268085004608</v>
      </c>
      <c r="F25" s="145">
        <f>C3*C25</f>
        <v>4577075.62</v>
      </c>
      <c r="G25" s="133" t="s">
        <v>211</v>
      </c>
    </row>
    <row r="26" spans="2:7" ht="15.75" thickTop="1" x14ac:dyDescent="0.25">
      <c r="B26" s="153" t="s">
        <v>24</v>
      </c>
      <c r="C26" s="154"/>
      <c r="D26" s="154"/>
      <c r="E26" s="154"/>
      <c r="F26" s="101">
        <f ca="1">SUM(F22:F25,F20)</f>
        <v>72916124.435936138</v>
      </c>
      <c r="G26" s="130"/>
    </row>
    <row r="27" spans="2:7" x14ac:dyDescent="0.25">
      <c r="B27" s="99" t="s">
        <v>25</v>
      </c>
      <c r="C27" s="100"/>
      <c r="D27" s="100"/>
      <c r="E27" s="100"/>
      <c r="F27" s="100"/>
      <c r="G27" s="131" t="s">
        <v>220</v>
      </c>
    </row>
    <row r="28" spans="2:7" ht="15.75" thickBot="1" x14ac:dyDescent="0.3">
      <c r="B28" s="86" t="s">
        <v>26</v>
      </c>
      <c r="C28" s="138">
        <f>'M2021 BLS SALARY CHART (53_PCT)'!C41</f>
        <v>0.12</v>
      </c>
      <c r="F28" s="145">
        <f ca="1">(F26-F19)*C28</f>
        <v>8425741.1491525229</v>
      </c>
      <c r="G28" s="130" t="str">
        <f>'Basic Home Care Program '!G29</f>
        <v>C.257 Benchmark</v>
      </c>
    </row>
    <row r="29" spans="2:7" ht="15.75" thickTop="1" x14ac:dyDescent="0.25">
      <c r="B29" s="153" t="s">
        <v>27</v>
      </c>
      <c r="C29" s="154"/>
      <c r="D29" s="154"/>
      <c r="E29" s="154"/>
      <c r="F29" s="101">
        <f ca="1">SUM(F28,F26)</f>
        <v>81341865.585088655</v>
      </c>
      <c r="G29" s="130"/>
    </row>
    <row r="30" spans="2:7" x14ac:dyDescent="0.25">
      <c r="B30" s="99" t="s">
        <v>28</v>
      </c>
      <c r="C30" s="100"/>
      <c r="D30" s="100"/>
      <c r="E30" s="100"/>
      <c r="F30" s="100"/>
      <c r="G30" s="131" t="s">
        <v>220</v>
      </c>
    </row>
    <row r="31" spans="2:7" ht="15.75" thickBot="1" x14ac:dyDescent="0.3">
      <c r="B31" s="86" t="str">
        <f>'Basic Home Care Program '!B32</f>
        <v>Cost Adjustment Factor on Program Expenses</v>
      </c>
      <c r="C31" s="138">
        <f>'Fall 2022 CAF'!CJ32</f>
        <v>4.2415372240051395E-2</v>
      </c>
      <c r="F31" s="145">
        <f ca="1">(F22+F23+F24+F25)*C31</f>
        <v>276559.70066507859</v>
      </c>
      <c r="G31" s="133" t="str">
        <f>'Basic Home Care Program '!G32</f>
        <v>Base period is FY23Q2 Prospective period is FY24 &amp; FY25</v>
      </c>
    </row>
    <row r="32" spans="2:7" ht="16.5" thickTop="1" thickBot="1" x14ac:dyDescent="0.3">
      <c r="B32" s="153" t="s">
        <v>29</v>
      </c>
      <c r="C32" s="154"/>
      <c r="D32" s="154"/>
      <c r="E32" s="154"/>
      <c r="F32" s="4">
        <f ca="1">SUM(F31,F29)</f>
        <v>81618425.285753727</v>
      </c>
      <c r="G32" s="130"/>
    </row>
    <row r="33" spans="2:7" ht="15.75" thickBot="1" x14ac:dyDescent="0.3">
      <c r="B33" s="155" t="s">
        <v>30</v>
      </c>
      <c r="C33" s="156"/>
      <c r="D33" s="156"/>
      <c r="E33" s="156"/>
      <c r="F33" s="147">
        <f ca="1">F32/C3</f>
        <v>976.07511792479852</v>
      </c>
      <c r="G33" s="146"/>
    </row>
  </sheetData>
  <mergeCells count="6">
    <mergeCell ref="B2:G2"/>
    <mergeCell ref="B33:E33"/>
    <mergeCell ref="B20:E20"/>
    <mergeCell ref="B26:E26"/>
    <mergeCell ref="B29:E29"/>
    <mergeCell ref="B32:E32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808F-4A4D-4AAD-ACD7-456C26E8BD78}">
  <dimension ref="A1:ARS327"/>
  <sheetViews>
    <sheetView topLeftCell="A63" workbookViewId="0">
      <selection activeCell="AU19" sqref="AU19"/>
    </sheetView>
  </sheetViews>
  <sheetFormatPr defaultRowHeight="15" x14ac:dyDescent="0.25"/>
  <cols>
    <col min="1" max="1" width="40.7109375" customWidth="1"/>
    <col min="2" max="2" width="18.7109375" customWidth="1"/>
    <col min="4" max="6" width="18.7109375" customWidth="1"/>
    <col min="7" max="9" width="18.7109375" hidden="1" customWidth="1"/>
    <col min="10" max="10" width="18.7109375" style="7" hidden="1" customWidth="1"/>
    <col min="11" max="13" width="18.7109375" hidden="1" customWidth="1"/>
    <col min="14" max="14" width="18.7109375" style="7" hidden="1" customWidth="1"/>
    <col min="15" max="15" width="18.7109375" hidden="1" customWidth="1"/>
    <col min="16" max="16" width="18.7109375" style="7" hidden="1" customWidth="1"/>
    <col min="17" max="17" width="18.7109375" hidden="1" customWidth="1"/>
    <col min="18" max="18" width="18.7109375" style="7" hidden="1" customWidth="1"/>
    <col min="19" max="19" width="18.7109375" hidden="1" customWidth="1"/>
    <col min="20" max="20" width="18.7109375" style="7" hidden="1" customWidth="1"/>
    <col min="21" max="21" width="18.7109375" hidden="1" customWidth="1"/>
    <col min="22" max="22" width="18.7109375" style="7" hidden="1" customWidth="1"/>
    <col min="23" max="23" width="18.7109375" hidden="1" customWidth="1"/>
    <col min="24" max="24" width="18.7109375" style="7" hidden="1" customWidth="1"/>
    <col min="25" max="25" width="18.7109375" hidden="1" customWidth="1"/>
    <col min="26" max="26" width="18.7109375" style="7" hidden="1" customWidth="1"/>
    <col min="27" max="27" width="18.7109375" hidden="1" customWidth="1"/>
    <col min="28" max="28" width="18.7109375" style="7" hidden="1" customWidth="1"/>
    <col min="29" max="29" width="18.7109375" hidden="1" customWidth="1"/>
    <col min="30" max="30" width="18.7109375" style="7" hidden="1" customWidth="1"/>
    <col min="31" max="35" width="18.7109375" hidden="1" customWidth="1"/>
    <col min="36" max="36" width="18.7109375" style="7" hidden="1" customWidth="1"/>
    <col min="37" max="37" width="18.7109375" hidden="1" customWidth="1"/>
    <col min="38" max="38" width="18.7109375" style="7" hidden="1" customWidth="1"/>
    <col min="39" max="39" width="18.7109375" hidden="1" customWidth="1"/>
    <col min="40" max="40" width="18.7109375" style="7" hidden="1" customWidth="1"/>
    <col min="41" max="41" width="18.7109375" hidden="1" customWidth="1"/>
    <col min="42" max="43" width="18.7109375" customWidth="1"/>
    <col min="47" max="47" width="22.140625" customWidth="1"/>
    <col min="804" max="843" width="8.7109375" style="8"/>
    <col min="1044" max="1163" width="8.7109375" style="9"/>
  </cols>
  <sheetData>
    <row r="1" spans="1:43" x14ac:dyDescent="0.25">
      <c r="A1" s="5">
        <v>29</v>
      </c>
      <c r="C1" s="6" t="s">
        <v>32</v>
      </c>
      <c r="E1" s="3">
        <f ca="1">IF(COUNT(E12:E327)=0,"-",AVERAGE(E12:OFFSET(E12,$A$1-1,0)))</f>
        <v>4488.8009592326143</v>
      </c>
      <c r="G1" s="3" t="e">
        <f ca="1">IF(COUNT(G12:G327)=0,"-",AVERAGE(G12:OFFSET(G12,$A$1-1,0)))</f>
        <v>#DIV/0!</v>
      </c>
      <c r="I1" s="3" t="str">
        <f ca="1">IF(COUNT(I12:I327)=0,"-",AVERAGE(I12:OFFSET(I12,$A$1-1,0)))</f>
        <v>-</v>
      </c>
      <c r="K1" s="3" t="str">
        <f ca="1">IF(COUNT(K12:K327)=0,"-",AVERAGE(K12:OFFSET(K12,$A$1-1,0)))</f>
        <v>-</v>
      </c>
      <c r="M1" s="3">
        <f ca="1">IF(COUNT(M12:M327)=0,"-",AVERAGE(M12:OFFSET(M12,$A$1-1,0)))</f>
        <v>8648.9208633093531</v>
      </c>
      <c r="O1" s="3" t="e">
        <f ca="1">IF(COUNT(O12:O327)=0,"-",AVERAGE(O12:OFFSET(O12,$A$1-1,0)))</f>
        <v>#DIV/0!</v>
      </c>
      <c r="Q1" s="3">
        <f ca="1">IF(COUNT(Q12:Q327)=0,"-",AVERAGE(Q12:OFFSET(Q12,$A$1-1,0)))</f>
        <v>56.115107913669071</v>
      </c>
      <c r="S1" s="3" t="str">
        <f ca="1">IF(COUNT(S12:S327)=0,"-",AVERAGE(S12:OFFSET(S12,$A$1-1,0)))</f>
        <v>-</v>
      </c>
      <c r="U1" s="3">
        <f ca="1">IF(COUNT(U12:U327)=0,"-",AVERAGE(U12:OFFSET(U12,$A$1-1,0)))</f>
        <v>63.885342300706718</v>
      </c>
      <c r="W1" s="3" t="str">
        <f ca="1">IF(COUNT(W12:W327)=0,"-",AVERAGE(W12:OFFSET(W12,$A$1-1,0)))</f>
        <v>-</v>
      </c>
      <c r="Y1" s="3" t="str">
        <f ca="1">IF(COUNT(Y12:Y327)=0,"-",AVERAGE(Y12:OFFSET(Y12,$A$1-1,0)))</f>
        <v>-</v>
      </c>
      <c r="AA1" s="3" t="str">
        <f ca="1">IF(COUNT(AA12:AA327)=0,"-",AVERAGE(AA12:OFFSET(AA12,$A$1-1,0)))</f>
        <v>-</v>
      </c>
      <c r="AC1" s="3" t="str">
        <f ca="1">IF(COUNT(AC12:AC327)=0,"-",AVERAGE(AC12:OFFSET(AC12,$A$1-1,0)))</f>
        <v>-</v>
      </c>
      <c r="AE1" s="3" t="str">
        <f ca="1">IF(COUNT(AE12:AE327)=0,"-",AVERAGE(AE12:OFFSET(AE12,$A$1-1,0)))</f>
        <v>-</v>
      </c>
      <c r="AG1" s="3" t="str">
        <f ca="1">IF(COUNT(AG12:AG327)=0,"-",AVERAGE(AG12:OFFSET(AG12,$A$1-1,0)))</f>
        <v>-</v>
      </c>
      <c r="AI1" s="3" t="str">
        <f ca="1">IF(COUNT(AI12:AI327)=0,"-",AVERAGE(AI12:OFFSET(AI12,$A$1-1,0)))</f>
        <v>-</v>
      </c>
      <c r="AK1" s="3">
        <f ca="1">IF(COUNT(AK12:AK327)=0,"-",AVERAGE(AK12:OFFSET(AK12,$A$1-1,0)))</f>
        <v>121.21212121212122</v>
      </c>
      <c r="AM1" s="3" t="str">
        <f ca="1">IF(COUNT(AM12:AM327)=0,"-",AVERAGE(AM12:OFFSET(AM12,$A$1-1,0)))</f>
        <v>-</v>
      </c>
      <c r="AO1" s="3">
        <f ca="1">IF(COUNT(AO12:AO327)=0,"-",AVERAGE(AO12:OFFSET(AO12,$A$1-1,0)))</f>
        <v>3721.5827338129498</v>
      </c>
      <c r="AQ1" s="3">
        <f ca="1">IF(COUNT(AQ12:AQ327)=0,"-",AVERAGE(AQ12:OFFSET(AQ12,$A$1-1,0)))</f>
        <v>4203.905389516266</v>
      </c>
    </row>
    <row r="2" spans="1:43" x14ac:dyDescent="0.25">
      <c r="C2" s="6" t="s">
        <v>33</v>
      </c>
      <c r="E2" s="3">
        <f ca="1">IF(COUNT(E12:E327)=0,"-",E1-(2*_xlfn.STDEV.P(E12:OFFSET(E12,$A$1-1,0))))</f>
        <v>3173.0695443645136</v>
      </c>
      <c r="G2" s="3" t="e">
        <f ca="1">IF(COUNT(G12:G327)=0,"-",G1-(2*_xlfn.STDEV.P(G12:OFFSET(G12,$A$1-1,0))))</f>
        <v>#DIV/0!</v>
      </c>
      <c r="I2" s="3" t="str">
        <f ca="1">IF(COUNT(I12:I327)=0,"-",I1-(2*_xlfn.STDEV.P(I12:OFFSET(I12,$A$1-1,0))))</f>
        <v>-</v>
      </c>
      <c r="K2" s="3" t="str">
        <f ca="1">IF(COUNT(K12:K327)=0,"-",K1-(2*_xlfn.STDEV.P(K12:OFFSET(K12,$A$1-1,0))))</f>
        <v>-</v>
      </c>
      <c r="M2" s="3">
        <f ca="1">IF(COUNT(M12:M327)=0,"-",M1-(2*_xlfn.STDEV.P(M12:OFFSET(M12,$A$1-1,0))))</f>
        <v>8648.9208633093531</v>
      </c>
      <c r="O2" s="3" t="e">
        <f ca="1">IF(COUNT(O12:O327)=0,"-",O1-(2*_xlfn.STDEV.P(O12:OFFSET(O12,$A$1-1,0))))</f>
        <v>#DIV/0!</v>
      </c>
      <c r="Q2" s="3">
        <f ca="1">IF(COUNT(Q12:Q327)=0,"-",Q1-(2*_xlfn.STDEV.P(Q12:OFFSET(Q12,$A$1-1,0))))</f>
        <v>56.115107913669071</v>
      </c>
      <c r="S2" s="3" t="str">
        <f ca="1">IF(COUNT(S12:S327)=0,"-",S1-(2*_xlfn.STDEV.P(S12:OFFSET(S12,$A$1-1,0))))</f>
        <v>-</v>
      </c>
      <c r="U2" s="3">
        <f ca="1">IF(COUNT(U12:U327)=0,"-",U1-(2*_xlfn.STDEV.P(U12:OFFSET(U12,$A$1-1,0))))</f>
        <v>63.885342300706718</v>
      </c>
      <c r="W2" s="3" t="str">
        <f ca="1">IF(COUNT(W12:W327)=0,"-",W1-(2*_xlfn.STDEV.P(W12:OFFSET(W12,$A$1-1,0))))</f>
        <v>-</v>
      </c>
      <c r="Y2" s="3" t="str">
        <f ca="1">IF(COUNT(Y12:Y327)=0,"-",Y1-(2*_xlfn.STDEV.P(Y12:OFFSET(Y12,$A$1-1,0))))</f>
        <v>-</v>
      </c>
      <c r="AA2" s="3" t="str">
        <f ca="1">IF(COUNT(AA12:AA327)=0,"-",AA1-(2*_xlfn.STDEV.P(AA12:OFFSET(AA12,$A$1-1,0))))</f>
        <v>-</v>
      </c>
      <c r="AC2" s="3" t="str">
        <f ca="1">IF(COUNT(AC12:AC327)=0,"-",AC1-(2*_xlfn.STDEV.P(AC12:OFFSET(AC12,$A$1-1,0))))</f>
        <v>-</v>
      </c>
      <c r="AE2" s="3" t="str">
        <f ca="1">IF(COUNT(AE12:AE327)=0,"-",AE1-(2*_xlfn.STDEV.P(AE12:OFFSET(AE12,$A$1-1,0))))</f>
        <v>-</v>
      </c>
      <c r="AG2" s="3" t="str">
        <f ca="1">IF(COUNT(AG12:AG327)=0,"-",AG1-(2*_xlfn.STDEV.P(AG12:OFFSET(AG12,$A$1-1,0))))</f>
        <v>-</v>
      </c>
      <c r="AI2" s="3" t="str">
        <f ca="1">IF(COUNT(AI12:AI327)=0,"-",AI1-(2*_xlfn.STDEV.P(AI12:OFFSET(AI12,$A$1-1,0))))</f>
        <v>-</v>
      </c>
      <c r="AK2" s="3">
        <f ca="1">IF(COUNT(AK12:AK327)=0,"-",AK1-(2*_xlfn.STDEV.P(AK12:OFFSET(AK12,$A$1-1,0))))</f>
        <v>121.21212121212122</v>
      </c>
      <c r="AM2" s="3" t="str">
        <f ca="1">IF(COUNT(AM12:AM327)=0,"-",AM1-(2*_xlfn.STDEV.P(AM12:OFFSET(AM12,$A$1-1,0))))</f>
        <v>-</v>
      </c>
      <c r="AO2" s="3">
        <f ca="1">IF(COUNT(AO12:AO327)=0,"-",AO1-(2*_xlfn.STDEV.P(AO12:OFFSET(AO12,$A$1-1,0))))</f>
        <v>3721.5827338129498</v>
      </c>
      <c r="AQ2" s="3">
        <f ca="1">IF(COUNT(AQ12:AQ327)=0,"-",AQ1-(2*_xlfn.STDEV.P(AQ12:OFFSET(AQ12,$A$1-1,0))))</f>
        <v>-7424.8615031872332</v>
      </c>
    </row>
    <row r="3" spans="1:43" x14ac:dyDescent="0.25">
      <c r="A3" s="157" t="s">
        <v>34</v>
      </c>
      <c r="C3" s="6" t="s">
        <v>35</v>
      </c>
      <c r="E3" s="3">
        <f ca="1">IF(COUNT(E12:E327)=0,"-",E1+(2*_xlfn.STDEV.P(E12:OFFSET(E12,$A$1-1,0))))</f>
        <v>5804.5323741007151</v>
      </c>
      <c r="G3" s="3" t="e">
        <f ca="1">IF(COUNT(G12:G327)=0,"-",G1+(2*_xlfn.STDEV.P(G12:OFFSET(G12,$A$1-1,0))))</f>
        <v>#DIV/0!</v>
      </c>
      <c r="I3" s="3" t="str">
        <f ca="1">IF(COUNT(I12:I327)=0,"-",I1+(2*_xlfn.STDEV.P(I12:OFFSET(I12,$A$1-1,0))))</f>
        <v>-</v>
      </c>
      <c r="K3" s="3" t="str">
        <f ca="1">IF(COUNT(K12:K327)=0,"-",K1+(2*_xlfn.STDEV.P(K12:OFFSET(K12,$A$1-1,0))))</f>
        <v>-</v>
      </c>
      <c r="M3" s="3">
        <f ca="1">IF(COUNT(M12:M327)=0,"-",M1+(2*_xlfn.STDEV.P(M12:OFFSET(M12,$A$1-1,0))))</f>
        <v>8648.9208633093531</v>
      </c>
      <c r="O3" s="3" t="e">
        <f ca="1">IF(COUNT(O12:O327)=0,"-",O1+(2*_xlfn.STDEV.P(O12:OFFSET(O12,$A$1-1,0))))</f>
        <v>#DIV/0!</v>
      </c>
      <c r="Q3" s="3">
        <f ca="1">IF(COUNT(Q12:Q327)=0,"-",Q1+(2*_xlfn.STDEV.P(Q12:OFFSET(Q12,$A$1-1,0))))</f>
        <v>56.115107913669071</v>
      </c>
      <c r="S3" s="3" t="str">
        <f ca="1">IF(COUNT(S12:S327)=0,"-",S1+(2*_xlfn.STDEV.P(S12:OFFSET(S12,$A$1-1,0))))</f>
        <v>-</v>
      </c>
      <c r="U3" s="3">
        <f ca="1">IF(COUNT(U12:U327)=0,"-",U1+(2*_xlfn.STDEV.P(U12:OFFSET(U12,$A$1-1,0))))</f>
        <v>63.885342300706718</v>
      </c>
      <c r="W3" s="3" t="str">
        <f ca="1">IF(COUNT(W12:W327)=0,"-",W1+(2*_xlfn.STDEV.P(W12:OFFSET(W12,$A$1-1,0))))</f>
        <v>-</v>
      </c>
      <c r="Y3" s="3" t="str">
        <f ca="1">IF(COUNT(Y12:Y327)=0,"-",Y1+(2*_xlfn.STDEV.P(Y12:OFFSET(Y12,$A$1-1,0))))</f>
        <v>-</v>
      </c>
      <c r="AA3" s="3" t="str">
        <f ca="1">IF(COUNT(AA12:AA327)=0,"-",AA1+(2*_xlfn.STDEV.P(AA12:OFFSET(AA12,$A$1-1,0))))</f>
        <v>-</v>
      </c>
      <c r="AC3" s="3" t="str">
        <f ca="1">IF(COUNT(AC12:AC327)=0,"-",AC1+(2*_xlfn.STDEV.P(AC12:OFFSET(AC12,$A$1-1,0))))</f>
        <v>-</v>
      </c>
      <c r="AE3" s="3" t="str">
        <f ca="1">IF(COUNT(AE12:AE327)=0,"-",AE1+(2*_xlfn.STDEV.P(AE12:OFFSET(AE12,$A$1-1,0))))</f>
        <v>-</v>
      </c>
      <c r="AG3" s="3" t="str">
        <f ca="1">IF(COUNT(AG12:AG327)=0,"-",AG1+(2*_xlfn.STDEV.P(AG12:OFFSET(AG12,$A$1-1,0))))</f>
        <v>-</v>
      </c>
      <c r="AI3" s="3" t="str">
        <f ca="1">IF(COUNT(AI12:AI327)=0,"-",AI1+(2*_xlfn.STDEV.P(AI12:OFFSET(AI12,$A$1-1,0))))</f>
        <v>-</v>
      </c>
      <c r="AK3" s="3">
        <f ca="1">IF(COUNT(AK12:AK327)=0,"-",AK1+(2*_xlfn.STDEV.P(AK12:OFFSET(AK12,$A$1-1,0))))</f>
        <v>121.21212121212122</v>
      </c>
      <c r="AM3" s="3" t="str">
        <f ca="1">IF(COUNT(AM12:AM327)=0,"-",AM1+(2*_xlfn.STDEV.P(AM12:OFFSET(AM12,$A$1-1,0))))</f>
        <v>-</v>
      </c>
      <c r="AO3" s="3">
        <f ca="1">IF(COUNT(AO12:AO327)=0,"-",AO1+(2*_xlfn.STDEV.P(AO12:OFFSET(AO12,$A$1-1,0))))</f>
        <v>3721.5827338129498</v>
      </c>
      <c r="AQ3" s="3">
        <f ca="1">IF(COUNT(AQ12:AQ327)=0,"-",AQ1+(2*_xlfn.STDEV.P(AQ12:OFFSET(AQ12,$A$1-1,0))))</f>
        <v>15832.672282219766</v>
      </c>
    </row>
    <row r="4" spans="1:43" x14ac:dyDescent="0.25">
      <c r="A4" s="157"/>
      <c r="C4" s="6" t="s">
        <v>36</v>
      </c>
      <c r="E4" s="10">
        <f ca="1">IF(COUNT(E12:E327)=0,"-",AVERAGEIFS(E12:E327, E12:E327, "&gt;="&amp;E2,E12:E327,"&lt;="&amp;E3))</f>
        <v>4488.8009592326143</v>
      </c>
      <c r="G4" s="10" t="e">
        <f ca="1">IF(COUNT(G12:G327)=0,"-",AVERAGEIFS(G12:G327, G12:G327, "&gt;="&amp;G2,G12:G327,"&lt;="&amp;G3))</f>
        <v>#DIV/0!</v>
      </c>
      <c r="I4" s="10" t="str">
        <f>IF(COUNT(I12:I327)=0,"-",AVERAGEIFS(I12:I327, I12:I327, "&gt;="&amp;I2,I12:I327,"&lt;="&amp;I3))</f>
        <v>-</v>
      </c>
      <c r="K4" s="10" t="str">
        <f>IF(COUNT(K12:K327)=0,"-",AVERAGEIFS(K12:K327, K12:K327, "&gt;="&amp;K2,K12:K327,"&lt;="&amp;K3))</f>
        <v>-</v>
      </c>
      <c r="M4" s="10">
        <f ca="1">IF(COUNT(M12:M327)=0,"-",AVERAGEIFS(M12:M327, M12:M327, "&gt;="&amp;M2,M12:M327,"&lt;="&amp;M3))</f>
        <v>8648.9208633093531</v>
      </c>
      <c r="O4" s="10" t="e">
        <f ca="1">IF(COUNT(O12:O327)=0,"-",AVERAGEIFS(O12:O327, O12:O327, "&gt;="&amp;O2,O12:O327,"&lt;="&amp;O3))</f>
        <v>#DIV/0!</v>
      </c>
      <c r="Q4" s="10">
        <f ca="1">IF(COUNT(Q12:Q327)=0,"-",AVERAGEIFS(Q12:Q327, Q12:Q327, "&gt;="&amp;Q2,Q12:Q327,"&lt;="&amp;Q3))</f>
        <v>56.115107913669071</v>
      </c>
      <c r="S4" s="10" t="str">
        <f>IF(COUNT(S12:S327)=0,"-",AVERAGEIFS(S12:S327, S12:S327, "&gt;="&amp;S2,S12:S327,"&lt;="&amp;S3))</f>
        <v>-</v>
      </c>
      <c r="U4" s="10">
        <f ca="1">IF(COUNT(U12:U327)=0,"-",AVERAGEIFS(U12:U327, U12:U327, "&gt;="&amp;U2,U12:U327,"&lt;="&amp;U3))</f>
        <v>63.885342300706718</v>
      </c>
      <c r="W4" s="10" t="str">
        <f>IF(COUNT(W12:W327)=0,"-",AVERAGEIFS(W12:W327, W12:W327, "&gt;="&amp;W2,W12:W327,"&lt;="&amp;W3))</f>
        <v>-</v>
      </c>
      <c r="Y4" s="10" t="str">
        <f>IF(COUNT(Y12:Y327)=0,"-",AVERAGEIFS(Y12:Y327, Y12:Y327, "&gt;="&amp;Y2,Y12:Y327,"&lt;="&amp;Y3))</f>
        <v>-</v>
      </c>
      <c r="AA4" s="10" t="str">
        <f>IF(COUNT(AA12:AA327)=0,"-",AVERAGEIFS(AA12:AA327, AA12:AA327, "&gt;="&amp;AA2,AA12:AA327,"&lt;="&amp;AA3))</f>
        <v>-</v>
      </c>
      <c r="AC4" s="10" t="str">
        <f>IF(COUNT(AC12:AC327)=0,"-",AVERAGEIFS(AC12:AC327, AC12:AC327, "&gt;="&amp;AC2,AC12:AC327,"&lt;="&amp;AC3))</f>
        <v>-</v>
      </c>
      <c r="AE4" s="10" t="str">
        <f>IF(COUNT(AE12:AE327)=0,"-",AVERAGEIFS(AE12:AE327, AE12:AE327, "&gt;="&amp;AE2,AE12:AE327,"&lt;="&amp;AE3))</f>
        <v>-</v>
      </c>
      <c r="AG4" s="10" t="str">
        <f>IF(COUNT(AG12:AG327)=0,"-",AVERAGEIFS(AG12:AG327, AG12:AG327, "&gt;="&amp;AG2,AG12:AG327,"&lt;="&amp;AG3))</f>
        <v>-</v>
      </c>
      <c r="AI4" s="10" t="str">
        <f>IF(COUNT(AI12:AI327)=0,"-",AVERAGEIFS(AI12:AI327, AI12:AI327, "&gt;="&amp;AI2,AI12:AI327,"&lt;="&amp;AI3))</f>
        <v>-</v>
      </c>
      <c r="AK4" s="10">
        <f ca="1">IF(COUNT(AK12:AK327)=0,"-",AVERAGEIFS(AK12:AK327, AK12:AK327, "&gt;="&amp;AK2,AK12:AK327,"&lt;="&amp;AK3))</f>
        <v>121.21212121212122</v>
      </c>
      <c r="AM4" s="10" t="str">
        <f>IF(COUNT(AM12:AM327)=0,"-",AVERAGEIFS(AM12:AM327, AM12:AM327, "&gt;="&amp;AM2,AM12:AM327,"&lt;="&amp;AM3))</f>
        <v>-</v>
      </c>
      <c r="AO4" s="10">
        <f ca="1">IF(COUNT(AO12:AO327)=0,"-",AVERAGEIFS(AO12:AO327, AO12:AO327, "&gt;="&amp;AO2,AO12:AO327,"&lt;="&amp;AO3))</f>
        <v>3721.5827338129498</v>
      </c>
      <c r="AQ4" s="10">
        <f ca="1">IF(COUNT(AQ12:AQ327)=0,"-",AVERAGEIFS(AQ12:AQ327, AQ12:AQ327, "&gt;="&amp;AQ2,AQ12:AQ327,"&lt;="&amp;AQ3))</f>
        <v>6954.6732281837121</v>
      </c>
    </row>
    <row r="5" spans="1:43" x14ac:dyDescent="0.25">
      <c r="A5" s="157"/>
      <c r="C5" s="6" t="s">
        <v>37</v>
      </c>
      <c r="E5" s="11">
        <f ca="1">IF(COUNT(E12:E327)=0,"-",SUMIFS(D12:D327,E12:E327,"&gt;="&amp;E2,E12:E327,"&lt;="&amp;E3)/SUMIFS($B12:$B327,E12:E327,"&gt;="&amp;E2,E12:E327,"&lt;="&amp;E3))</f>
        <v>4756.7164179104484</v>
      </c>
      <c r="G5" s="11" t="e">
        <f ca="1">IF(COUNT(G12:G327)=0,"-",SUMIFS(F12:F327,G12:G327,"&gt;="&amp;G2,G12:G327,"&lt;="&amp;G3)/SUMIFS($B12:$B327,G12:G327,"&gt;="&amp;G2,G12:G327,"&lt;="&amp;G3))</f>
        <v>#DIV/0!</v>
      </c>
      <c r="I5" s="11" t="str">
        <f>IF(COUNT(I12:I327)=0,"-",SUMIFS(H12:H327,I12:I327,"&gt;="&amp;I2,I12:I327,"&lt;="&amp;I3)/SUMIFS($B12:$B327,I12:I327,"&gt;="&amp;I2,I12:I327,"&lt;="&amp;I3))</f>
        <v>-</v>
      </c>
      <c r="K5" s="11" t="str">
        <f>IF(COUNT(K12:K327)=0,"-",SUMIFS(J12:J327,K12:K327,"&gt;="&amp;K2,K12:K327,"&lt;="&amp;K3)/SUMIFS($B12:$B327,K12:K327,"&gt;="&amp;K2,K12:K327,"&lt;="&amp;K3))</f>
        <v>-</v>
      </c>
      <c r="M5" s="11">
        <f ca="1">IF(COUNT(M12:M327)=0,"-",SUMIFS(L12:L327,M12:M327,"&gt;="&amp;M2,M12:M327,"&lt;="&amp;M3)/SUMIFS($B12:$B327,M12:M327,"&gt;="&amp;M2,M12:M327,"&lt;="&amp;M3))</f>
        <v>8648.9208633093531</v>
      </c>
      <c r="O5" s="11" t="e">
        <f ca="1">IF(COUNT(O12:O327)=0,"-",SUMIFS(N12:N327,O12:O327,"&gt;="&amp;O2,O12:O327,"&lt;="&amp;O3)/SUMIFS($B12:$B327,O12:O327,"&gt;="&amp;O2,O12:O327,"&lt;="&amp;O3))</f>
        <v>#DIV/0!</v>
      </c>
      <c r="Q5" s="11">
        <f ca="1">IF(COUNT(Q12:Q327)=0,"-",SUMIFS(P12:P327,Q12:Q327,"&gt;="&amp;Q2,Q12:Q327,"&lt;="&amp;Q3)/SUMIFS($B12:$B327,Q12:Q327,"&gt;="&amp;Q2,Q12:Q327,"&lt;="&amp;Q3))</f>
        <v>56.115107913669071</v>
      </c>
      <c r="S5" s="11" t="str">
        <f>IF(COUNT(S12:S327)=0,"-",SUMIFS(R12:R327,S12:S327,"&gt;="&amp;S2,S12:S327,"&lt;="&amp;S3)/SUMIFS($B12:$B327,S12:S327,"&gt;="&amp;S2,S12:S327,"&lt;="&amp;S3))</f>
        <v>-</v>
      </c>
      <c r="U5" s="11">
        <f ca="1">IF(COUNT(U12:U327)=0,"-",SUMIFS(T12:T327,U12:U327,"&gt;="&amp;U2,U12:U327,"&lt;="&amp;U3)/SUMIFS($B12:$B327,U12:U327,"&gt;="&amp;U2,U12:U327,"&lt;="&amp;U3))</f>
        <v>63.885342300706718</v>
      </c>
      <c r="W5" s="11" t="str">
        <f>IF(COUNT(W12:W327)=0,"-",SUMIFS(V12:V327,W12:W327,"&gt;="&amp;W2,W12:W327,"&lt;="&amp;W3)/SUMIFS($B12:$B327,W12:W327,"&gt;="&amp;W2,W12:W327,"&lt;="&amp;W3))</f>
        <v>-</v>
      </c>
      <c r="Y5" s="11" t="str">
        <f>IF(COUNT(Y12:Y327)=0,"-",SUMIFS(X12:X327,Y12:Y327,"&gt;="&amp;Y2,Y12:Y327,"&lt;="&amp;Y3)/SUMIFS($B12:$B327,Y12:Y327,"&gt;="&amp;Y2,Y12:Y327,"&lt;="&amp;Y3))</f>
        <v>-</v>
      </c>
      <c r="AA5" s="11" t="str">
        <f>IF(COUNT(AA12:AA327)=0,"-",SUMIFS(Z12:Z327,AA12:AA327,"&gt;="&amp;AA2,AA12:AA327,"&lt;="&amp;AA3)/SUMIFS($B12:$B327,AA12:AA327,"&gt;="&amp;AA2,AA12:AA327,"&lt;="&amp;AA3))</f>
        <v>-</v>
      </c>
      <c r="AC5" s="11" t="str">
        <f>IF(COUNT(AC12:AC327)=0,"-",SUMIFS(AB12:AB327,AC12:AC327,"&gt;="&amp;AC2,AC12:AC327,"&lt;="&amp;AC3)/SUMIFS($B12:$B327,AC12:AC327,"&gt;="&amp;AC2,AC12:AC327,"&lt;="&amp;AC3))</f>
        <v>-</v>
      </c>
      <c r="AE5" s="11" t="str">
        <f>IF(COUNT(AE12:AE327)=0,"-",SUMIFS(AD12:AD327,AE12:AE327,"&gt;="&amp;AE2,AE12:AE327,"&lt;="&amp;AE3)/SUMIFS($B12:$B327,AE12:AE327,"&gt;="&amp;AE2,AE12:AE327,"&lt;="&amp;AE3))</f>
        <v>-</v>
      </c>
      <c r="AG5" s="11" t="str">
        <f>IF(COUNT(AG12:AG327)=0,"-",SUMIFS(AF12:AF327,AG12:AG327,"&gt;="&amp;AG2,AG12:AG327,"&lt;="&amp;AG3)/SUMIFS($B12:$B327,AG12:AG327,"&gt;="&amp;AG2,AG12:AG327,"&lt;="&amp;AG3))</f>
        <v>-</v>
      </c>
      <c r="AI5" s="11" t="str">
        <f>IF(COUNT(AI12:AI327)=0,"-",SUMIFS(AH12:AH327,AI12:AI327,"&gt;="&amp;AI2,AI12:AI327,"&lt;="&amp;AI3)/SUMIFS($B12:$B327,AI12:AI327,"&gt;="&amp;AI2,AI12:AI327,"&lt;="&amp;AI3))</f>
        <v>-</v>
      </c>
      <c r="AK5" s="11">
        <f ca="1">IF(COUNT(AK12:AK327)=0,"-",SUMIFS(AJ12:AJ327,AK12:AK327,"&gt;="&amp;AK2,AK12:AK327,"&lt;="&amp;AK3)/SUMIFS($B12:$B327,AK12:AK327,"&gt;="&amp;AK2,AK12:AK327,"&lt;="&amp;AK3))</f>
        <v>121.21212121212122</v>
      </c>
      <c r="AM5" s="11" t="str">
        <f>IF(COUNT(AM12:AM327)=0,"-",SUMIFS(AL12:AL327,AM12:AM327,"&gt;="&amp;AM2,AM12:AM327,"&lt;="&amp;AM3)/SUMIFS($B12:$B327,AM12:AM327,"&gt;="&amp;AM2,AM12:AM327,"&lt;="&amp;AM3))</f>
        <v>-</v>
      </c>
      <c r="AO5" s="11">
        <f ca="1">IF(COUNT(AO12:AO327)=0,"-",SUMIFS(AN12:AN327,AO12:AO327,"&gt;="&amp;AO2,AO12:AO327,"&lt;="&amp;AO3)/SUMIFS($B12:$B327,AO12:AO327,"&gt;="&amp;AO2,AO12:AO327,"&lt;="&amp;AO3))</f>
        <v>3721.5827338129498</v>
      </c>
      <c r="AQ5" s="11">
        <f ca="1">IF(COUNT(AQ12:AQ327)=0,"-",SUMIFS(AP12:AP327,AQ12:AQ327,"&gt;="&amp;AQ2,AQ12:AQ327,"&lt;="&amp;AQ3)/SUMIFS($B12:$B327,AQ12:AQ327,"&gt;="&amp;AQ2,AQ12:AQ327,"&lt;="&amp;AQ3))</f>
        <v>175.54763298391245</v>
      </c>
    </row>
    <row r="6" spans="1:43" x14ac:dyDescent="0.25">
      <c r="A6" s="157"/>
      <c r="C6" s="6" t="s">
        <v>38</v>
      </c>
      <c r="E6" s="12">
        <f ca="1">IF(COUNT(E12:E327)=0,"-",SUMIFS(E12:E327, E12:E327, "&gt;="&amp;E2,E12:E327,"&lt;="&amp;E3)/($A$1-COUNTIF(E12:E327,"&lt;"&amp;E$2)-COUNTIF(E12:E327,"&gt;"&amp;E$3)))</f>
        <v>320.62863994518676</v>
      </c>
      <c r="G6" s="12">
        <f ca="1">IF(COUNT(G12:G327)=0,"-",SUMIFS(G12:G327, G12:G327, "&gt;="&amp;G2,G12:G327,"&lt;="&amp;G3)/($A$1-COUNTIF(G12:G327,"&lt;"&amp;G$2)-COUNTIF(G12:G327,"&gt;"&amp;G$3)))</f>
        <v>0</v>
      </c>
      <c r="I6" s="12" t="str">
        <f>IF(COUNT(I12:I327)=0,"-",SUMIFS(I12:I327, I12:I327, "&gt;="&amp;I2,I12:I327,"&lt;="&amp;I3)/($A$1-COUNTIF(I12:I327,"&lt;"&amp;I$2)-COUNTIF(I12:I327,"&gt;"&amp;I$3)))</f>
        <v>-</v>
      </c>
      <c r="K6" s="12" t="str">
        <f>IF(COUNT(K12:K327)=0,"-",SUMIFS(K12:K327, K12:K327, "&gt;="&amp;K2,K12:K327,"&lt;="&amp;K3)/($A$1-COUNTIF(K12:K327,"&lt;"&amp;K$2)-COUNTIF(K12:K327,"&gt;"&amp;K$3)))</f>
        <v>-</v>
      </c>
      <c r="M6" s="12">
        <f ca="1">IF(COUNT(M12:M327)=0,"-",SUMIFS(M12:M327, M12:M327, "&gt;="&amp;M2,M12:M327,"&lt;="&amp;M3)/($A$1-COUNTIF(M12:M327,"&lt;"&amp;M$2)-COUNTIF(M12:M327,"&gt;"&amp;M$3)))</f>
        <v>298.2386504589432</v>
      </c>
      <c r="O6" s="12">
        <f ca="1">IF(COUNT(O12:O327)=0,"-",SUMIFS(O12:O327, O12:O327, "&gt;="&amp;O2,O12:O327,"&lt;="&amp;O3)/($A$1-COUNTIF(O12:O327,"&lt;"&amp;O$2)-COUNTIF(O12:O327,"&gt;"&amp;O$3)))</f>
        <v>0</v>
      </c>
      <c r="Q6" s="12">
        <f ca="1">IF(COUNT(Q12:Q327)=0,"-",SUMIFS(Q12:Q327, Q12:Q327, "&gt;="&amp;Q2,Q12:Q327,"&lt;="&amp;Q3)/($A$1-COUNTIF(Q12:Q327,"&lt;"&amp;Q$2)-COUNTIF(Q12:Q327,"&gt;"&amp;Q$3)))</f>
        <v>2.0041109969167525</v>
      </c>
      <c r="S6" s="12" t="str">
        <f>IF(COUNT(S12:S327)=0,"-",SUMIFS(S12:S327, S12:S327, "&gt;="&amp;S2,S12:S327,"&lt;="&amp;S3)/($A$1-COUNTIF(S12:S327,"&lt;"&amp;S$2)-COUNTIF(S12:S327,"&gt;"&amp;S$3)))</f>
        <v>-</v>
      </c>
      <c r="U6" s="12">
        <f ca="1">IF(COUNT(U12:U327)=0,"-",SUMIFS(U12:U327, U12:U327, "&gt;="&amp;U2,U12:U327,"&lt;="&amp;U3)/($A$1-COUNTIF(U12:U327,"&lt;"&amp;U$2)-COUNTIF(U12:U327,"&gt;"&amp;U$3)))</f>
        <v>2.2029428379554039</v>
      </c>
      <c r="W6" s="12" t="str">
        <f>IF(COUNT(W12:W327)=0,"-",SUMIFS(W12:W327, W12:W327, "&gt;="&amp;W2,W12:W327,"&lt;="&amp;W3)/($A$1-COUNTIF(W12:W327,"&lt;"&amp;W$2)-COUNTIF(W12:W327,"&gt;"&amp;W$3)))</f>
        <v>-</v>
      </c>
      <c r="Y6" s="12" t="str">
        <f>IF(COUNT(Y12:Y327)=0,"-",SUMIFS(Y12:Y327, Y12:Y327, "&gt;="&amp;Y2,Y12:Y327,"&lt;="&amp;Y3)/($A$1-COUNTIF(Y12:Y327,"&lt;"&amp;Y$2)-COUNTIF(Y12:Y327,"&gt;"&amp;Y$3)))</f>
        <v>-</v>
      </c>
      <c r="AA6" s="12" t="str">
        <f>IF(COUNT(AA12:AA327)=0,"-",SUMIFS(AA12:AA327, AA12:AA327, "&gt;="&amp;AA2,AA12:AA327,"&lt;="&amp;AA3)/($A$1-COUNTIF(AA12:AA327,"&lt;"&amp;AA$2)-COUNTIF(AA12:AA327,"&gt;"&amp;AA$3)))</f>
        <v>-</v>
      </c>
      <c r="AC6" s="12" t="str">
        <f>IF(COUNT(AC12:AC327)=0,"-",SUMIFS(AC12:AC327, AC12:AC327, "&gt;="&amp;AC2,AC12:AC327,"&lt;="&amp;AC3)/($A$1-COUNTIF(AC12:AC327,"&lt;"&amp;AC$2)-COUNTIF(AC12:AC327,"&gt;"&amp;AC$3)))</f>
        <v>-</v>
      </c>
      <c r="AE6" s="12" t="str">
        <f>IF(COUNT(AE12:AE327)=0,"-",SUMIFS(AE12:AE327, AE12:AE327, "&gt;="&amp;AE2,AE12:AE327,"&lt;="&amp;AE3)/($A$1-COUNTIF(AE12:AE327,"&lt;"&amp;AE$2)-COUNTIF(AE12:AE327,"&gt;"&amp;AE$3)))</f>
        <v>-</v>
      </c>
      <c r="AG6" s="12" t="str">
        <f>IF(COUNT(AG12:AG327)=0,"-",SUMIFS(AG12:AG327, AG12:AG327, "&gt;="&amp;AG2,AG12:AG327,"&lt;="&amp;AG3)/($A$1-COUNTIF(AG12:AG327,"&lt;"&amp;AG$2)-COUNTIF(AG12:AG327,"&gt;"&amp;AG$3)))</f>
        <v>-</v>
      </c>
      <c r="AI6" s="12" t="str">
        <f>IF(COUNT(AI12:AI327)=0,"-",SUMIFS(AI12:AI327, AI12:AI327, "&gt;="&amp;AI2,AI12:AI327,"&lt;="&amp;AI3)/($A$1-COUNTIF(AI12:AI327,"&lt;"&amp;AI$2)-COUNTIF(AI12:AI327,"&gt;"&amp;AI$3)))</f>
        <v>-</v>
      </c>
      <c r="AK6" s="12">
        <f ca="1">IF(COUNT(AK12:AK327)=0,"-",SUMIFS(AK12:AK327, AK12:AK327, "&gt;="&amp;AK2,AK12:AK327,"&lt;="&amp;AK3)/($A$1-COUNTIF(AK12:AK327,"&lt;"&amp;AK$2)-COUNTIF(AK12:AK327,"&gt;"&amp;AK$3)))</f>
        <v>4.329004329004329</v>
      </c>
      <c r="AM6" s="12" t="str">
        <f>IF(COUNT(AM12:AM327)=0,"-",SUMIFS(AM12:AM327, AM12:AM327, "&gt;="&amp;AM2,AM12:AM327,"&lt;="&amp;AM3)/($A$1-COUNTIF(AM12:AM327,"&lt;"&amp;AM$2)-COUNTIF(AM12:AM327,"&gt;"&amp;AM$3)))</f>
        <v>-</v>
      </c>
      <c r="AO6" s="12">
        <f ca="1">IF(COUNT(AO12:AO327)=0,"-",SUMIFS(AO12:AO327, AO12:AO327, "&gt;="&amp;AO2,AO12:AO327,"&lt;="&amp;AO3)/($A$1-COUNTIF(AO12:AO327,"&lt;"&amp;AO$2)-COUNTIF(AO12:AO327,"&gt;"&amp;AO$3)))</f>
        <v>128.33043909699828</v>
      </c>
      <c r="AQ6" s="12">
        <f ca="1">IF(COUNT(AQ12:AQ327)=0,"-",SUMIFS(AQ12:AQ327, AQ12:AQ327, "&gt;="&amp;AQ2,AQ12:AQ327,"&lt;="&amp;AQ3)/($A$1-COUNTIF(AQ12:AQ327,"&lt;"&amp;AQ$2)-COUNTIF(AQ12:AQ327,"&gt;"&amp;AQ$3)))</f>
        <v>1030.3219597309203</v>
      </c>
    </row>
    <row r="9" spans="1:43" x14ac:dyDescent="0.25">
      <c r="D9" t="s">
        <v>39</v>
      </c>
      <c r="E9" s="13"/>
      <c r="F9" t="s">
        <v>40</v>
      </c>
      <c r="G9" s="13"/>
      <c r="H9" t="s">
        <v>41</v>
      </c>
      <c r="I9" s="13"/>
      <c r="J9" s="7" t="s">
        <v>42</v>
      </c>
      <c r="K9" s="13"/>
      <c r="L9" t="s">
        <v>43</v>
      </c>
      <c r="M9" s="13"/>
      <c r="N9" s="7" t="s">
        <v>44</v>
      </c>
      <c r="O9" s="13"/>
      <c r="P9" s="7" t="s">
        <v>45</v>
      </c>
      <c r="Q9" s="13"/>
      <c r="R9" s="7" t="s">
        <v>46</v>
      </c>
      <c r="S9" s="13"/>
      <c r="T9" s="7" t="s">
        <v>47</v>
      </c>
      <c r="U9" s="13"/>
      <c r="V9" s="7" t="s">
        <v>48</v>
      </c>
      <c r="W9" s="13"/>
      <c r="X9" s="7" t="s">
        <v>49</v>
      </c>
      <c r="Y9" s="13"/>
      <c r="Z9" s="7" t="s">
        <v>50</v>
      </c>
      <c r="AA9" s="13"/>
      <c r="AB9" s="7" t="s">
        <v>51</v>
      </c>
      <c r="AC9" s="13"/>
      <c r="AD9" s="7" t="s">
        <v>52</v>
      </c>
      <c r="AE9" s="13"/>
      <c r="AF9" t="s">
        <v>53</v>
      </c>
      <c r="AG9" s="13"/>
      <c r="AH9" t="s">
        <v>54</v>
      </c>
      <c r="AI9" s="13"/>
      <c r="AJ9" s="7" t="s">
        <v>55</v>
      </c>
      <c r="AK9" s="13"/>
      <c r="AL9" s="7" t="s">
        <v>56</v>
      </c>
      <c r="AM9" s="13"/>
      <c r="AN9" s="7" t="s">
        <v>57</v>
      </c>
      <c r="AO9" s="13"/>
      <c r="AP9" t="s">
        <v>58</v>
      </c>
      <c r="AQ9" s="13"/>
    </row>
    <row r="10" spans="1:43" ht="75" x14ac:dyDescent="0.25">
      <c r="A10" s="14"/>
      <c r="B10" s="14"/>
      <c r="D10" s="14" t="s">
        <v>59</v>
      </c>
      <c r="E10" s="15" t="str">
        <f>D10&amp;"
per FTE"</f>
        <v>Total Occupancy
per FTE</v>
      </c>
      <c r="F10" s="14" t="s">
        <v>60</v>
      </c>
      <c r="G10" s="15" t="str">
        <f>F10&amp;"
per FTE"</f>
        <v>Direct Care Consultant 201
per FTE</v>
      </c>
      <c r="H10" s="14" t="s">
        <v>61</v>
      </c>
      <c r="I10" s="15" t="str">
        <f>H10&amp;"
per FTE"</f>
        <v>Temporary Help 202
per FTE</v>
      </c>
      <c r="J10" s="16" t="s">
        <v>62</v>
      </c>
      <c r="K10" s="15" t="str">
        <f>J10&amp;"
per FTE"</f>
        <v>Clients and Caregivers Reimb./Stipends 203
per FTE</v>
      </c>
      <c r="L10" s="14" t="s">
        <v>63</v>
      </c>
      <c r="M10" s="15" t="str">
        <f>L10&amp;"
per FTE"</f>
        <v>Subcontracted Direct Care 206
per FTE</v>
      </c>
      <c r="N10" s="16" t="s">
        <v>64</v>
      </c>
      <c r="O10" s="15" t="str">
        <f>N10&amp;"
per FTE"</f>
        <v>Staff Training 204
per FTE</v>
      </c>
      <c r="P10" s="16" t="s">
        <v>65</v>
      </c>
      <c r="Q10" s="15" t="str">
        <f>P10&amp;"
per FTE"</f>
        <v>Staff Mileage / Travel 205
per FTE</v>
      </c>
      <c r="R10" s="16" t="s">
        <v>66</v>
      </c>
      <c r="S10" s="15" t="str">
        <f>R10&amp;"
per FTE"</f>
        <v>Meals 207
per FTE</v>
      </c>
      <c r="T10" s="16" t="s">
        <v>67</v>
      </c>
      <c r="U10" s="15" t="str">
        <f>T10&amp;"
per FTE"</f>
        <v>Client Transportation 208
per FTE</v>
      </c>
      <c r="V10" s="16" t="s">
        <v>68</v>
      </c>
      <c r="W10" s="15" t="str">
        <f>V10&amp;"
per FTE"</f>
        <v>Vehicle Expenses 208
per FTE</v>
      </c>
      <c r="X10" s="16" t="s">
        <v>69</v>
      </c>
      <c r="Y10" s="15" t="str">
        <f>X10&amp;"
per FTE"</f>
        <v>Vehicle Depreciation 208
per FTE</v>
      </c>
      <c r="Z10" s="16" t="s">
        <v>70</v>
      </c>
      <c r="AA10" s="15" t="str">
        <f>Z10&amp;"
per FTE"</f>
        <v>Incidental Medical /Medicine/Pharmacy 209
per FTE</v>
      </c>
      <c r="AB10" s="16" t="s">
        <v>71</v>
      </c>
      <c r="AC10" s="15" t="str">
        <f>AB10&amp;"
per FTE"</f>
        <v>Client Personal Allowances 211
per FTE</v>
      </c>
      <c r="AD10" s="16" t="s">
        <v>72</v>
      </c>
      <c r="AE10" s="15" t="str">
        <f>AD10&amp;"
per FTE"</f>
        <v>Provision Material Goods/Svs./Benefits 212
per FTE</v>
      </c>
      <c r="AF10" s="14" t="s">
        <v>73</v>
      </c>
      <c r="AG10" s="15" t="str">
        <f>AF10&amp;"
per FTE"</f>
        <v>Direct Client Wages 214
per FTE</v>
      </c>
      <c r="AH10" s="14" t="s">
        <v>74</v>
      </c>
      <c r="AI10" s="15" t="str">
        <f>AH10&amp;"
per FTE"</f>
        <v>Other Commercial Prod. &amp; Svs. 214
per FTE</v>
      </c>
      <c r="AJ10" s="16" t="s">
        <v>75</v>
      </c>
      <c r="AK10" s="15" t="str">
        <f>AJ10&amp;"
per FTE"</f>
        <v>Program Supplies &amp; Materials 215
per FTE</v>
      </c>
      <c r="AL10" s="16" t="s">
        <v>76</v>
      </c>
      <c r="AM10" s="15" t="str">
        <f>AL10&amp;"
per FTE"</f>
        <v>Non Charitable Expenses
per FTE</v>
      </c>
      <c r="AN10" s="16" t="s">
        <v>77</v>
      </c>
      <c r="AO10" s="15" t="str">
        <f>AN10&amp;"
per FTE"</f>
        <v>Other Expense
per FTE</v>
      </c>
      <c r="AP10" s="14" t="s">
        <v>78</v>
      </c>
      <c r="AQ10" s="15" t="str">
        <f>AP10&amp;"
per FTE"</f>
        <v>Total Other Program Expense
per FTE</v>
      </c>
    </row>
    <row r="11" spans="1:43" x14ac:dyDescent="0.25">
      <c r="A11" t="s">
        <v>214</v>
      </c>
      <c r="B11" t="s">
        <v>80</v>
      </c>
      <c r="D11" t="s">
        <v>81</v>
      </c>
      <c r="E11" s="13"/>
      <c r="F11" t="s">
        <v>81</v>
      </c>
      <c r="G11" s="13"/>
      <c r="H11" t="s">
        <v>81</v>
      </c>
      <c r="I11" s="13"/>
      <c r="J11" s="7" t="s">
        <v>81</v>
      </c>
      <c r="K11" s="13"/>
      <c r="L11" t="s">
        <v>81</v>
      </c>
      <c r="M11" s="13"/>
      <c r="N11" s="7" t="s">
        <v>81</v>
      </c>
      <c r="O11" s="13"/>
      <c r="P11" s="7" t="s">
        <v>81</v>
      </c>
      <c r="Q11" s="13"/>
      <c r="R11" s="7" t="s">
        <v>81</v>
      </c>
      <c r="S11" s="13"/>
      <c r="T11" s="7" t="s">
        <v>81</v>
      </c>
      <c r="U11" s="13"/>
      <c r="V11" s="7" t="s">
        <v>81</v>
      </c>
      <c r="W11" s="13"/>
      <c r="X11" s="7" t="s">
        <v>81</v>
      </c>
      <c r="Y11" s="13"/>
      <c r="Z11" s="7" t="s">
        <v>81</v>
      </c>
      <c r="AA11" s="13"/>
      <c r="AB11" s="7" t="s">
        <v>81</v>
      </c>
      <c r="AC11" s="13"/>
      <c r="AD11" s="7" t="s">
        <v>81</v>
      </c>
      <c r="AE11" s="13"/>
      <c r="AF11" t="s">
        <v>81</v>
      </c>
      <c r="AG11" s="13"/>
      <c r="AH11" t="s">
        <v>81</v>
      </c>
      <c r="AI11" s="13"/>
      <c r="AJ11" s="7" t="s">
        <v>81</v>
      </c>
      <c r="AK11" s="13"/>
      <c r="AL11" s="7" t="s">
        <v>81</v>
      </c>
      <c r="AM11" s="13"/>
      <c r="AN11" s="7" t="s">
        <v>81</v>
      </c>
      <c r="AO11" s="13"/>
      <c r="AP11" t="s">
        <v>81</v>
      </c>
      <c r="AQ11" s="13"/>
    </row>
    <row r="12" spans="1:43" x14ac:dyDescent="0.25">
      <c r="E12" s="17" t="str">
        <f>IF(OR($B12=0,D12=0),"",D12/$B12)</f>
        <v/>
      </c>
      <c r="G12" s="17" t="str">
        <f>IF(OR($B12=0,F12=0),"",F12/$B12)</f>
        <v/>
      </c>
      <c r="I12" s="17" t="str">
        <f>IF(OR($B12=0,H12=0),"",H12/$B12)</f>
        <v/>
      </c>
      <c r="K12" s="17" t="str">
        <f>IF(OR($B12=0,J12=0),"",J12/$B12)</f>
        <v/>
      </c>
      <c r="L12">
        <v>2749571</v>
      </c>
      <c r="M12" s="17" t="str">
        <f>IF(OR($B12=0,L12=0),"",L12/$B12)</f>
        <v/>
      </c>
      <c r="O12" s="17" t="str">
        <f>IF(OR($B12=0,N12=0),"",N12/$B12)</f>
        <v/>
      </c>
      <c r="Q12" s="17" t="str">
        <f>IF(OR($B12=0,P12=0),"",P12/$B12)</f>
        <v/>
      </c>
      <c r="S12" s="17" t="str">
        <f>IF(OR($B12=0,R12=0),"",R12/$B12)</f>
        <v/>
      </c>
      <c r="U12" s="17" t="str">
        <f>IF(OR($B12=0,T12=0),"",T12/$B12)</f>
        <v/>
      </c>
      <c r="W12" s="17" t="str">
        <f>IF(OR($B12=0,V12=0),"",V12/$B12)</f>
        <v/>
      </c>
      <c r="Y12" s="17" t="str">
        <f>IF(OR($B12=0,X12=0),"",X12/$B12)</f>
        <v/>
      </c>
      <c r="AA12" s="17" t="str">
        <f>IF(OR($B12=0,Z12=0),"",Z12/$B12)</f>
        <v/>
      </c>
      <c r="AC12" s="17" t="str">
        <f>IF(OR($B12=0,AB12=0),"",AB12/$B12)</f>
        <v/>
      </c>
      <c r="AD12" s="7">
        <v>136103</v>
      </c>
      <c r="AE12" s="17" t="str">
        <f>IF(OR($B12=0,AD12=0),"",AD12/$B12)</f>
        <v/>
      </c>
      <c r="AG12" s="17" t="str">
        <f>IF(OR($B12=0,AF12=0),"",AF12/$B12)</f>
        <v/>
      </c>
      <c r="AI12" s="17" t="str">
        <f>IF(OR($B12=0,AH12=0),"",AH12/$B12)</f>
        <v/>
      </c>
      <c r="AK12" s="17" t="str">
        <f>IF(OR($B12=0,AJ12=0),"",AJ12/$B12)</f>
        <v/>
      </c>
      <c r="AM12" s="17" t="str">
        <f>IF(OR($B12=0,AL12=0),"",AL12/$B12)</f>
        <v/>
      </c>
      <c r="AO12" s="17" t="str">
        <f>IF(OR($B12=0,AN12=0),"",AN12/$B12)</f>
        <v/>
      </c>
      <c r="AP12">
        <v>2885674</v>
      </c>
      <c r="AQ12" s="17" t="str">
        <f>IF(OR($B12=0,AP12=0),"",AP12/$B12)</f>
        <v/>
      </c>
    </row>
    <row r="13" spans="1:43" x14ac:dyDescent="0.25">
      <c r="B13">
        <v>556.09</v>
      </c>
      <c r="E13" s="17" t="str">
        <f t="shared" ref="E13:G103" si="0">IF(OR($B13=0,D13=0),"",D13/$B13)</f>
        <v/>
      </c>
      <c r="G13" s="17" t="str">
        <f t="shared" si="0"/>
        <v/>
      </c>
      <c r="I13" s="17" t="str">
        <f t="shared" ref="I13:I103" si="1">IF(OR($B13=0,H13=0),"",H13/$B13)</f>
        <v/>
      </c>
      <c r="K13" s="17" t="str">
        <f t="shared" ref="K13:K45" si="2">IF(OR($B13=0,J13=0),"",J13/$B13)</f>
        <v/>
      </c>
      <c r="M13" s="17" t="str">
        <f t="shared" ref="M13:M45" si="3">IF(OR($B13=0,L13=0),"",L13/$B13)</f>
        <v/>
      </c>
      <c r="O13" s="17" t="str">
        <f t="shared" ref="O13:O45" si="4">IF(OR($B13=0,N13=0),"",N13/$B13)</f>
        <v/>
      </c>
      <c r="Q13" s="17" t="str">
        <f t="shared" ref="Q13:Q45" si="5">IF(OR($B13=0,P13=0),"",P13/$B13)</f>
        <v/>
      </c>
      <c r="S13" s="17" t="str">
        <f t="shared" ref="S13:S45" si="6">IF(OR($B13=0,R13=0),"",R13/$B13)</f>
        <v/>
      </c>
      <c r="T13" s="7">
        <v>35526</v>
      </c>
      <c r="U13" s="17">
        <f t="shared" ref="U13:U45" si="7">IF(OR($B13=0,T13=0),"",T13/$B13)</f>
        <v>63.885342300706718</v>
      </c>
      <c r="W13" s="17" t="str">
        <f t="shared" ref="W13:W45" si="8">IF(OR($B13=0,V13=0),"",V13/$B13)</f>
        <v/>
      </c>
      <c r="Y13" s="17" t="str">
        <f t="shared" ref="Y13:Y45" si="9">IF(OR($B13=0,X13=0),"",X13/$B13)</f>
        <v/>
      </c>
      <c r="AA13" s="17" t="str">
        <f t="shared" ref="AA13:AA45" si="10">IF(OR($B13=0,Z13=0),"",Z13/$B13)</f>
        <v/>
      </c>
      <c r="AC13" s="17" t="str">
        <f t="shared" ref="AC13:AC45" si="11">IF(OR($B13=0,AB13=0),"",AB13/$B13)</f>
        <v/>
      </c>
      <c r="AE13" s="17" t="str">
        <f t="shared" ref="AE13:AE45" si="12">IF(OR($B13=0,AD13=0),"",AD13/$B13)</f>
        <v/>
      </c>
      <c r="AG13" s="17" t="str">
        <f t="shared" ref="AG13:AG45" si="13">IF(OR($B13=0,AF13=0),"",AF13/$B13)</f>
        <v/>
      </c>
      <c r="AI13" s="17" t="str">
        <f t="shared" ref="AI13:AI45" si="14">IF(OR($B13=0,AH13=0),"",AH13/$B13)</f>
        <v/>
      </c>
      <c r="AK13" s="17" t="str">
        <f t="shared" ref="AK13:AK45" si="15">IF(OR($B13=0,AJ13=0),"",AJ13/$B13)</f>
        <v/>
      </c>
      <c r="AM13" s="17" t="str">
        <f t="shared" ref="AM13:AM45" si="16">IF(OR($B13=0,AL13=0),"",AL13/$B13)</f>
        <v/>
      </c>
      <c r="AO13" s="17" t="str">
        <f t="shared" ref="AO13:AO103" si="17">IF(OR($B13=0,AN13=0),"",AN13/$B13)</f>
        <v/>
      </c>
      <c r="AP13">
        <v>35526</v>
      </c>
      <c r="AQ13" s="17">
        <f t="shared" ref="AQ13:AQ45" si="18">IF(OR($B13=0,AP13=0),"",AP13/$B13)</f>
        <v>63.885342300706718</v>
      </c>
    </row>
    <row r="14" spans="1:43" x14ac:dyDescent="0.25">
      <c r="E14" s="17" t="str">
        <f t="shared" si="0"/>
        <v/>
      </c>
      <c r="G14" s="17" t="str">
        <f t="shared" si="0"/>
        <v/>
      </c>
      <c r="I14" s="17" t="str">
        <f t="shared" si="1"/>
        <v/>
      </c>
      <c r="K14" s="17" t="str">
        <f t="shared" si="2"/>
        <v/>
      </c>
      <c r="L14">
        <v>1510964</v>
      </c>
      <c r="M14" s="17" t="str">
        <f t="shared" si="3"/>
        <v/>
      </c>
      <c r="O14" s="17" t="str">
        <f t="shared" si="4"/>
        <v/>
      </c>
      <c r="Q14" s="17" t="str">
        <f t="shared" si="5"/>
        <v/>
      </c>
      <c r="R14" s="7">
        <v>365032</v>
      </c>
      <c r="S14" s="17" t="str">
        <f t="shared" si="6"/>
        <v/>
      </c>
      <c r="T14" s="7">
        <v>65289</v>
      </c>
      <c r="U14" s="17" t="str">
        <f t="shared" si="7"/>
        <v/>
      </c>
      <c r="W14" s="17" t="str">
        <f t="shared" si="8"/>
        <v/>
      </c>
      <c r="Y14" s="17" t="str">
        <f t="shared" si="9"/>
        <v/>
      </c>
      <c r="AA14" s="17" t="str">
        <f t="shared" si="10"/>
        <v/>
      </c>
      <c r="AC14" s="17" t="str">
        <f t="shared" si="11"/>
        <v/>
      </c>
      <c r="AE14" s="17" t="str">
        <f t="shared" si="12"/>
        <v/>
      </c>
      <c r="AG14" s="17" t="str">
        <f t="shared" si="13"/>
        <v/>
      </c>
      <c r="AI14" s="17" t="str">
        <f t="shared" si="14"/>
        <v/>
      </c>
      <c r="AJ14" s="7">
        <v>500</v>
      </c>
      <c r="AK14" s="17" t="str">
        <f t="shared" si="15"/>
        <v/>
      </c>
      <c r="AM14" s="17" t="str">
        <f t="shared" si="16"/>
        <v/>
      </c>
      <c r="AO14" s="17" t="str">
        <f t="shared" si="17"/>
        <v/>
      </c>
      <c r="AP14">
        <v>1941785</v>
      </c>
      <c r="AQ14" s="17" t="str">
        <f t="shared" si="18"/>
        <v/>
      </c>
    </row>
    <row r="15" spans="1:43" x14ac:dyDescent="0.25">
      <c r="E15" s="17" t="str">
        <f t="shared" si="0"/>
        <v/>
      </c>
      <c r="G15" s="17" t="str">
        <f t="shared" si="0"/>
        <v/>
      </c>
      <c r="I15" s="17" t="str">
        <f t="shared" si="1"/>
        <v/>
      </c>
      <c r="K15" s="17" t="str">
        <f t="shared" si="2"/>
        <v/>
      </c>
      <c r="L15">
        <v>3782739</v>
      </c>
      <c r="M15" s="17" t="str">
        <f t="shared" si="3"/>
        <v/>
      </c>
      <c r="O15" s="17" t="str">
        <f t="shared" si="4"/>
        <v/>
      </c>
      <c r="Q15" s="17" t="str">
        <f t="shared" si="5"/>
        <v/>
      </c>
      <c r="S15" s="17" t="str">
        <f t="shared" si="6"/>
        <v/>
      </c>
      <c r="U15" s="17" t="str">
        <f t="shared" si="7"/>
        <v/>
      </c>
      <c r="W15" s="17" t="str">
        <f t="shared" si="8"/>
        <v/>
      </c>
      <c r="Y15" s="17" t="str">
        <f t="shared" si="9"/>
        <v/>
      </c>
      <c r="AA15" s="17" t="str">
        <f t="shared" si="10"/>
        <v/>
      </c>
      <c r="AC15" s="17" t="str">
        <f t="shared" si="11"/>
        <v/>
      </c>
      <c r="AE15" s="17" t="str">
        <f t="shared" si="12"/>
        <v/>
      </c>
      <c r="AG15" s="17" t="str">
        <f t="shared" si="13"/>
        <v/>
      </c>
      <c r="AI15" s="17" t="str">
        <f t="shared" si="14"/>
        <v/>
      </c>
      <c r="AK15" s="17" t="str">
        <f t="shared" si="15"/>
        <v/>
      </c>
      <c r="AM15" s="17" t="str">
        <f t="shared" si="16"/>
        <v/>
      </c>
      <c r="AO15" s="17" t="str">
        <f t="shared" si="17"/>
        <v/>
      </c>
      <c r="AP15">
        <v>3782739</v>
      </c>
      <c r="AQ15" s="17" t="str">
        <f t="shared" si="18"/>
        <v/>
      </c>
    </row>
    <row r="16" spans="1:43" x14ac:dyDescent="0.25">
      <c r="E16" s="17" t="str">
        <f t="shared" si="0"/>
        <v/>
      </c>
      <c r="G16" s="17" t="str">
        <f t="shared" si="0"/>
        <v/>
      </c>
      <c r="I16" s="17" t="str">
        <f t="shared" si="1"/>
        <v/>
      </c>
      <c r="K16" s="17" t="str">
        <f t="shared" si="2"/>
        <v/>
      </c>
      <c r="L16">
        <v>5271934</v>
      </c>
      <c r="M16" s="17" t="str">
        <f t="shared" si="3"/>
        <v/>
      </c>
      <c r="O16" s="17" t="str">
        <f t="shared" si="4"/>
        <v/>
      </c>
      <c r="Q16" s="17" t="str">
        <f t="shared" si="5"/>
        <v/>
      </c>
      <c r="S16" s="17" t="str">
        <f t="shared" si="6"/>
        <v/>
      </c>
      <c r="U16" s="17" t="str">
        <f t="shared" si="7"/>
        <v/>
      </c>
      <c r="W16" s="17" t="str">
        <f t="shared" si="8"/>
        <v/>
      </c>
      <c r="Y16" s="17" t="str">
        <f t="shared" si="9"/>
        <v/>
      </c>
      <c r="AA16" s="17" t="str">
        <f t="shared" si="10"/>
        <v/>
      </c>
      <c r="AC16" s="17" t="str">
        <f t="shared" si="11"/>
        <v/>
      </c>
      <c r="AE16" s="17" t="str">
        <f t="shared" si="12"/>
        <v/>
      </c>
      <c r="AG16" s="17" t="str">
        <f t="shared" si="13"/>
        <v/>
      </c>
      <c r="AI16" s="17" t="str">
        <f t="shared" si="14"/>
        <v/>
      </c>
      <c r="AK16" s="17" t="str">
        <f t="shared" si="15"/>
        <v/>
      </c>
      <c r="AM16" s="17" t="str">
        <f t="shared" si="16"/>
        <v/>
      </c>
      <c r="AO16" s="17" t="str">
        <f t="shared" si="17"/>
        <v/>
      </c>
      <c r="AP16">
        <v>5271934</v>
      </c>
      <c r="AQ16" s="17" t="str">
        <f t="shared" si="18"/>
        <v/>
      </c>
    </row>
    <row r="17" spans="2:43" x14ac:dyDescent="0.25">
      <c r="E17" s="17" t="str">
        <f t="shared" si="0"/>
        <v/>
      </c>
      <c r="G17" s="17" t="str">
        <f t="shared" si="0"/>
        <v/>
      </c>
      <c r="I17" s="17" t="str">
        <f t="shared" si="1"/>
        <v/>
      </c>
      <c r="K17" s="17" t="str">
        <f t="shared" si="2"/>
        <v/>
      </c>
      <c r="L17">
        <v>2641312</v>
      </c>
      <c r="M17" s="17" t="str">
        <f t="shared" si="3"/>
        <v/>
      </c>
      <c r="O17" s="17" t="str">
        <f t="shared" si="4"/>
        <v/>
      </c>
      <c r="Q17" s="17" t="str">
        <f t="shared" si="5"/>
        <v/>
      </c>
      <c r="S17" s="17" t="str">
        <f t="shared" si="6"/>
        <v/>
      </c>
      <c r="U17" s="17" t="str">
        <f t="shared" si="7"/>
        <v/>
      </c>
      <c r="W17" s="17" t="str">
        <f t="shared" si="8"/>
        <v/>
      </c>
      <c r="Y17" s="17" t="str">
        <f t="shared" si="9"/>
        <v/>
      </c>
      <c r="AA17" s="17" t="str">
        <f t="shared" si="10"/>
        <v/>
      </c>
      <c r="AC17" s="17" t="str">
        <f t="shared" si="11"/>
        <v/>
      </c>
      <c r="AE17" s="17" t="str">
        <f t="shared" si="12"/>
        <v/>
      </c>
      <c r="AG17" s="17" t="str">
        <f t="shared" si="13"/>
        <v/>
      </c>
      <c r="AI17" s="17" t="str">
        <f t="shared" si="14"/>
        <v/>
      </c>
      <c r="AK17" s="17" t="str">
        <f t="shared" si="15"/>
        <v/>
      </c>
      <c r="AM17" s="17" t="str">
        <f t="shared" si="16"/>
        <v/>
      </c>
      <c r="AO17" s="17" t="str">
        <f t="shared" si="17"/>
        <v/>
      </c>
      <c r="AP17">
        <v>2641312</v>
      </c>
      <c r="AQ17" s="17" t="str">
        <f t="shared" si="18"/>
        <v/>
      </c>
    </row>
    <row r="18" spans="2:43" x14ac:dyDescent="0.25">
      <c r="E18" s="17" t="str">
        <f t="shared" si="0"/>
        <v/>
      </c>
      <c r="G18" s="17" t="str">
        <f t="shared" si="0"/>
        <v/>
      </c>
      <c r="I18" s="17" t="str">
        <f t="shared" si="1"/>
        <v/>
      </c>
      <c r="K18" s="17" t="str">
        <f t="shared" si="2"/>
        <v/>
      </c>
      <c r="M18" s="17" t="str">
        <f t="shared" si="3"/>
        <v/>
      </c>
      <c r="O18" s="17" t="str">
        <f t="shared" si="4"/>
        <v/>
      </c>
      <c r="Q18" s="17" t="str">
        <f t="shared" si="5"/>
        <v/>
      </c>
      <c r="R18" s="7">
        <v>784637</v>
      </c>
      <c r="S18" s="17" t="str">
        <f t="shared" si="6"/>
        <v/>
      </c>
      <c r="T18" s="7">
        <v>8513</v>
      </c>
      <c r="U18" s="17" t="str">
        <f t="shared" si="7"/>
        <v/>
      </c>
      <c r="W18" s="17" t="str">
        <f t="shared" si="8"/>
        <v/>
      </c>
      <c r="Y18" s="17" t="str">
        <f t="shared" si="9"/>
        <v/>
      </c>
      <c r="AA18" s="17" t="str">
        <f t="shared" si="10"/>
        <v/>
      </c>
      <c r="AC18" s="17" t="str">
        <f t="shared" si="11"/>
        <v/>
      </c>
      <c r="AD18" s="7">
        <v>2247776</v>
      </c>
      <c r="AE18" s="17" t="str">
        <f t="shared" si="12"/>
        <v/>
      </c>
      <c r="AG18" s="17" t="str">
        <f t="shared" si="13"/>
        <v/>
      </c>
      <c r="AI18" s="17" t="str">
        <f t="shared" si="14"/>
        <v/>
      </c>
      <c r="AK18" s="17" t="str">
        <f t="shared" si="15"/>
        <v/>
      </c>
      <c r="AM18" s="17" t="str">
        <f t="shared" si="16"/>
        <v/>
      </c>
      <c r="AO18" s="17" t="str">
        <f t="shared" si="17"/>
        <v/>
      </c>
      <c r="AP18">
        <v>3040926</v>
      </c>
      <c r="AQ18" s="17" t="str">
        <f t="shared" si="18"/>
        <v/>
      </c>
    </row>
    <row r="19" spans="2:43" x14ac:dyDescent="0.25">
      <c r="E19" s="17" t="str">
        <f t="shared" si="0"/>
        <v/>
      </c>
      <c r="G19" s="17" t="str">
        <f t="shared" si="0"/>
        <v/>
      </c>
      <c r="I19" s="17" t="str">
        <f t="shared" si="1"/>
        <v/>
      </c>
      <c r="K19" s="17" t="str">
        <f t="shared" si="2"/>
        <v/>
      </c>
      <c r="L19">
        <v>1943190</v>
      </c>
      <c r="M19" s="17" t="str">
        <f t="shared" si="3"/>
        <v/>
      </c>
      <c r="O19" s="17" t="str">
        <f t="shared" si="4"/>
        <v/>
      </c>
      <c r="Q19" s="17" t="str">
        <f t="shared" si="5"/>
        <v/>
      </c>
      <c r="R19" s="7">
        <v>537037</v>
      </c>
      <c r="S19" s="17" t="str">
        <f t="shared" si="6"/>
        <v/>
      </c>
      <c r="T19" s="7">
        <v>3222</v>
      </c>
      <c r="U19" s="17" t="str">
        <f t="shared" si="7"/>
        <v/>
      </c>
      <c r="W19" s="17" t="str">
        <f t="shared" si="8"/>
        <v/>
      </c>
      <c r="Y19" s="17" t="str">
        <f t="shared" si="9"/>
        <v/>
      </c>
      <c r="Z19" s="7">
        <v>142998</v>
      </c>
      <c r="AA19" s="17" t="str">
        <f t="shared" si="10"/>
        <v/>
      </c>
      <c r="AC19" s="17" t="str">
        <f t="shared" si="11"/>
        <v/>
      </c>
      <c r="AD19" s="7">
        <v>2185</v>
      </c>
      <c r="AE19" s="17" t="str">
        <f t="shared" si="12"/>
        <v/>
      </c>
      <c r="AG19" s="17" t="str">
        <f t="shared" si="13"/>
        <v/>
      </c>
      <c r="AI19" s="17" t="str">
        <f t="shared" si="14"/>
        <v/>
      </c>
      <c r="AK19" s="17" t="str">
        <f t="shared" si="15"/>
        <v/>
      </c>
      <c r="AM19" s="17" t="str">
        <f t="shared" si="16"/>
        <v/>
      </c>
      <c r="AN19" s="7">
        <v>104080</v>
      </c>
      <c r="AO19" s="17" t="str">
        <f t="shared" si="17"/>
        <v/>
      </c>
      <c r="AP19">
        <v>2732712</v>
      </c>
      <c r="AQ19" s="17" t="str">
        <f t="shared" si="18"/>
        <v/>
      </c>
    </row>
    <row r="20" spans="2:43" x14ac:dyDescent="0.25">
      <c r="E20" s="17" t="str">
        <f t="shared" si="0"/>
        <v/>
      </c>
      <c r="F20">
        <v>64946</v>
      </c>
      <c r="G20" s="17" t="str">
        <f t="shared" si="0"/>
        <v/>
      </c>
      <c r="I20" s="17" t="str">
        <f t="shared" si="1"/>
        <v/>
      </c>
      <c r="K20" s="17" t="str">
        <f t="shared" si="2"/>
        <v/>
      </c>
      <c r="L20">
        <v>4873535</v>
      </c>
      <c r="M20" s="17" t="str">
        <f t="shared" si="3"/>
        <v/>
      </c>
      <c r="O20" s="17" t="str">
        <f t="shared" si="4"/>
        <v/>
      </c>
      <c r="Q20" s="17" t="str">
        <f t="shared" si="5"/>
        <v/>
      </c>
      <c r="R20" s="7">
        <v>1068924.5</v>
      </c>
      <c r="S20" s="17" t="str">
        <f t="shared" si="6"/>
        <v/>
      </c>
      <c r="U20" s="17" t="str">
        <f t="shared" si="7"/>
        <v/>
      </c>
      <c r="W20" s="17" t="str">
        <f t="shared" si="8"/>
        <v/>
      </c>
      <c r="Y20" s="17" t="str">
        <f t="shared" si="9"/>
        <v/>
      </c>
      <c r="AA20" s="17" t="str">
        <f t="shared" si="10"/>
        <v/>
      </c>
      <c r="AB20" s="7">
        <v>74084.55</v>
      </c>
      <c r="AC20" s="17" t="str">
        <f t="shared" si="11"/>
        <v/>
      </c>
      <c r="AE20" s="17" t="str">
        <f t="shared" si="12"/>
        <v/>
      </c>
      <c r="AG20" s="17" t="str">
        <f t="shared" si="13"/>
        <v/>
      </c>
      <c r="AI20" s="17" t="str">
        <f t="shared" si="14"/>
        <v/>
      </c>
      <c r="AK20" s="17" t="str">
        <f t="shared" si="15"/>
        <v/>
      </c>
      <c r="AM20" s="17" t="str">
        <f t="shared" si="16"/>
        <v/>
      </c>
      <c r="AO20" s="17" t="str">
        <f t="shared" si="17"/>
        <v/>
      </c>
      <c r="AP20">
        <v>6081490.0499999998</v>
      </c>
      <c r="AQ20" s="17" t="str">
        <f t="shared" si="18"/>
        <v/>
      </c>
    </row>
    <row r="21" spans="2:43" x14ac:dyDescent="0.25">
      <c r="E21" s="17" t="str">
        <f t="shared" si="0"/>
        <v/>
      </c>
      <c r="G21" s="17" t="str">
        <f t="shared" si="0"/>
        <v/>
      </c>
      <c r="I21" s="17" t="str">
        <f t="shared" si="1"/>
        <v/>
      </c>
      <c r="K21" s="17" t="str">
        <f t="shared" si="2"/>
        <v/>
      </c>
      <c r="L21">
        <v>6175639</v>
      </c>
      <c r="M21" s="17" t="str">
        <f t="shared" si="3"/>
        <v/>
      </c>
      <c r="O21" s="17" t="str">
        <f t="shared" si="4"/>
        <v/>
      </c>
      <c r="Q21" s="17" t="str">
        <f t="shared" si="5"/>
        <v/>
      </c>
      <c r="S21" s="17" t="str">
        <f t="shared" si="6"/>
        <v/>
      </c>
      <c r="U21" s="17" t="str">
        <f t="shared" si="7"/>
        <v/>
      </c>
      <c r="W21" s="17" t="str">
        <f t="shared" si="8"/>
        <v/>
      </c>
      <c r="Y21" s="17" t="str">
        <f t="shared" si="9"/>
        <v/>
      </c>
      <c r="AA21" s="17" t="str">
        <f t="shared" si="10"/>
        <v/>
      </c>
      <c r="AC21" s="17" t="str">
        <f t="shared" si="11"/>
        <v/>
      </c>
      <c r="AE21" s="17" t="str">
        <f t="shared" si="12"/>
        <v/>
      </c>
      <c r="AG21" s="17" t="str">
        <f t="shared" si="13"/>
        <v/>
      </c>
      <c r="AI21" s="17" t="str">
        <f t="shared" si="14"/>
        <v/>
      </c>
      <c r="AK21" s="17" t="str">
        <f t="shared" si="15"/>
        <v/>
      </c>
      <c r="AM21" s="17" t="str">
        <f t="shared" si="16"/>
        <v/>
      </c>
      <c r="AO21" s="17" t="str">
        <f t="shared" si="17"/>
        <v/>
      </c>
      <c r="AP21">
        <v>6175639</v>
      </c>
      <c r="AQ21" s="17" t="str">
        <f t="shared" si="18"/>
        <v/>
      </c>
    </row>
    <row r="22" spans="2:43" x14ac:dyDescent="0.25">
      <c r="E22" s="17" t="str">
        <f t="shared" si="0"/>
        <v/>
      </c>
      <c r="G22" s="17" t="str">
        <f t="shared" si="0"/>
        <v/>
      </c>
      <c r="I22" s="17" t="str">
        <f t="shared" si="1"/>
        <v/>
      </c>
      <c r="K22" s="17" t="str">
        <f t="shared" si="2"/>
        <v/>
      </c>
      <c r="L22">
        <v>5204593</v>
      </c>
      <c r="M22" s="17" t="str">
        <f t="shared" si="3"/>
        <v/>
      </c>
      <c r="O22" s="17" t="str">
        <f t="shared" si="4"/>
        <v/>
      </c>
      <c r="Q22" s="17" t="str">
        <f t="shared" si="5"/>
        <v/>
      </c>
      <c r="S22" s="17" t="str">
        <f t="shared" si="6"/>
        <v/>
      </c>
      <c r="U22" s="17" t="str">
        <f t="shared" si="7"/>
        <v/>
      </c>
      <c r="W22" s="17" t="str">
        <f t="shared" si="8"/>
        <v/>
      </c>
      <c r="Y22" s="17" t="str">
        <f t="shared" si="9"/>
        <v/>
      </c>
      <c r="AA22" s="17" t="str">
        <f t="shared" si="10"/>
        <v/>
      </c>
      <c r="AC22" s="17" t="str">
        <f t="shared" si="11"/>
        <v/>
      </c>
      <c r="AE22" s="17" t="str">
        <f t="shared" si="12"/>
        <v/>
      </c>
      <c r="AG22" s="17" t="str">
        <f t="shared" si="13"/>
        <v/>
      </c>
      <c r="AI22" s="17" t="str">
        <f t="shared" si="14"/>
        <v/>
      </c>
      <c r="AK22" s="17" t="str">
        <f t="shared" si="15"/>
        <v/>
      </c>
      <c r="AM22" s="17" t="str">
        <f t="shared" si="16"/>
        <v/>
      </c>
      <c r="AO22" s="17" t="str">
        <f t="shared" si="17"/>
        <v/>
      </c>
      <c r="AP22">
        <v>5204593</v>
      </c>
      <c r="AQ22" s="17" t="str">
        <f t="shared" si="18"/>
        <v/>
      </c>
    </row>
    <row r="23" spans="2:43" x14ac:dyDescent="0.25">
      <c r="B23">
        <v>1.39</v>
      </c>
      <c r="D23">
        <v>5325</v>
      </c>
      <c r="E23" s="17">
        <f t="shared" si="0"/>
        <v>3830.9352517985612</v>
      </c>
      <c r="G23" s="17" t="str">
        <f t="shared" si="0"/>
        <v/>
      </c>
      <c r="I23" s="17" t="str">
        <f t="shared" si="1"/>
        <v/>
      </c>
      <c r="K23" s="17" t="str">
        <f t="shared" si="2"/>
        <v/>
      </c>
      <c r="L23">
        <v>12022</v>
      </c>
      <c r="M23" s="17">
        <f t="shared" si="3"/>
        <v>8648.9208633093531</v>
      </c>
      <c r="O23" s="17" t="str">
        <f t="shared" si="4"/>
        <v/>
      </c>
      <c r="P23" s="7">
        <v>78</v>
      </c>
      <c r="Q23" s="17">
        <f t="shared" si="5"/>
        <v>56.115107913669071</v>
      </c>
      <c r="S23" s="17" t="str">
        <f t="shared" si="6"/>
        <v/>
      </c>
      <c r="U23" s="17" t="str">
        <f t="shared" si="7"/>
        <v/>
      </c>
      <c r="W23" s="17" t="str">
        <f t="shared" si="8"/>
        <v/>
      </c>
      <c r="Y23" s="17" t="str">
        <f t="shared" si="9"/>
        <v/>
      </c>
      <c r="AA23" s="17" t="str">
        <f t="shared" si="10"/>
        <v/>
      </c>
      <c r="AC23" s="17" t="str">
        <f t="shared" si="11"/>
        <v/>
      </c>
      <c r="AE23" s="17" t="str">
        <f t="shared" si="12"/>
        <v/>
      </c>
      <c r="AG23" s="17" t="str">
        <f t="shared" si="13"/>
        <v/>
      </c>
      <c r="AI23" s="17" t="str">
        <f t="shared" si="14"/>
        <v/>
      </c>
      <c r="AK23" s="17" t="str">
        <f t="shared" si="15"/>
        <v/>
      </c>
      <c r="AM23" s="17" t="str">
        <f t="shared" si="16"/>
        <v/>
      </c>
      <c r="AN23" s="7">
        <v>5173</v>
      </c>
      <c r="AO23" s="17">
        <f t="shared" si="17"/>
        <v>3721.5827338129498</v>
      </c>
      <c r="AP23">
        <v>17273</v>
      </c>
      <c r="AQ23" s="17">
        <f t="shared" si="18"/>
        <v>12426.618705035971</v>
      </c>
    </row>
    <row r="24" spans="2:43" x14ac:dyDescent="0.25">
      <c r="E24" s="17" t="str">
        <f t="shared" si="0"/>
        <v/>
      </c>
      <c r="G24" s="17" t="str">
        <f t="shared" si="0"/>
        <v/>
      </c>
      <c r="I24" s="17" t="str">
        <f t="shared" si="1"/>
        <v/>
      </c>
      <c r="K24" s="17" t="str">
        <f t="shared" si="2"/>
        <v/>
      </c>
      <c r="L24">
        <v>424</v>
      </c>
      <c r="M24" s="17" t="str">
        <f t="shared" si="3"/>
        <v/>
      </c>
      <c r="O24" s="17" t="str">
        <f t="shared" si="4"/>
        <v/>
      </c>
      <c r="Q24" s="17" t="str">
        <f t="shared" si="5"/>
        <v/>
      </c>
      <c r="S24" s="17" t="str">
        <f t="shared" si="6"/>
        <v/>
      </c>
      <c r="U24" s="17" t="str">
        <f t="shared" si="7"/>
        <v/>
      </c>
      <c r="W24" s="17" t="str">
        <f t="shared" si="8"/>
        <v/>
      </c>
      <c r="Y24" s="17" t="str">
        <f t="shared" si="9"/>
        <v/>
      </c>
      <c r="AA24" s="17" t="str">
        <f t="shared" si="10"/>
        <v/>
      </c>
      <c r="AC24" s="17" t="str">
        <f t="shared" si="11"/>
        <v/>
      </c>
      <c r="AE24" s="17" t="str">
        <f t="shared" si="12"/>
        <v/>
      </c>
      <c r="AG24" s="17" t="str">
        <f t="shared" si="13"/>
        <v/>
      </c>
      <c r="AI24" s="17" t="str">
        <f t="shared" si="14"/>
        <v/>
      </c>
      <c r="AK24" s="17" t="str">
        <f t="shared" si="15"/>
        <v/>
      </c>
      <c r="AM24" s="17" t="str">
        <f t="shared" si="16"/>
        <v/>
      </c>
      <c r="AO24" s="17" t="str">
        <f t="shared" si="17"/>
        <v/>
      </c>
      <c r="AP24">
        <v>424</v>
      </c>
      <c r="AQ24" s="17" t="str">
        <f t="shared" si="18"/>
        <v/>
      </c>
    </row>
    <row r="25" spans="2:43" x14ac:dyDescent="0.25">
      <c r="E25" s="17" t="str">
        <f t="shared" si="0"/>
        <v/>
      </c>
      <c r="G25" s="17" t="str">
        <f t="shared" si="0"/>
        <v/>
      </c>
      <c r="I25" s="17" t="str">
        <f t="shared" si="1"/>
        <v/>
      </c>
      <c r="K25" s="17" t="str">
        <f t="shared" si="2"/>
        <v/>
      </c>
      <c r="L25">
        <v>2852959</v>
      </c>
      <c r="M25" s="17" t="str">
        <f t="shared" si="3"/>
        <v/>
      </c>
      <c r="O25" s="17" t="str">
        <f t="shared" si="4"/>
        <v/>
      </c>
      <c r="Q25" s="17" t="str">
        <f t="shared" si="5"/>
        <v/>
      </c>
      <c r="S25" s="17" t="str">
        <f t="shared" si="6"/>
        <v/>
      </c>
      <c r="U25" s="17" t="str">
        <f t="shared" si="7"/>
        <v/>
      </c>
      <c r="W25" s="17" t="str">
        <f t="shared" si="8"/>
        <v/>
      </c>
      <c r="Y25" s="17" t="str">
        <f t="shared" si="9"/>
        <v/>
      </c>
      <c r="AA25" s="17" t="str">
        <f t="shared" si="10"/>
        <v/>
      </c>
      <c r="AC25" s="17" t="str">
        <f t="shared" si="11"/>
        <v/>
      </c>
      <c r="AE25" s="17" t="str">
        <f t="shared" si="12"/>
        <v/>
      </c>
      <c r="AG25" s="17" t="str">
        <f t="shared" si="13"/>
        <v/>
      </c>
      <c r="AI25" s="17" t="str">
        <f t="shared" si="14"/>
        <v/>
      </c>
      <c r="AK25" s="17" t="str">
        <f t="shared" si="15"/>
        <v/>
      </c>
      <c r="AM25" s="17" t="str">
        <f t="shared" si="16"/>
        <v/>
      </c>
      <c r="AO25" s="17" t="str">
        <f t="shared" si="17"/>
        <v/>
      </c>
      <c r="AP25">
        <v>2852959</v>
      </c>
      <c r="AQ25" s="17" t="str">
        <f t="shared" si="18"/>
        <v/>
      </c>
    </row>
    <row r="26" spans="2:43" x14ac:dyDescent="0.25">
      <c r="E26" s="17" t="str">
        <f t="shared" si="0"/>
        <v/>
      </c>
      <c r="G26" s="17" t="str">
        <f t="shared" si="0"/>
        <v/>
      </c>
      <c r="I26" s="17" t="str">
        <f t="shared" si="1"/>
        <v/>
      </c>
      <c r="K26" s="17" t="str">
        <f t="shared" si="2"/>
        <v/>
      </c>
      <c r="L26">
        <v>3425525</v>
      </c>
      <c r="M26" s="17" t="str">
        <f t="shared" si="3"/>
        <v/>
      </c>
      <c r="O26" s="17" t="str">
        <f t="shared" si="4"/>
        <v/>
      </c>
      <c r="Q26" s="17" t="str">
        <f t="shared" si="5"/>
        <v/>
      </c>
      <c r="R26" s="7">
        <v>477804</v>
      </c>
      <c r="S26" s="17" t="str">
        <f t="shared" si="6"/>
        <v/>
      </c>
      <c r="T26" s="7">
        <v>8509</v>
      </c>
      <c r="U26" s="17" t="str">
        <f t="shared" si="7"/>
        <v/>
      </c>
      <c r="W26" s="17" t="str">
        <f t="shared" si="8"/>
        <v/>
      </c>
      <c r="Y26" s="17" t="str">
        <f t="shared" si="9"/>
        <v/>
      </c>
      <c r="AA26" s="17" t="str">
        <f t="shared" si="10"/>
        <v/>
      </c>
      <c r="AC26" s="17" t="str">
        <f t="shared" si="11"/>
        <v/>
      </c>
      <c r="AD26" s="7">
        <v>113300</v>
      </c>
      <c r="AE26" s="17" t="str">
        <f t="shared" si="12"/>
        <v/>
      </c>
      <c r="AG26" s="17" t="str">
        <f t="shared" si="13"/>
        <v/>
      </c>
      <c r="AI26" s="17" t="str">
        <f t="shared" si="14"/>
        <v/>
      </c>
      <c r="AK26" s="17" t="str">
        <f t="shared" si="15"/>
        <v/>
      </c>
      <c r="AM26" s="17" t="str">
        <f t="shared" si="16"/>
        <v/>
      </c>
      <c r="AO26" s="17" t="str">
        <f t="shared" si="17"/>
        <v/>
      </c>
      <c r="AP26">
        <v>4025138</v>
      </c>
      <c r="AQ26" s="17" t="str">
        <f t="shared" si="18"/>
        <v/>
      </c>
    </row>
    <row r="27" spans="2:43" x14ac:dyDescent="0.25">
      <c r="E27" s="17" t="str">
        <f t="shared" si="0"/>
        <v/>
      </c>
      <c r="G27" s="17" t="str">
        <f t="shared" si="0"/>
        <v/>
      </c>
      <c r="I27" s="17" t="str">
        <f t="shared" si="1"/>
        <v/>
      </c>
      <c r="K27" s="17" t="str">
        <f t="shared" si="2"/>
        <v/>
      </c>
      <c r="L27">
        <v>1922527</v>
      </c>
      <c r="M27" s="17" t="str">
        <f t="shared" si="3"/>
        <v/>
      </c>
      <c r="O27" s="17" t="str">
        <f t="shared" si="4"/>
        <v/>
      </c>
      <c r="P27" s="7">
        <v>37</v>
      </c>
      <c r="Q27" s="17" t="str">
        <f t="shared" si="5"/>
        <v/>
      </c>
      <c r="R27" s="7">
        <v>40</v>
      </c>
      <c r="S27" s="17" t="str">
        <f t="shared" si="6"/>
        <v/>
      </c>
      <c r="U27" s="17" t="str">
        <f t="shared" si="7"/>
        <v/>
      </c>
      <c r="W27" s="17" t="str">
        <f t="shared" si="8"/>
        <v/>
      </c>
      <c r="Y27" s="17" t="str">
        <f t="shared" si="9"/>
        <v/>
      </c>
      <c r="AA27" s="17" t="str">
        <f t="shared" si="10"/>
        <v/>
      </c>
      <c r="AC27" s="17" t="str">
        <f t="shared" si="11"/>
        <v/>
      </c>
      <c r="AE27" s="17" t="str">
        <f t="shared" si="12"/>
        <v/>
      </c>
      <c r="AG27" s="17" t="str">
        <f t="shared" si="13"/>
        <v/>
      </c>
      <c r="AI27" s="17" t="str">
        <f t="shared" si="14"/>
        <v/>
      </c>
      <c r="AJ27" s="7">
        <v>745</v>
      </c>
      <c r="AK27" s="17" t="str">
        <f t="shared" si="15"/>
        <v/>
      </c>
      <c r="AM27" s="17" t="str">
        <f t="shared" si="16"/>
        <v/>
      </c>
      <c r="AN27" s="7">
        <v>12971</v>
      </c>
      <c r="AO27" s="17" t="str">
        <f t="shared" si="17"/>
        <v/>
      </c>
      <c r="AP27">
        <v>1936320</v>
      </c>
      <c r="AQ27" s="17" t="str">
        <f t="shared" si="18"/>
        <v/>
      </c>
    </row>
    <row r="28" spans="2:43" x14ac:dyDescent="0.25">
      <c r="E28" s="17" t="str">
        <f t="shared" si="0"/>
        <v/>
      </c>
      <c r="G28" s="17" t="str">
        <f t="shared" si="0"/>
        <v/>
      </c>
      <c r="I28" s="17" t="str">
        <f t="shared" si="1"/>
        <v/>
      </c>
      <c r="K28" s="17" t="str">
        <f t="shared" si="2"/>
        <v/>
      </c>
      <c r="L28">
        <v>791181</v>
      </c>
      <c r="M28" s="17" t="str">
        <f t="shared" si="3"/>
        <v/>
      </c>
      <c r="O28" s="17" t="str">
        <f t="shared" si="4"/>
        <v/>
      </c>
      <c r="Q28" s="17" t="str">
        <f t="shared" si="5"/>
        <v/>
      </c>
      <c r="R28" s="7">
        <v>330413</v>
      </c>
      <c r="S28" s="17" t="str">
        <f t="shared" si="6"/>
        <v/>
      </c>
      <c r="U28" s="17" t="str">
        <f t="shared" si="7"/>
        <v/>
      </c>
      <c r="W28" s="17" t="str">
        <f t="shared" si="8"/>
        <v/>
      </c>
      <c r="Y28" s="17" t="str">
        <f t="shared" si="9"/>
        <v/>
      </c>
      <c r="AA28" s="17" t="str">
        <f t="shared" si="10"/>
        <v/>
      </c>
      <c r="AC28" s="17" t="str">
        <f t="shared" si="11"/>
        <v/>
      </c>
      <c r="AE28" s="17" t="str">
        <f t="shared" si="12"/>
        <v/>
      </c>
      <c r="AG28" s="17" t="str">
        <f t="shared" si="13"/>
        <v/>
      </c>
      <c r="AI28" s="17" t="str">
        <f t="shared" si="14"/>
        <v/>
      </c>
      <c r="AK28" s="17" t="str">
        <f t="shared" si="15"/>
        <v/>
      </c>
      <c r="AM28" s="17" t="str">
        <f t="shared" si="16"/>
        <v/>
      </c>
      <c r="AO28" s="17" t="str">
        <f t="shared" si="17"/>
        <v/>
      </c>
      <c r="AP28">
        <v>1121594</v>
      </c>
      <c r="AQ28" s="17" t="str">
        <f t="shared" si="18"/>
        <v/>
      </c>
    </row>
    <row r="29" spans="2:43" x14ac:dyDescent="0.25">
      <c r="E29" s="17" t="str">
        <f t="shared" si="0"/>
        <v/>
      </c>
      <c r="G29" s="17" t="str">
        <f t="shared" si="0"/>
        <v/>
      </c>
      <c r="I29" s="17" t="str">
        <f t="shared" si="1"/>
        <v/>
      </c>
      <c r="K29" s="17" t="str">
        <f t="shared" si="2"/>
        <v/>
      </c>
      <c r="L29">
        <v>1647400</v>
      </c>
      <c r="M29" s="17" t="str">
        <f t="shared" si="3"/>
        <v/>
      </c>
      <c r="O29" s="17" t="str">
        <f t="shared" si="4"/>
        <v/>
      </c>
      <c r="Q29" s="17" t="str">
        <f t="shared" si="5"/>
        <v/>
      </c>
      <c r="R29" s="7">
        <v>407736</v>
      </c>
      <c r="S29" s="17" t="str">
        <f t="shared" si="6"/>
        <v/>
      </c>
      <c r="T29" s="7">
        <v>20836</v>
      </c>
      <c r="U29" s="17" t="str">
        <f t="shared" si="7"/>
        <v/>
      </c>
      <c r="W29" s="17" t="str">
        <f t="shared" si="8"/>
        <v/>
      </c>
      <c r="Y29" s="17" t="str">
        <f t="shared" si="9"/>
        <v/>
      </c>
      <c r="AA29" s="17" t="str">
        <f t="shared" si="10"/>
        <v/>
      </c>
      <c r="AC29" s="17" t="str">
        <f t="shared" si="11"/>
        <v/>
      </c>
      <c r="AE29" s="17" t="str">
        <f t="shared" si="12"/>
        <v/>
      </c>
      <c r="AG29" s="17" t="str">
        <f t="shared" si="13"/>
        <v/>
      </c>
      <c r="AI29" s="17" t="str">
        <f t="shared" si="14"/>
        <v/>
      </c>
      <c r="AJ29" s="7">
        <v>1872</v>
      </c>
      <c r="AK29" s="17" t="str">
        <f t="shared" si="15"/>
        <v/>
      </c>
      <c r="AM29" s="17" t="str">
        <f t="shared" si="16"/>
        <v/>
      </c>
      <c r="AO29" s="17" t="str">
        <f t="shared" si="17"/>
        <v/>
      </c>
      <c r="AP29">
        <v>2077844</v>
      </c>
      <c r="AQ29" s="17" t="str">
        <f t="shared" si="18"/>
        <v/>
      </c>
    </row>
    <row r="30" spans="2:43" x14ac:dyDescent="0.25">
      <c r="E30" s="17" t="str">
        <f t="shared" si="0"/>
        <v/>
      </c>
      <c r="G30" s="17" t="str">
        <f t="shared" si="0"/>
        <v/>
      </c>
      <c r="I30" s="17" t="str">
        <f t="shared" si="1"/>
        <v/>
      </c>
      <c r="K30" s="17" t="str">
        <f t="shared" si="2"/>
        <v/>
      </c>
      <c r="L30">
        <v>2508509</v>
      </c>
      <c r="M30" s="17" t="str">
        <f t="shared" si="3"/>
        <v/>
      </c>
      <c r="O30" s="17" t="str">
        <f t="shared" si="4"/>
        <v/>
      </c>
      <c r="Q30" s="17" t="str">
        <f t="shared" si="5"/>
        <v/>
      </c>
      <c r="R30" s="7">
        <v>593314</v>
      </c>
      <c r="S30" s="17" t="str">
        <f t="shared" si="6"/>
        <v/>
      </c>
      <c r="U30" s="17" t="str">
        <f t="shared" si="7"/>
        <v/>
      </c>
      <c r="W30" s="17" t="str">
        <f t="shared" si="8"/>
        <v/>
      </c>
      <c r="Y30" s="17" t="str">
        <f t="shared" si="9"/>
        <v/>
      </c>
      <c r="AA30" s="17" t="str">
        <f t="shared" si="10"/>
        <v/>
      </c>
      <c r="AC30" s="17" t="str">
        <f t="shared" si="11"/>
        <v/>
      </c>
      <c r="AE30" s="17" t="str">
        <f t="shared" si="12"/>
        <v/>
      </c>
      <c r="AG30" s="17" t="str">
        <f t="shared" si="13"/>
        <v/>
      </c>
      <c r="AI30" s="17" t="str">
        <f t="shared" si="14"/>
        <v/>
      </c>
      <c r="AK30" s="17" t="str">
        <f t="shared" si="15"/>
        <v/>
      </c>
      <c r="AM30" s="17" t="str">
        <f t="shared" si="16"/>
        <v/>
      </c>
      <c r="AO30" s="17" t="str">
        <f t="shared" si="17"/>
        <v/>
      </c>
      <c r="AP30">
        <v>3101823</v>
      </c>
      <c r="AQ30" s="17" t="str">
        <f t="shared" si="18"/>
        <v/>
      </c>
    </row>
    <row r="31" spans="2:43" x14ac:dyDescent="0.25">
      <c r="E31" s="17" t="str">
        <f t="shared" si="0"/>
        <v/>
      </c>
      <c r="F31">
        <v>3210</v>
      </c>
      <c r="G31" s="17" t="str">
        <f t="shared" si="0"/>
        <v/>
      </c>
      <c r="I31" s="17" t="str">
        <f t="shared" si="1"/>
        <v/>
      </c>
      <c r="K31" s="17" t="str">
        <f t="shared" si="2"/>
        <v/>
      </c>
      <c r="L31">
        <v>6605337.2699999996</v>
      </c>
      <c r="M31" s="17" t="str">
        <f t="shared" si="3"/>
        <v/>
      </c>
      <c r="O31" s="17" t="str">
        <f t="shared" si="4"/>
        <v/>
      </c>
      <c r="Q31" s="17" t="str">
        <f t="shared" si="5"/>
        <v/>
      </c>
      <c r="R31" s="7">
        <v>2364542.75</v>
      </c>
      <c r="S31" s="17" t="str">
        <f t="shared" si="6"/>
        <v/>
      </c>
      <c r="T31" s="7">
        <v>29968.9</v>
      </c>
      <c r="U31" s="17" t="str">
        <f t="shared" si="7"/>
        <v/>
      </c>
      <c r="W31" s="17" t="str">
        <f t="shared" si="8"/>
        <v/>
      </c>
      <c r="Y31" s="17" t="str">
        <f t="shared" si="9"/>
        <v/>
      </c>
      <c r="AA31" s="17" t="str">
        <f t="shared" si="10"/>
        <v/>
      </c>
      <c r="AC31" s="17" t="str">
        <f t="shared" si="11"/>
        <v/>
      </c>
      <c r="AD31" s="7">
        <v>1085.97</v>
      </c>
      <c r="AE31" s="17" t="str">
        <f t="shared" si="12"/>
        <v/>
      </c>
      <c r="AG31" s="17" t="str">
        <f t="shared" si="13"/>
        <v/>
      </c>
      <c r="AI31" s="17" t="str">
        <f t="shared" si="14"/>
        <v/>
      </c>
      <c r="AK31" s="17" t="str">
        <f t="shared" si="15"/>
        <v/>
      </c>
      <c r="AM31" s="17" t="str">
        <f t="shared" si="16"/>
        <v/>
      </c>
      <c r="AO31" s="17" t="str">
        <f t="shared" si="17"/>
        <v/>
      </c>
      <c r="AP31">
        <v>9004144.8900000006</v>
      </c>
      <c r="AQ31" s="17" t="str">
        <f t="shared" si="18"/>
        <v/>
      </c>
    </row>
    <row r="32" spans="2:43" x14ac:dyDescent="0.25">
      <c r="E32" s="17" t="str">
        <f t="shared" si="0"/>
        <v/>
      </c>
      <c r="G32" s="17" t="str">
        <f t="shared" si="0"/>
        <v/>
      </c>
      <c r="I32" s="17" t="str">
        <f t="shared" si="1"/>
        <v/>
      </c>
      <c r="J32" s="7">
        <v>980427</v>
      </c>
      <c r="K32" s="17" t="str">
        <f t="shared" si="2"/>
        <v/>
      </c>
      <c r="L32">
        <v>5535596</v>
      </c>
      <c r="M32" s="17" t="str">
        <f t="shared" si="3"/>
        <v/>
      </c>
      <c r="O32" s="17" t="str">
        <f t="shared" si="4"/>
        <v/>
      </c>
      <c r="Q32" s="17" t="str">
        <f t="shared" si="5"/>
        <v/>
      </c>
      <c r="S32" s="17" t="str">
        <f t="shared" si="6"/>
        <v/>
      </c>
      <c r="U32" s="17" t="str">
        <f t="shared" si="7"/>
        <v/>
      </c>
      <c r="W32" s="17" t="str">
        <f t="shared" si="8"/>
        <v/>
      </c>
      <c r="Y32" s="17" t="str">
        <f t="shared" si="9"/>
        <v/>
      </c>
      <c r="AA32" s="17" t="str">
        <f t="shared" si="10"/>
        <v/>
      </c>
      <c r="AC32" s="17" t="str">
        <f t="shared" si="11"/>
        <v/>
      </c>
      <c r="AE32" s="17" t="str">
        <f t="shared" si="12"/>
        <v/>
      </c>
      <c r="AG32" s="17" t="str">
        <f t="shared" si="13"/>
        <v/>
      </c>
      <c r="AI32" s="17" t="str">
        <f t="shared" si="14"/>
        <v/>
      </c>
      <c r="AK32" s="17" t="str">
        <f t="shared" si="15"/>
        <v/>
      </c>
      <c r="AM32" s="17" t="str">
        <f t="shared" si="16"/>
        <v/>
      </c>
      <c r="AN32" s="7">
        <v>12</v>
      </c>
      <c r="AO32" s="17" t="str">
        <f t="shared" si="17"/>
        <v/>
      </c>
      <c r="AP32">
        <v>6516035</v>
      </c>
      <c r="AQ32" s="17" t="str">
        <f t="shared" si="18"/>
        <v/>
      </c>
    </row>
    <row r="33" spans="2:843 1044:1163" x14ac:dyDescent="0.25">
      <c r="D33">
        <v>3530</v>
      </c>
      <c r="E33" s="17" t="str">
        <f t="shared" si="0"/>
        <v/>
      </c>
      <c r="G33" s="17" t="str">
        <f t="shared" si="0"/>
        <v/>
      </c>
      <c r="I33" s="17" t="str">
        <f t="shared" si="1"/>
        <v/>
      </c>
      <c r="K33" s="17" t="str">
        <f t="shared" si="2"/>
        <v/>
      </c>
      <c r="L33">
        <v>2722059</v>
      </c>
      <c r="M33" s="17" t="str">
        <f t="shared" si="3"/>
        <v/>
      </c>
      <c r="O33" s="17" t="str">
        <f t="shared" si="4"/>
        <v/>
      </c>
      <c r="Q33" s="17" t="str">
        <f t="shared" si="5"/>
        <v/>
      </c>
      <c r="S33" s="17" t="str">
        <f t="shared" si="6"/>
        <v/>
      </c>
      <c r="U33" s="17" t="str">
        <f t="shared" si="7"/>
        <v/>
      </c>
      <c r="W33" s="17" t="str">
        <f t="shared" si="8"/>
        <v/>
      </c>
      <c r="Y33" s="17" t="str">
        <f t="shared" si="9"/>
        <v/>
      </c>
      <c r="AA33" s="17" t="str">
        <f t="shared" si="10"/>
        <v/>
      </c>
      <c r="AC33" s="17" t="str">
        <f t="shared" si="11"/>
        <v/>
      </c>
      <c r="AE33" s="17" t="str">
        <f t="shared" si="12"/>
        <v/>
      </c>
      <c r="AG33" s="17" t="str">
        <f t="shared" si="13"/>
        <v/>
      </c>
      <c r="AI33" s="17" t="str">
        <f t="shared" si="14"/>
        <v/>
      </c>
      <c r="AJ33" s="7">
        <v>55</v>
      </c>
      <c r="AK33" s="17" t="str">
        <f t="shared" si="15"/>
        <v/>
      </c>
      <c r="AM33" s="17" t="str">
        <f t="shared" si="16"/>
        <v/>
      </c>
      <c r="AN33" s="7">
        <v>11</v>
      </c>
      <c r="AO33" s="17" t="str">
        <f t="shared" si="17"/>
        <v/>
      </c>
      <c r="AP33">
        <v>2722125</v>
      </c>
      <c r="AQ33" s="17" t="str">
        <f t="shared" si="18"/>
        <v/>
      </c>
    </row>
    <row r="34" spans="2:843 1044:1163" x14ac:dyDescent="0.25">
      <c r="E34" s="17" t="str">
        <f t="shared" si="0"/>
        <v/>
      </c>
      <c r="G34" s="17" t="str">
        <f t="shared" si="0"/>
        <v/>
      </c>
      <c r="I34" s="17" t="str">
        <f t="shared" si="1"/>
        <v/>
      </c>
      <c r="K34" s="17" t="str">
        <f t="shared" si="2"/>
        <v/>
      </c>
      <c r="L34">
        <v>1718836</v>
      </c>
      <c r="M34" s="17" t="str">
        <f t="shared" si="3"/>
        <v/>
      </c>
      <c r="O34" s="17" t="str">
        <f t="shared" si="4"/>
        <v/>
      </c>
      <c r="Q34" s="17" t="str">
        <f t="shared" si="5"/>
        <v/>
      </c>
      <c r="R34" s="7">
        <v>917156</v>
      </c>
      <c r="S34" s="17" t="str">
        <f t="shared" si="6"/>
        <v/>
      </c>
      <c r="T34" s="7">
        <v>101624</v>
      </c>
      <c r="U34" s="17" t="str">
        <f t="shared" si="7"/>
        <v/>
      </c>
      <c r="W34" s="17" t="str">
        <f t="shared" si="8"/>
        <v/>
      </c>
      <c r="Y34" s="17" t="str">
        <f t="shared" si="9"/>
        <v/>
      </c>
      <c r="AA34" s="17" t="str">
        <f t="shared" si="10"/>
        <v/>
      </c>
      <c r="AC34" s="17" t="str">
        <f t="shared" si="11"/>
        <v/>
      </c>
      <c r="AE34" s="17" t="str">
        <f t="shared" si="12"/>
        <v/>
      </c>
      <c r="AG34" s="17" t="str">
        <f t="shared" si="13"/>
        <v/>
      </c>
      <c r="AI34" s="17" t="str">
        <f t="shared" si="14"/>
        <v/>
      </c>
      <c r="AK34" s="17" t="str">
        <f t="shared" si="15"/>
        <v/>
      </c>
      <c r="AM34" s="17" t="str">
        <f t="shared" si="16"/>
        <v/>
      </c>
      <c r="AO34" s="17" t="str">
        <f t="shared" si="17"/>
        <v/>
      </c>
      <c r="AP34">
        <v>2737616</v>
      </c>
      <c r="AQ34" s="17" t="str">
        <f t="shared" si="18"/>
        <v/>
      </c>
    </row>
    <row r="35" spans="2:843 1044:1163" x14ac:dyDescent="0.25">
      <c r="E35" s="17" t="str">
        <f t="shared" si="0"/>
        <v/>
      </c>
      <c r="G35" s="17" t="str">
        <f t="shared" si="0"/>
        <v/>
      </c>
      <c r="I35" s="17" t="str">
        <f t="shared" si="1"/>
        <v/>
      </c>
      <c r="K35" s="17" t="str">
        <f t="shared" si="2"/>
        <v/>
      </c>
      <c r="L35">
        <v>4295548</v>
      </c>
      <c r="M35" s="17" t="str">
        <f t="shared" si="3"/>
        <v/>
      </c>
      <c r="O35" s="17" t="str">
        <f t="shared" si="4"/>
        <v/>
      </c>
      <c r="Q35" s="17" t="str">
        <f t="shared" si="5"/>
        <v/>
      </c>
      <c r="S35" s="17" t="str">
        <f t="shared" si="6"/>
        <v/>
      </c>
      <c r="U35" s="17" t="str">
        <f t="shared" si="7"/>
        <v/>
      </c>
      <c r="W35" s="17" t="str">
        <f t="shared" si="8"/>
        <v/>
      </c>
      <c r="Y35" s="17" t="str">
        <f t="shared" si="9"/>
        <v/>
      </c>
      <c r="AA35" s="17" t="str">
        <f t="shared" si="10"/>
        <v/>
      </c>
      <c r="AC35" s="17" t="str">
        <f t="shared" si="11"/>
        <v/>
      </c>
      <c r="AE35" s="17" t="str">
        <f t="shared" si="12"/>
        <v/>
      </c>
      <c r="AG35" s="17" t="str">
        <f t="shared" si="13"/>
        <v/>
      </c>
      <c r="AI35" s="17" t="str">
        <f t="shared" si="14"/>
        <v/>
      </c>
      <c r="AK35" s="17" t="str">
        <f t="shared" si="15"/>
        <v/>
      </c>
      <c r="AM35" s="17" t="str">
        <f t="shared" si="16"/>
        <v/>
      </c>
      <c r="AO35" s="17" t="str">
        <f t="shared" si="17"/>
        <v/>
      </c>
      <c r="AP35">
        <v>4295548</v>
      </c>
      <c r="AQ35" s="17" t="str">
        <f t="shared" si="18"/>
        <v/>
      </c>
    </row>
    <row r="36" spans="2:843 1044:1163" x14ac:dyDescent="0.25">
      <c r="E36" s="17" t="str">
        <f t="shared" si="0"/>
        <v/>
      </c>
      <c r="G36" s="17" t="str">
        <f t="shared" si="0"/>
        <v/>
      </c>
      <c r="I36" s="17" t="str">
        <f t="shared" si="1"/>
        <v/>
      </c>
      <c r="K36" s="17" t="str">
        <f t="shared" si="2"/>
        <v/>
      </c>
      <c r="L36">
        <v>2170878</v>
      </c>
      <c r="M36" s="17" t="str">
        <f t="shared" si="3"/>
        <v/>
      </c>
      <c r="O36" s="17" t="str">
        <f t="shared" si="4"/>
        <v/>
      </c>
      <c r="Q36" s="17" t="str">
        <f t="shared" si="5"/>
        <v/>
      </c>
      <c r="S36" s="17" t="str">
        <f t="shared" si="6"/>
        <v/>
      </c>
      <c r="U36" s="17" t="str">
        <f t="shared" si="7"/>
        <v/>
      </c>
      <c r="W36" s="17" t="str">
        <f t="shared" si="8"/>
        <v/>
      </c>
      <c r="Y36" s="17" t="str">
        <f t="shared" si="9"/>
        <v/>
      </c>
      <c r="AA36" s="17" t="str">
        <f t="shared" si="10"/>
        <v/>
      </c>
      <c r="AC36" s="17" t="str">
        <f t="shared" si="11"/>
        <v/>
      </c>
      <c r="AE36" s="17" t="str">
        <f t="shared" si="12"/>
        <v/>
      </c>
      <c r="AG36" s="17" t="str">
        <f t="shared" si="13"/>
        <v/>
      </c>
      <c r="AI36" s="17" t="str">
        <f t="shared" si="14"/>
        <v/>
      </c>
      <c r="AK36" s="17" t="str">
        <f t="shared" si="15"/>
        <v/>
      </c>
      <c r="AM36" s="17" t="str">
        <f t="shared" si="16"/>
        <v/>
      </c>
      <c r="AO36" s="17" t="str">
        <f t="shared" si="17"/>
        <v/>
      </c>
      <c r="AP36">
        <v>2170878</v>
      </c>
      <c r="AQ36" s="17" t="str">
        <f t="shared" si="18"/>
        <v/>
      </c>
    </row>
    <row r="37" spans="2:843 1044:1163" x14ac:dyDescent="0.25">
      <c r="B37">
        <v>3.3</v>
      </c>
      <c r="D37">
        <v>16984</v>
      </c>
      <c r="E37" s="17">
        <f t="shared" si="0"/>
        <v>5146.666666666667</v>
      </c>
      <c r="G37" s="17" t="str">
        <f t="shared" si="0"/>
        <v/>
      </c>
      <c r="I37" s="17" t="str">
        <f t="shared" si="1"/>
        <v/>
      </c>
      <c r="K37" s="17" t="str">
        <f t="shared" si="2"/>
        <v/>
      </c>
      <c r="M37" s="17" t="str">
        <f t="shared" si="3"/>
        <v/>
      </c>
      <c r="O37" s="17" t="str">
        <f t="shared" si="4"/>
        <v/>
      </c>
      <c r="Q37" s="17" t="str">
        <f t="shared" si="5"/>
        <v/>
      </c>
      <c r="S37" s="17" t="str">
        <f t="shared" si="6"/>
        <v/>
      </c>
      <c r="U37" s="17" t="str">
        <f t="shared" si="7"/>
        <v/>
      </c>
      <c r="W37" s="17" t="str">
        <f t="shared" si="8"/>
        <v/>
      </c>
      <c r="Y37" s="17" t="str">
        <f t="shared" si="9"/>
        <v/>
      </c>
      <c r="AA37" s="17" t="str">
        <f t="shared" si="10"/>
        <v/>
      </c>
      <c r="AC37" s="17" t="str">
        <f t="shared" si="11"/>
        <v/>
      </c>
      <c r="AE37" s="17" t="str">
        <f t="shared" si="12"/>
        <v/>
      </c>
      <c r="AG37" s="17" t="str">
        <f t="shared" si="13"/>
        <v/>
      </c>
      <c r="AI37" s="17" t="str">
        <f t="shared" si="14"/>
        <v/>
      </c>
      <c r="AJ37" s="7">
        <v>400</v>
      </c>
      <c r="AK37" s="17">
        <f t="shared" si="15"/>
        <v>121.21212121212122</v>
      </c>
      <c r="AM37" s="17" t="str">
        <f t="shared" si="16"/>
        <v/>
      </c>
      <c r="AO37" s="17" t="str">
        <f t="shared" si="17"/>
        <v/>
      </c>
      <c r="AP37">
        <v>400</v>
      </c>
      <c r="AQ37" s="17">
        <f t="shared" si="18"/>
        <v>121.21212121212122</v>
      </c>
    </row>
    <row r="38" spans="2:843 1044:1163" x14ac:dyDescent="0.25">
      <c r="E38" s="17" t="str">
        <f t="shared" si="0"/>
        <v/>
      </c>
      <c r="G38" s="17" t="str">
        <f t="shared" si="0"/>
        <v/>
      </c>
      <c r="I38" s="17" t="str">
        <f t="shared" si="1"/>
        <v/>
      </c>
      <c r="K38" s="17" t="str">
        <f t="shared" si="2"/>
        <v/>
      </c>
      <c r="L38">
        <v>2894761</v>
      </c>
      <c r="M38" s="17" t="str">
        <f t="shared" si="3"/>
        <v/>
      </c>
      <c r="O38" s="17" t="str">
        <f t="shared" si="4"/>
        <v/>
      </c>
      <c r="Q38" s="17" t="str">
        <f t="shared" si="5"/>
        <v/>
      </c>
      <c r="R38" s="7">
        <v>838101</v>
      </c>
      <c r="S38" s="17" t="str">
        <f t="shared" si="6"/>
        <v/>
      </c>
      <c r="T38" s="7">
        <v>124614</v>
      </c>
      <c r="U38" s="17" t="str">
        <f t="shared" si="7"/>
        <v/>
      </c>
      <c r="W38" s="17" t="str">
        <f t="shared" si="8"/>
        <v/>
      </c>
      <c r="Y38" s="17" t="str">
        <f t="shared" si="9"/>
        <v/>
      </c>
      <c r="AA38" s="17" t="str">
        <f t="shared" si="10"/>
        <v/>
      </c>
      <c r="AC38" s="17" t="str">
        <f t="shared" si="11"/>
        <v/>
      </c>
      <c r="AE38" s="17" t="str">
        <f t="shared" si="12"/>
        <v/>
      </c>
      <c r="AG38" s="17" t="str">
        <f t="shared" si="13"/>
        <v/>
      </c>
      <c r="AI38" s="17" t="str">
        <f t="shared" si="14"/>
        <v/>
      </c>
      <c r="AK38" s="17" t="str">
        <f t="shared" si="15"/>
        <v/>
      </c>
      <c r="AM38" s="17" t="str">
        <f t="shared" si="16"/>
        <v/>
      </c>
      <c r="AO38" s="17" t="str">
        <f t="shared" si="17"/>
        <v/>
      </c>
      <c r="AP38">
        <v>3857476</v>
      </c>
      <c r="AQ38" s="17" t="str">
        <f t="shared" si="18"/>
        <v/>
      </c>
    </row>
    <row r="39" spans="2:843 1044:1163" x14ac:dyDescent="0.25">
      <c r="E39" s="17" t="str">
        <f t="shared" si="0"/>
        <v/>
      </c>
      <c r="G39" s="17" t="str">
        <f t="shared" si="0"/>
        <v/>
      </c>
      <c r="I39" s="17" t="str">
        <f t="shared" si="1"/>
        <v/>
      </c>
      <c r="K39" s="17" t="str">
        <f t="shared" si="2"/>
        <v/>
      </c>
      <c r="L39">
        <v>3954783</v>
      </c>
      <c r="M39" s="17" t="str">
        <f t="shared" si="3"/>
        <v/>
      </c>
      <c r="O39" s="17" t="str">
        <f t="shared" si="4"/>
        <v/>
      </c>
      <c r="Q39" s="17" t="str">
        <f t="shared" si="5"/>
        <v/>
      </c>
      <c r="R39" s="7">
        <v>664726</v>
      </c>
      <c r="S39" s="17" t="str">
        <f t="shared" si="6"/>
        <v/>
      </c>
      <c r="T39" s="7">
        <v>350761</v>
      </c>
      <c r="U39" s="17" t="str">
        <f t="shared" si="7"/>
        <v/>
      </c>
      <c r="W39" s="17" t="str">
        <f t="shared" si="8"/>
        <v/>
      </c>
      <c r="Y39" s="17" t="str">
        <f t="shared" si="9"/>
        <v/>
      </c>
      <c r="AA39" s="17" t="str">
        <f t="shared" si="10"/>
        <v/>
      </c>
      <c r="AC39" s="17" t="str">
        <f t="shared" si="11"/>
        <v/>
      </c>
      <c r="AE39" s="17" t="str">
        <f t="shared" si="12"/>
        <v/>
      </c>
      <c r="AG39" s="17" t="str">
        <f t="shared" si="13"/>
        <v/>
      </c>
      <c r="AI39" s="17" t="str">
        <f t="shared" si="14"/>
        <v/>
      </c>
      <c r="AK39" s="17" t="str">
        <f t="shared" si="15"/>
        <v/>
      </c>
      <c r="AM39" s="17" t="str">
        <f t="shared" si="16"/>
        <v/>
      </c>
      <c r="AO39" s="17" t="str">
        <f t="shared" si="17"/>
        <v/>
      </c>
      <c r="AP39">
        <v>4970270</v>
      </c>
      <c r="AQ39" s="17" t="str">
        <f t="shared" si="18"/>
        <v/>
      </c>
    </row>
    <row r="40" spans="2:843 1044:1163" x14ac:dyDescent="0.25">
      <c r="E40" s="17" t="str">
        <f t="shared" si="0"/>
        <v/>
      </c>
      <c r="G40" s="17" t="str">
        <f t="shared" si="0"/>
        <v/>
      </c>
      <c r="I40" s="17" t="str">
        <f t="shared" si="1"/>
        <v/>
      </c>
      <c r="J40" s="7">
        <v>2142431</v>
      </c>
      <c r="K40" s="17" t="str">
        <f t="shared" si="2"/>
        <v/>
      </c>
      <c r="M40" s="17" t="str">
        <f t="shared" si="3"/>
        <v/>
      </c>
      <c r="O40" s="17" t="str">
        <f t="shared" si="4"/>
        <v/>
      </c>
      <c r="Q40" s="17" t="str">
        <f t="shared" si="5"/>
        <v/>
      </c>
      <c r="R40" s="7">
        <v>1200305</v>
      </c>
      <c r="S40" s="17" t="str">
        <f t="shared" si="6"/>
        <v/>
      </c>
      <c r="U40" s="17" t="str">
        <f t="shared" si="7"/>
        <v/>
      </c>
      <c r="W40" s="17" t="str">
        <f t="shared" si="8"/>
        <v/>
      </c>
      <c r="Y40" s="17" t="str">
        <f t="shared" si="9"/>
        <v/>
      </c>
      <c r="AA40" s="17" t="str">
        <f t="shared" si="10"/>
        <v/>
      </c>
      <c r="AC40" s="17" t="str">
        <f t="shared" si="11"/>
        <v/>
      </c>
      <c r="AE40" s="17" t="str">
        <f t="shared" si="12"/>
        <v/>
      </c>
      <c r="AG40" s="17" t="str">
        <f t="shared" si="13"/>
        <v/>
      </c>
      <c r="AI40" s="17" t="str">
        <f t="shared" si="14"/>
        <v/>
      </c>
      <c r="AK40" s="17" t="str">
        <f t="shared" si="15"/>
        <v/>
      </c>
      <c r="AM40" s="17" t="str">
        <f t="shared" si="16"/>
        <v/>
      </c>
      <c r="AO40" s="17" t="str">
        <f t="shared" si="17"/>
        <v/>
      </c>
      <c r="AP40">
        <v>3342736</v>
      </c>
      <c r="AQ40" s="17" t="str">
        <f t="shared" si="18"/>
        <v/>
      </c>
    </row>
    <row r="41" spans="2:843 1044:1163" x14ac:dyDescent="0.25">
      <c r="E41" s="17" t="str">
        <f t="shared" si="0"/>
        <v/>
      </c>
      <c r="G41" s="17" t="str">
        <f t="shared" si="0"/>
        <v/>
      </c>
      <c r="I41" s="17" t="str">
        <f t="shared" si="1"/>
        <v/>
      </c>
      <c r="K41" s="17" t="str">
        <f t="shared" si="2"/>
        <v/>
      </c>
      <c r="M41" s="17" t="str">
        <f t="shared" si="3"/>
        <v/>
      </c>
      <c r="O41" s="17" t="str">
        <f t="shared" si="4"/>
        <v/>
      </c>
      <c r="Q41" s="17" t="str">
        <f t="shared" si="5"/>
        <v/>
      </c>
      <c r="S41" s="17" t="str">
        <f t="shared" si="6"/>
        <v/>
      </c>
      <c r="U41" s="17" t="str">
        <f t="shared" si="7"/>
        <v/>
      </c>
      <c r="W41" s="17" t="str">
        <f t="shared" si="8"/>
        <v/>
      </c>
      <c r="Y41" s="17" t="str">
        <f t="shared" si="9"/>
        <v/>
      </c>
      <c r="AA41" s="17" t="str">
        <f t="shared" si="10"/>
        <v/>
      </c>
      <c r="AC41" s="17" t="str">
        <f t="shared" si="11"/>
        <v/>
      </c>
      <c r="AE41" s="17" t="str">
        <f t="shared" si="12"/>
        <v/>
      </c>
      <c r="AG41" s="17" t="str">
        <f t="shared" si="13"/>
        <v/>
      </c>
      <c r="AI41" s="17" t="str">
        <f t="shared" si="14"/>
        <v/>
      </c>
      <c r="AK41" s="17" t="str">
        <f t="shared" si="15"/>
        <v/>
      </c>
      <c r="AM41" s="17" t="str">
        <f t="shared" si="16"/>
        <v/>
      </c>
      <c r="AO41" s="17" t="str">
        <f t="shared" si="17"/>
        <v/>
      </c>
      <c r="AQ41" s="17" t="str">
        <f t="shared" si="18"/>
        <v/>
      </c>
    </row>
    <row r="42" spans="2:843 1044:1163" x14ac:dyDescent="0.25">
      <c r="E42" s="17" t="str">
        <f t="shared" si="0"/>
        <v/>
      </c>
      <c r="G42" s="17" t="str">
        <f t="shared" si="0"/>
        <v/>
      </c>
      <c r="I42" s="17" t="str">
        <f t="shared" si="1"/>
        <v/>
      </c>
      <c r="K42" s="17" t="str">
        <f t="shared" si="2"/>
        <v/>
      </c>
      <c r="M42" s="17" t="str">
        <f t="shared" si="3"/>
        <v/>
      </c>
      <c r="O42" s="17" t="str">
        <f t="shared" si="4"/>
        <v/>
      </c>
      <c r="Q42" s="17" t="str">
        <f t="shared" si="5"/>
        <v/>
      </c>
      <c r="S42" s="17" t="str">
        <f t="shared" si="6"/>
        <v/>
      </c>
      <c r="U42" s="17" t="str">
        <f t="shared" si="7"/>
        <v/>
      </c>
      <c r="W42" s="17" t="str">
        <f t="shared" si="8"/>
        <v/>
      </c>
      <c r="Y42" s="17" t="str">
        <f t="shared" si="9"/>
        <v/>
      </c>
      <c r="AA42" s="17" t="str">
        <f t="shared" si="10"/>
        <v/>
      </c>
      <c r="AC42" s="17" t="str">
        <f t="shared" si="11"/>
        <v/>
      </c>
      <c r="AE42" s="17" t="str">
        <f t="shared" si="12"/>
        <v/>
      </c>
      <c r="AG42" s="17" t="str">
        <f t="shared" si="13"/>
        <v/>
      </c>
      <c r="AI42" s="17" t="str">
        <f t="shared" si="14"/>
        <v/>
      </c>
      <c r="AK42" s="17" t="str">
        <f t="shared" si="15"/>
        <v/>
      </c>
      <c r="AM42" s="17" t="str">
        <f t="shared" si="16"/>
        <v/>
      </c>
      <c r="AO42" s="17" t="str">
        <f t="shared" si="17"/>
        <v/>
      </c>
      <c r="AQ42" s="17" t="str">
        <f t="shared" si="18"/>
        <v/>
      </c>
    </row>
    <row r="43" spans="2:843 1044:1163" x14ac:dyDescent="0.25">
      <c r="E43" s="17" t="str">
        <f t="shared" si="0"/>
        <v/>
      </c>
      <c r="G43" s="17" t="str">
        <f t="shared" si="0"/>
        <v/>
      </c>
      <c r="I43" s="17" t="str">
        <f t="shared" si="1"/>
        <v/>
      </c>
      <c r="K43" s="17" t="str">
        <f t="shared" si="2"/>
        <v/>
      </c>
      <c r="M43" s="17" t="str">
        <f t="shared" si="3"/>
        <v/>
      </c>
      <c r="O43" s="17" t="str">
        <f t="shared" si="4"/>
        <v/>
      </c>
      <c r="Q43" s="17" t="str">
        <f t="shared" si="5"/>
        <v/>
      </c>
      <c r="S43" s="17" t="str">
        <f t="shared" si="6"/>
        <v/>
      </c>
      <c r="U43" s="17" t="str">
        <f t="shared" si="7"/>
        <v/>
      </c>
      <c r="W43" s="17" t="str">
        <f t="shared" si="8"/>
        <v/>
      </c>
      <c r="Y43" s="17" t="str">
        <f t="shared" si="9"/>
        <v/>
      </c>
      <c r="AA43" s="17" t="str">
        <f t="shared" si="10"/>
        <v/>
      </c>
      <c r="AC43" s="17" t="str">
        <f t="shared" si="11"/>
        <v/>
      </c>
      <c r="AE43" s="17" t="str">
        <f t="shared" si="12"/>
        <v/>
      </c>
      <c r="AG43" s="17" t="str">
        <f t="shared" si="13"/>
        <v/>
      </c>
      <c r="AI43" s="17" t="str">
        <f t="shared" si="14"/>
        <v/>
      </c>
      <c r="AK43" s="17" t="str">
        <f t="shared" si="15"/>
        <v/>
      </c>
      <c r="AM43" s="17" t="str">
        <f t="shared" si="16"/>
        <v/>
      </c>
      <c r="AO43" s="17" t="str">
        <f t="shared" si="17"/>
        <v/>
      </c>
      <c r="AQ43" s="17" t="str">
        <f t="shared" si="18"/>
        <v/>
      </c>
    </row>
    <row r="44" spans="2:843 1044:1163" x14ac:dyDescent="0.25">
      <c r="E44" s="17" t="str">
        <f t="shared" si="0"/>
        <v/>
      </c>
      <c r="G44" s="17" t="str">
        <f t="shared" si="0"/>
        <v/>
      </c>
      <c r="I44" s="17" t="str">
        <f t="shared" si="1"/>
        <v/>
      </c>
      <c r="K44" s="17" t="str">
        <f t="shared" si="2"/>
        <v/>
      </c>
      <c r="M44" s="17" t="str">
        <f t="shared" si="3"/>
        <v/>
      </c>
      <c r="O44" s="17" t="str">
        <f t="shared" si="4"/>
        <v/>
      </c>
      <c r="Q44" s="17" t="str">
        <f t="shared" si="5"/>
        <v/>
      </c>
      <c r="S44" s="17" t="str">
        <f t="shared" si="6"/>
        <v/>
      </c>
      <c r="U44" s="17" t="str">
        <f t="shared" si="7"/>
        <v/>
      </c>
      <c r="W44" s="17" t="str">
        <f t="shared" si="8"/>
        <v/>
      </c>
      <c r="Y44" s="17" t="str">
        <f t="shared" si="9"/>
        <v/>
      </c>
      <c r="AA44" s="17" t="str">
        <f t="shared" si="10"/>
        <v/>
      </c>
      <c r="AC44" s="17" t="str">
        <f t="shared" si="11"/>
        <v/>
      </c>
      <c r="AE44" s="17" t="str">
        <f t="shared" si="12"/>
        <v/>
      </c>
      <c r="AG44" s="17" t="str">
        <f t="shared" si="13"/>
        <v/>
      </c>
      <c r="AI44" s="17" t="str">
        <f t="shared" si="14"/>
        <v/>
      </c>
      <c r="AK44" s="17" t="str">
        <f t="shared" si="15"/>
        <v/>
      </c>
      <c r="AM44" s="17" t="str">
        <f t="shared" si="16"/>
        <v/>
      </c>
      <c r="AO44" s="17" t="str">
        <f t="shared" si="17"/>
        <v/>
      </c>
      <c r="AP44" s="1">
        <f>SUM(AP12:AP43)</f>
        <v>94544933.939999998</v>
      </c>
      <c r="AQ44" s="17" t="str">
        <f t="shared" si="18"/>
        <v/>
      </c>
    </row>
    <row r="45" spans="2:843 1044:1163" x14ac:dyDescent="0.25">
      <c r="E45" s="17" t="str">
        <f t="shared" si="0"/>
        <v/>
      </c>
      <c r="G45" s="17" t="str">
        <f t="shared" si="0"/>
        <v/>
      </c>
      <c r="I45" s="17" t="str">
        <f t="shared" si="1"/>
        <v/>
      </c>
      <c r="K45" s="17" t="str">
        <f t="shared" si="2"/>
        <v/>
      </c>
      <c r="L45" s="1">
        <f>SUM(L12:L44)</f>
        <v>77211822.269999996</v>
      </c>
      <c r="M45" s="17" t="str">
        <f t="shared" si="3"/>
        <v/>
      </c>
      <c r="O45" s="17" t="str">
        <f t="shared" si="4"/>
        <v/>
      </c>
      <c r="Q45" s="17" t="str">
        <f t="shared" si="5"/>
        <v/>
      </c>
      <c r="S45" s="17" t="str">
        <f t="shared" si="6"/>
        <v/>
      </c>
      <c r="U45" s="17" t="str">
        <f t="shared" si="7"/>
        <v/>
      </c>
      <c r="W45" s="17" t="str">
        <f t="shared" si="8"/>
        <v/>
      </c>
      <c r="Y45" s="17" t="str">
        <f t="shared" si="9"/>
        <v/>
      </c>
      <c r="AA45" s="17" t="str">
        <f t="shared" si="10"/>
        <v/>
      </c>
      <c r="AC45" s="17" t="str">
        <f t="shared" si="11"/>
        <v/>
      </c>
      <c r="AE45" s="17" t="str">
        <f t="shared" si="12"/>
        <v/>
      </c>
      <c r="AG45" s="17" t="str">
        <f t="shared" si="13"/>
        <v/>
      </c>
      <c r="AI45" s="17" t="str">
        <f t="shared" si="14"/>
        <v/>
      </c>
      <c r="AK45" s="17" t="str">
        <f t="shared" si="15"/>
        <v/>
      </c>
      <c r="AM45" s="17" t="str">
        <f t="shared" si="16"/>
        <v/>
      </c>
      <c r="AO45" s="17" t="str">
        <f t="shared" si="17"/>
        <v/>
      </c>
      <c r="AQ45" s="17" t="str">
        <f t="shared" si="18"/>
        <v/>
      </c>
    </row>
    <row r="46" spans="2:843 1044:1163" s="18" customFormat="1" x14ac:dyDescent="0.25">
      <c r="E46" s="19" t="str">
        <f t="shared" si="0"/>
        <v/>
      </c>
      <c r="G46" s="19" t="str">
        <f t="shared" si="0"/>
        <v/>
      </c>
      <c r="I46" s="19" t="str">
        <f t="shared" si="1"/>
        <v/>
      </c>
      <c r="J46" s="18">
        <f>SUM(J12:J45)</f>
        <v>3122858</v>
      </c>
      <c r="N46" s="18">
        <f t="shared" ref="N46:AD46" si="19">SUM(N12:N45)</f>
        <v>0</v>
      </c>
      <c r="P46" s="18">
        <f t="shared" si="19"/>
        <v>115</v>
      </c>
      <c r="R46" s="18">
        <f t="shared" si="19"/>
        <v>10549768.25</v>
      </c>
      <c r="T46" s="18">
        <f t="shared" si="19"/>
        <v>748862.9</v>
      </c>
      <c r="V46" s="18">
        <f t="shared" si="19"/>
        <v>0</v>
      </c>
      <c r="X46" s="18">
        <f t="shared" si="19"/>
        <v>0</v>
      </c>
      <c r="Z46" s="18">
        <f t="shared" si="19"/>
        <v>142998</v>
      </c>
      <c r="AB46" s="18">
        <f t="shared" si="19"/>
        <v>74084.55</v>
      </c>
      <c r="AD46" s="18">
        <f t="shared" si="19"/>
        <v>2500449.9700000002</v>
      </c>
      <c r="AF46" s="18">
        <f t="shared" ref="AF46" si="20">SUM(AF12:AF45)</f>
        <v>0</v>
      </c>
      <c r="AH46" s="18">
        <f t="shared" ref="AH46" si="21">SUM(AH12:AH45)</f>
        <v>0</v>
      </c>
      <c r="AJ46" s="18">
        <f t="shared" ref="AJ46" si="22">SUM(AJ12:AJ45)</f>
        <v>3572</v>
      </c>
      <c r="AL46" s="18">
        <f t="shared" ref="AL46" si="23">SUM(AL12:AL45)</f>
        <v>0</v>
      </c>
      <c r="AN46" s="18">
        <f t="shared" ref="AN46" si="24">SUM(AN12:AN45)</f>
        <v>122247</v>
      </c>
      <c r="AO46" s="19" t="str">
        <f t="shared" si="17"/>
        <v/>
      </c>
      <c r="AQ46" s="20">
        <f>SUM(A46:AP46)</f>
        <v>17264955.670000002</v>
      </c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ND46" s="22"/>
      <c r="ANE46" s="22"/>
      <c r="ANF46" s="22"/>
      <c r="ANG46" s="22"/>
      <c r="ANH46" s="22"/>
      <c r="ANI46" s="22"/>
      <c r="ANJ46" s="22"/>
      <c r="ANK46" s="22"/>
      <c r="ANL46" s="22"/>
      <c r="ANM46" s="22"/>
      <c r="ANN46" s="22"/>
      <c r="ANO46" s="22"/>
      <c r="ANP46" s="22"/>
      <c r="ANQ46" s="22"/>
      <c r="ANR46" s="22"/>
      <c r="ANS46" s="22"/>
      <c r="ANT46" s="22"/>
      <c r="ANU46" s="22"/>
      <c r="ANV46" s="22"/>
      <c r="ANW46" s="22"/>
      <c r="ANX46" s="22"/>
      <c r="ANY46" s="22"/>
      <c r="ANZ46" s="22"/>
      <c r="AOA46" s="22"/>
      <c r="AOB46" s="22"/>
      <c r="AOC46" s="22"/>
      <c r="AOD46" s="22"/>
      <c r="AOE46" s="22"/>
      <c r="AOF46" s="22"/>
      <c r="AOG46" s="22"/>
      <c r="AOH46" s="22"/>
      <c r="AOI46" s="22"/>
      <c r="AOJ46" s="22"/>
      <c r="AOK46" s="22"/>
      <c r="AOL46" s="22"/>
      <c r="AOM46" s="22"/>
      <c r="AON46" s="22"/>
      <c r="AOO46" s="22"/>
      <c r="AOP46" s="22"/>
      <c r="AOQ46" s="22"/>
      <c r="AOR46" s="22"/>
      <c r="AOS46" s="22"/>
      <c r="AOT46" s="22"/>
      <c r="AOU46" s="22"/>
      <c r="AOV46" s="22"/>
      <c r="AOW46" s="22"/>
      <c r="AOX46" s="22"/>
      <c r="AOY46" s="22"/>
      <c r="AOZ46" s="22"/>
      <c r="APA46" s="22"/>
      <c r="APB46" s="22"/>
      <c r="APC46" s="22"/>
      <c r="APD46" s="22"/>
      <c r="APE46" s="22"/>
      <c r="APF46" s="22"/>
      <c r="APG46" s="22"/>
      <c r="APH46" s="22"/>
      <c r="API46" s="22"/>
      <c r="APJ46" s="22"/>
      <c r="APK46" s="22"/>
      <c r="APL46" s="22"/>
      <c r="APM46" s="22"/>
      <c r="APN46" s="22"/>
      <c r="APO46" s="22"/>
      <c r="APP46" s="22"/>
      <c r="APQ46" s="22"/>
      <c r="APR46" s="22"/>
      <c r="APS46" s="22"/>
      <c r="APT46" s="22"/>
      <c r="APU46" s="22"/>
      <c r="APV46" s="22"/>
      <c r="APW46" s="22"/>
      <c r="APX46" s="22"/>
      <c r="APY46" s="22"/>
      <c r="APZ46" s="22"/>
      <c r="AQA46" s="22"/>
      <c r="AQB46" s="22"/>
      <c r="AQC46" s="22"/>
      <c r="AQD46" s="22"/>
      <c r="AQE46" s="22"/>
      <c r="AQF46" s="22"/>
      <c r="AQG46" s="22"/>
      <c r="AQH46" s="22"/>
      <c r="AQI46" s="22"/>
      <c r="AQJ46" s="22"/>
      <c r="AQK46" s="22"/>
      <c r="AQL46" s="22"/>
      <c r="AQM46" s="22"/>
      <c r="AQN46" s="22"/>
      <c r="AQO46" s="22"/>
      <c r="AQP46" s="22"/>
      <c r="AQQ46" s="22"/>
      <c r="AQR46" s="22"/>
      <c r="AQS46" s="22"/>
      <c r="AQT46" s="22"/>
      <c r="AQU46" s="22"/>
      <c r="AQV46" s="22"/>
      <c r="AQW46" s="22"/>
      <c r="AQX46" s="22"/>
      <c r="AQY46" s="22"/>
      <c r="AQZ46" s="22"/>
      <c r="ARA46" s="22"/>
      <c r="ARB46" s="22"/>
      <c r="ARC46" s="22"/>
      <c r="ARD46" s="22"/>
      <c r="ARE46" s="22"/>
      <c r="ARF46" s="22"/>
      <c r="ARG46" s="22"/>
      <c r="ARH46" s="22"/>
      <c r="ARI46" s="22"/>
      <c r="ARJ46" s="22"/>
      <c r="ARK46" s="22"/>
      <c r="ARL46" s="22"/>
      <c r="ARM46" s="22"/>
      <c r="ARN46" s="22"/>
      <c r="ARO46" s="22"/>
      <c r="ARP46" s="22"/>
      <c r="ARQ46" s="22"/>
      <c r="ARR46" s="22"/>
      <c r="ARS46" s="22"/>
    </row>
    <row r="47" spans="2:843 1044:1163" x14ac:dyDescent="0.25">
      <c r="E47" s="17" t="str">
        <f t="shared" si="0"/>
        <v/>
      </c>
      <c r="G47" s="17" t="str">
        <f t="shared" si="0"/>
        <v/>
      </c>
      <c r="I47" s="17" t="str">
        <f t="shared" si="1"/>
        <v/>
      </c>
      <c r="K47" s="17" t="str">
        <f t="shared" ref="K47:K137" si="25">IF(OR($B47=0,J47=0),"",J47/$B47)</f>
        <v/>
      </c>
      <c r="M47" s="17" t="str">
        <f t="shared" ref="M47:M137" si="26">IF(OR($B47=0,L47=0),"",L47/$B47)</f>
        <v/>
      </c>
      <c r="O47" s="17" t="str">
        <f t="shared" ref="O47:O137" si="27">IF(OR($B47=0,N47=0),"",N47/$B47)</f>
        <v/>
      </c>
      <c r="Q47" s="17" t="str">
        <f t="shared" ref="Q47:Q137" si="28">IF(OR($B47=0,P47=0),"",P47/$B47)</f>
        <v/>
      </c>
      <c r="S47" s="17" t="str">
        <f t="shared" ref="S47:S137" si="29">IF(OR($B47=0,R47=0),"",R47/$B47)</f>
        <v/>
      </c>
      <c r="U47" s="17" t="str">
        <f t="shared" ref="U47:U137" si="30">IF(OR($B47=0,T47=0),"",T47/$B47)</f>
        <v/>
      </c>
      <c r="W47" s="17" t="str">
        <f t="shared" ref="W47:W137" si="31">IF(OR($B47=0,V47=0),"",V47/$B47)</f>
        <v/>
      </c>
      <c r="Y47" s="17" t="str">
        <f t="shared" ref="Y47:Y137" si="32">IF(OR($B47=0,X47=0),"",X47/$B47)</f>
        <v/>
      </c>
      <c r="AA47" s="17" t="str">
        <f t="shared" ref="AA47:AA137" si="33">IF(OR($B47=0,Z47=0),"",Z47/$B47)</f>
        <v/>
      </c>
      <c r="AC47" s="17" t="str">
        <f t="shared" ref="AC47:AC137" si="34">IF(OR($B47=0,AB47=0),"",AB47/$B47)</f>
        <v/>
      </c>
      <c r="AE47" s="17" t="str">
        <f t="shared" ref="AE47:AE137" si="35">IF(OR($B47=0,AD47=0),"",AD47/$B47)</f>
        <v/>
      </c>
      <c r="AG47" s="17" t="str">
        <f t="shared" ref="AG47:AG137" si="36">IF(OR($B47=0,AF47=0),"",AF47/$B47)</f>
        <v/>
      </c>
      <c r="AI47" s="17" t="str">
        <f t="shared" ref="AI47:AI137" si="37">IF(OR($B47=0,AH47=0),"",AH47/$B47)</f>
        <v/>
      </c>
      <c r="AK47" s="17" t="str">
        <f t="shared" ref="AK47:AK137" si="38">IF(OR($B47=0,AJ47=0),"",AJ47/$B47)</f>
        <v/>
      </c>
      <c r="AM47" s="17" t="str">
        <f t="shared" ref="AM47:AM137" si="39">IF(OR($B47=0,AL47=0),"",AL47/$B47)</f>
        <v/>
      </c>
      <c r="AO47" s="17" t="str">
        <f t="shared" si="17"/>
        <v/>
      </c>
      <c r="AQ47" s="17" t="str">
        <f t="shared" ref="AQ47:AQ137" si="40">IF(OR($B47=0,AP47=0),"",AP47/$B47)</f>
        <v/>
      </c>
    </row>
    <row r="48" spans="2:843 1044:1163" s="23" customFormat="1" x14ac:dyDescent="0.25">
      <c r="E48" s="24" t="str">
        <f t="shared" si="0"/>
        <v/>
      </c>
      <c r="G48" s="24" t="str">
        <f t="shared" si="0"/>
        <v/>
      </c>
      <c r="I48" s="24" t="str">
        <f t="shared" si="1"/>
        <v/>
      </c>
      <c r="J48" s="25"/>
      <c r="K48" s="24" t="str">
        <f t="shared" si="25"/>
        <v/>
      </c>
      <c r="M48" s="24" t="str">
        <f t="shared" si="26"/>
        <v/>
      </c>
      <c r="N48" s="25"/>
      <c r="O48" s="24" t="str">
        <f t="shared" si="27"/>
        <v/>
      </c>
      <c r="P48" s="25"/>
      <c r="Q48" s="24" t="str">
        <f t="shared" si="28"/>
        <v/>
      </c>
      <c r="R48" s="25"/>
      <c r="S48" s="24" t="str">
        <f t="shared" si="29"/>
        <v/>
      </c>
      <c r="T48" s="25"/>
      <c r="U48" s="24" t="str">
        <f t="shared" si="30"/>
        <v/>
      </c>
      <c r="V48" s="25"/>
      <c r="W48" s="24" t="str">
        <f t="shared" si="31"/>
        <v/>
      </c>
      <c r="X48" s="25"/>
      <c r="Y48" s="24" t="str">
        <f t="shared" si="32"/>
        <v/>
      </c>
      <c r="Z48" s="25"/>
      <c r="AA48" s="24" t="str">
        <f t="shared" si="33"/>
        <v/>
      </c>
      <c r="AB48" s="25"/>
      <c r="AC48" s="24" t="str">
        <f t="shared" si="34"/>
        <v/>
      </c>
      <c r="AD48" s="25"/>
      <c r="AE48" s="24" t="str">
        <f t="shared" si="35"/>
        <v/>
      </c>
      <c r="AG48" s="24" t="str">
        <f t="shared" si="36"/>
        <v/>
      </c>
      <c r="AI48" s="24" t="str">
        <f t="shared" si="37"/>
        <v/>
      </c>
      <c r="AJ48" s="25"/>
      <c r="AK48" s="24" t="str">
        <f t="shared" si="38"/>
        <v/>
      </c>
      <c r="AL48" s="25"/>
      <c r="AM48" s="24" t="str">
        <f t="shared" si="39"/>
        <v/>
      </c>
      <c r="AN48" s="25"/>
      <c r="AO48" s="24" t="str">
        <f t="shared" si="17"/>
        <v/>
      </c>
      <c r="AP48" s="26">
        <f>AQ46/SUM('Basic Home Care Program '!C4)</f>
        <v>50.030588342683608</v>
      </c>
      <c r="AQ48" s="24" t="str">
        <f t="shared" si="40"/>
        <v/>
      </c>
      <c r="ADX48" s="27"/>
      <c r="ADY48" s="27"/>
      <c r="ADZ48" s="27"/>
      <c r="AEA48" s="27"/>
      <c r="AEB48" s="27"/>
      <c r="AEC48" s="27"/>
      <c r="AED48" s="27"/>
      <c r="AEE48" s="27"/>
      <c r="AEF48" s="27"/>
      <c r="AEG48" s="27"/>
      <c r="AEH48" s="27"/>
      <c r="AEI48" s="27"/>
      <c r="AEJ48" s="27"/>
      <c r="AEK48" s="27"/>
      <c r="AEL48" s="27"/>
      <c r="AEM48" s="27"/>
      <c r="AEN48" s="27"/>
      <c r="AEO48" s="27"/>
      <c r="AEP48" s="27"/>
      <c r="AEQ48" s="27"/>
      <c r="AER48" s="27"/>
      <c r="AES48" s="27"/>
      <c r="AET48" s="27"/>
      <c r="AEU48" s="27"/>
      <c r="AEV48" s="27"/>
      <c r="AEW48" s="27"/>
      <c r="AEX48" s="27"/>
      <c r="AEY48" s="27"/>
      <c r="AEZ48" s="27"/>
      <c r="AFA48" s="27"/>
      <c r="AFB48" s="27"/>
      <c r="AFC48" s="27"/>
      <c r="AFD48" s="27"/>
      <c r="AFE48" s="27"/>
      <c r="AFF48" s="27"/>
      <c r="AFG48" s="27"/>
      <c r="AFH48" s="27"/>
      <c r="AFI48" s="27"/>
      <c r="AFJ48" s="27"/>
      <c r="AFK48" s="27"/>
      <c r="AND48" s="28"/>
      <c r="ANE48" s="28"/>
      <c r="ANF48" s="28"/>
      <c r="ANG48" s="28"/>
      <c r="ANH48" s="28"/>
      <c r="ANI48" s="28"/>
      <c r="ANJ48" s="28"/>
      <c r="ANK48" s="28"/>
      <c r="ANL48" s="28"/>
      <c r="ANM48" s="28"/>
      <c r="ANN48" s="28"/>
      <c r="ANO48" s="28"/>
      <c r="ANP48" s="28"/>
      <c r="ANQ48" s="28"/>
      <c r="ANR48" s="28"/>
      <c r="ANS48" s="28"/>
      <c r="ANT48" s="28"/>
      <c r="ANU48" s="28"/>
      <c r="ANV48" s="28"/>
      <c r="ANW48" s="28"/>
      <c r="ANX48" s="28"/>
      <c r="ANY48" s="28"/>
      <c r="ANZ48" s="28"/>
      <c r="AOA48" s="28"/>
      <c r="AOB48" s="28"/>
      <c r="AOC48" s="28"/>
      <c r="AOD48" s="28"/>
      <c r="AOE48" s="28"/>
      <c r="AOF48" s="28"/>
      <c r="AOG48" s="28"/>
      <c r="AOH48" s="28"/>
      <c r="AOI48" s="28"/>
      <c r="AOJ48" s="28"/>
      <c r="AOK48" s="28"/>
      <c r="AOL48" s="28"/>
      <c r="AOM48" s="28"/>
      <c r="AON48" s="28"/>
      <c r="AOO48" s="28"/>
      <c r="AOP48" s="28"/>
      <c r="AOQ48" s="28"/>
      <c r="AOR48" s="28"/>
      <c r="AOS48" s="28"/>
      <c r="AOT48" s="28"/>
      <c r="AOU48" s="28"/>
      <c r="AOV48" s="28"/>
      <c r="AOW48" s="28"/>
      <c r="AOX48" s="28"/>
      <c r="AOY48" s="28"/>
      <c r="AOZ48" s="28"/>
      <c r="APA48" s="28"/>
      <c r="APB48" s="28"/>
      <c r="APC48" s="28"/>
      <c r="APD48" s="28"/>
      <c r="APE48" s="28"/>
      <c r="APF48" s="28"/>
      <c r="APG48" s="28"/>
      <c r="APH48" s="28"/>
      <c r="API48" s="28"/>
      <c r="APJ48" s="28"/>
      <c r="APK48" s="28"/>
      <c r="APL48" s="28"/>
      <c r="APM48" s="28"/>
      <c r="APN48" s="28"/>
      <c r="APO48" s="28"/>
      <c r="APP48" s="28"/>
      <c r="APQ48" s="28"/>
      <c r="APR48" s="28"/>
      <c r="APS48" s="28"/>
      <c r="APT48" s="28"/>
      <c r="APU48" s="28"/>
      <c r="APV48" s="28"/>
      <c r="APW48" s="28"/>
      <c r="APX48" s="28"/>
      <c r="APY48" s="28"/>
      <c r="APZ48" s="28"/>
      <c r="AQA48" s="28"/>
      <c r="AQB48" s="28"/>
      <c r="AQC48" s="28"/>
      <c r="AQD48" s="28"/>
      <c r="AQE48" s="28"/>
      <c r="AQF48" s="28"/>
      <c r="AQG48" s="28"/>
      <c r="AQH48" s="28"/>
      <c r="AQI48" s="28"/>
      <c r="AQJ48" s="28"/>
      <c r="AQK48" s="28"/>
      <c r="AQL48" s="28"/>
      <c r="AQM48" s="28"/>
      <c r="AQN48" s="28"/>
      <c r="AQO48" s="28"/>
      <c r="AQP48" s="28"/>
      <c r="AQQ48" s="28"/>
      <c r="AQR48" s="28"/>
      <c r="AQS48" s="28"/>
      <c r="AQT48" s="28"/>
      <c r="AQU48" s="28"/>
      <c r="AQV48" s="28"/>
      <c r="AQW48" s="28"/>
      <c r="AQX48" s="28"/>
      <c r="AQY48" s="28"/>
      <c r="AQZ48" s="28"/>
      <c r="ARA48" s="28"/>
      <c r="ARB48" s="28"/>
      <c r="ARC48" s="28"/>
      <c r="ARD48" s="28"/>
      <c r="ARE48" s="28"/>
      <c r="ARF48" s="28"/>
      <c r="ARG48" s="28"/>
      <c r="ARH48" s="28"/>
      <c r="ARI48" s="28"/>
      <c r="ARJ48" s="28"/>
      <c r="ARK48" s="28"/>
      <c r="ARL48" s="28"/>
      <c r="ARM48" s="28"/>
      <c r="ARN48" s="28"/>
      <c r="ARO48" s="28"/>
      <c r="ARP48" s="28"/>
      <c r="ARQ48" s="28"/>
      <c r="ARR48" s="28"/>
      <c r="ARS48" s="28"/>
    </row>
    <row r="49" spans="1:47" x14ac:dyDescent="0.25">
      <c r="E49" s="17" t="str">
        <f t="shared" si="0"/>
        <v/>
      </c>
      <c r="G49" s="17" t="str">
        <f t="shared" si="0"/>
        <v/>
      </c>
      <c r="I49" s="17" t="str">
        <f t="shared" si="1"/>
        <v/>
      </c>
      <c r="K49" s="17" t="str">
        <f t="shared" si="25"/>
        <v/>
      </c>
      <c r="M49" s="17" t="str">
        <f t="shared" si="26"/>
        <v/>
      </c>
      <c r="O49" s="17" t="str">
        <f t="shared" si="27"/>
        <v/>
      </c>
      <c r="Q49" s="17" t="str">
        <f t="shared" si="28"/>
        <v/>
      </c>
      <c r="S49" s="17" t="str">
        <f t="shared" si="29"/>
        <v/>
      </c>
      <c r="U49" s="17" t="str">
        <f t="shared" si="30"/>
        <v/>
      </c>
      <c r="W49" s="17" t="str">
        <f t="shared" si="31"/>
        <v/>
      </c>
      <c r="Y49" s="17" t="str">
        <f t="shared" si="32"/>
        <v/>
      </c>
      <c r="AA49" s="17" t="str">
        <f t="shared" si="33"/>
        <v/>
      </c>
      <c r="AC49" s="17" t="str">
        <f t="shared" si="34"/>
        <v/>
      </c>
      <c r="AE49" s="17" t="str">
        <f t="shared" si="35"/>
        <v/>
      </c>
      <c r="AG49" s="17" t="str">
        <f t="shared" si="36"/>
        <v/>
      </c>
      <c r="AI49" s="17" t="str">
        <f t="shared" si="37"/>
        <v/>
      </c>
      <c r="AK49" s="17" t="str">
        <f t="shared" si="38"/>
        <v/>
      </c>
      <c r="AM49" s="17" t="str">
        <f t="shared" si="39"/>
        <v/>
      </c>
      <c r="AO49" s="17" t="str">
        <f t="shared" si="17"/>
        <v/>
      </c>
      <c r="AQ49" s="17" t="str">
        <f t="shared" si="40"/>
        <v/>
      </c>
    </row>
    <row r="50" spans="1:47" ht="75" x14ac:dyDescent="0.25">
      <c r="A50" s="14"/>
      <c r="B50" s="14"/>
      <c r="D50" s="14" t="s">
        <v>59</v>
      </c>
      <c r="E50" s="15" t="str">
        <f>D50&amp;"
per FTE"</f>
        <v>Total Occupancy
per FTE</v>
      </c>
      <c r="F50" s="14" t="s">
        <v>60</v>
      </c>
      <c r="G50" s="15" t="str">
        <f>F50&amp;"
per FTE"</f>
        <v>Direct Care Consultant 201
per FTE</v>
      </c>
      <c r="H50" s="14" t="s">
        <v>61</v>
      </c>
      <c r="I50" s="15" t="str">
        <f>H50&amp;"
per FTE"</f>
        <v>Temporary Help 202
per FTE</v>
      </c>
      <c r="J50" s="14" t="s">
        <v>62</v>
      </c>
      <c r="K50" s="15" t="str">
        <f>J50&amp;"
per FTE"</f>
        <v>Clients and Caregivers Reimb./Stipends 203
per FTE</v>
      </c>
      <c r="L50" s="14" t="s">
        <v>63</v>
      </c>
      <c r="M50" s="15" t="str">
        <f>L50&amp;"
per FTE"</f>
        <v>Subcontracted Direct Care 206
per FTE</v>
      </c>
      <c r="N50" s="14" t="s">
        <v>64</v>
      </c>
      <c r="O50" s="15" t="str">
        <f>N50&amp;"
per FTE"</f>
        <v>Staff Training 204
per FTE</v>
      </c>
      <c r="P50" s="14" t="s">
        <v>65</v>
      </c>
      <c r="Q50" s="15" t="str">
        <f>P50&amp;"
per FTE"</f>
        <v>Staff Mileage / Travel 205
per FTE</v>
      </c>
      <c r="R50" s="14" t="s">
        <v>66</v>
      </c>
      <c r="S50" s="15" t="str">
        <f>R50&amp;"
per FTE"</f>
        <v>Meals 207
per FTE</v>
      </c>
      <c r="T50" s="14" t="s">
        <v>67</v>
      </c>
      <c r="U50" s="15" t="str">
        <f>T50&amp;"
per FTE"</f>
        <v>Client Transportation 208
per FTE</v>
      </c>
      <c r="V50" s="14" t="s">
        <v>68</v>
      </c>
      <c r="W50" s="15" t="str">
        <f>V50&amp;"
per FTE"</f>
        <v>Vehicle Expenses 208
per FTE</v>
      </c>
      <c r="X50" s="14" t="s">
        <v>69</v>
      </c>
      <c r="Y50" s="15" t="str">
        <f>X50&amp;"
per FTE"</f>
        <v>Vehicle Depreciation 208
per FTE</v>
      </c>
      <c r="Z50" s="14" t="s">
        <v>70</v>
      </c>
      <c r="AA50" s="15" t="str">
        <f>Z50&amp;"
per FTE"</f>
        <v>Incidental Medical /Medicine/Pharmacy 209
per FTE</v>
      </c>
      <c r="AB50" s="14" t="s">
        <v>71</v>
      </c>
      <c r="AC50" s="15" t="str">
        <f>AB50&amp;"
per FTE"</f>
        <v>Client Personal Allowances 211
per FTE</v>
      </c>
      <c r="AD50" s="14" t="s">
        <v>72</v>
      </c>
      <c r="AE50" s="15" t="str">
        <f>AD50&amp;"
per FTE"</f>
        <v>Provision Material Goods/Svs./Benefits 212
per FTE</v>
      </c>
      <c r="AF50" s="14" t="s">
        <v>73</v>
      </c>
      <c r="AG50" s="15" t="str">
        <f>AF50&amp;"
per FTE"</f>
        <v>Direct Client Wages 214
per FTE</v>
      </c>
      <c r="AH50" s="14" t="s">
        <v>74</v>
      </c>
      <c r="AI50" s="15" t="str">
        <f>AH50&amp;"
per FTE"</f>
        <v>Other Commercial Prod. &amp; Svs. 214
per FTE</v>
      </c>
      <c r="AJ50" s="14" t="s">
        <v>75</v>
      </c>
      <c r="AK50" s="15" t="str">
        <f>AJ50&amp;"
per FTE"</f>
        <v>Program Supplies &amp; Materials 215
per FTE</v>
      </c>
      <c r="AL50" s="14" t="s">
        <v>76</v>
      </c>
      <c r="AM50" s="15" t="str">
        <f>AL50&amp;"
per FTE"</f>
        <v>Non Charitable Expenses
per FTE</v>
      </c>
      <c r="AN50" s="14" t="s">
        <v>77</v>
      </c>
      <c r="AO50" s="15" t="str">
        <f>AN50&amp;"
per FTE"</f>
        <v>Other Expense
per FTE</v>
      </c>
      <c r="AP50" s="14" t="s">
        <v>78</v>
      </c>
      <c r="AQ50" s="15" t="str">
        <f>AP50&amp;"
per FTE"</f>
        <v>Total Other Program Expense
per FTE</v>
      </c>
    </row>
    <row r="51" spans="1:47" x14ac:dyDescent="0.25">
      <c r="A51" t="s">
        <v>79</v>
      </c>
      <c r="B51" t="s">
        <v>80</v>
      </c>
      <c r="D51" t="s">
        <v>81</v>
      </c>
      <c r="E51" s="13"/>
      <c r="F51" t="s">
        <v>81</v>
      </c>
      <c r="G51" s="13"/>
      <c r="H51" t="s">
        <v>81</v>
      </c>
      <c r="I51" s="13"/>
      <c r="J51" t="s">
        <v>81</v>
      </c>
      <c r="K51" s="13"/>
      <c r="L51" t="s">
        <v>81</v>
      </c>
      <c r="M51" s="13"/>
      <c r="N51" t="s">
        <v>81</v>
      </c>
      <c r="O51" s="13"/>
      <c r="P51" t="s">
        <v>81</v>
      </c>
      <c r="Q51" s="13"/>
      <c r="R51" t="s">
        <v>81</v>
      </c>
      <c r="S51" s="13"/>
      <c r="T51" t="s">
        <v>81</v>
      </c>
      <c r="U51" s="13"/>
      <c r="V51" t="s">
        <v>81</v>
      </c>
      <c r="W51" s="13"/>
      <c r="X51" t="s">
        <v>81</v>
      </c>
      <c r="Y51" s="13"/>
      <c r="Z51" t="s">
        <v>81</v>
      </c>
      <c r="AA51" s="13"/>
      <c r="AB51" t="s">
        <v>81</v>
      </c>
      <c r="AC51" s="13"/>
      <c r="AD51" t="s">
        <v>81</v>
      </c>
      <c r="AE51" s="13"/>
      <c r="AF51" t="s">
        <v>81</v>
      </c>
      <c r="AG51" s="13"/>
      <c r="AH51" t="s">
        <v>81</v>
      </c>
      <c r="AI51" s="13"/>
      <c r="AJ51" t="s">
        <v>81</v>
      </c>
      <c r="AK51" s="13"/>
      <c r="AL51" t="s">
        <v>81</v>
      </c>
      <c r="AM51" s="13"/>
      <c r="AN51" t="s">
        <v>81</v>
      </c>
      <c r="AO51" s="13"/>
      <c r="AP51" t="s">
        <v>81</v>
      </c>
      <c r="AQ51" s="13"/>
    </row>
    <row r="52" spans="1:47" x14ac:dyDescent="0.25">
      <c r="E52" s="17" t="str">
        <f>IF(OR($B52=0,D52=0),"",D52/$B52)</f>
        <v/>
      </c>
      <c r="G52" s="17" t="str">
        <f>IF(OR($B52=0,F52=0),"",F52/$B52)</f>
        <v/>
      </c>
      <c r="I52" s="17" t="str">
        <f>IF(OR($B52=0,H52=0),"",H52/$B52)</f>
        <v/>
      </c>
      <c r="J52"/>
      <c r="K52" s="17" t="str">
        <f>IF(OR($B52=0,J52=0),"",J52/$B52)</f>
        <v/>
      </c>
      <c r="L52">
        <v>1694327</v>
      </c>
      <c r="M52" s="17" t="str">
        <f>IF(OR($B52=0,L52=0),"",L52/$B52)</f>
        <v/>
      </c>
      <c r="N52"/>
      <c r="O52" s="17" t="str">
        <f>IF(OR($B52=0,N52=0),"",N52/$B52)</f>
        <v/>
      </c>
      <c r="P52"/>
      <c r="Q52" s="17" t="str">
        <f>IF(OR($B52=0,P52=0),"",P52/$B52)</f>
        <v/>
      </c>
      <c r="R52"/>
      <c r="S52" s="17" t="str">
        <f>IF(OR($B52=0,R52=0),"",R52/$B52)</f>
        <v/>
      </c>
      <c r="T52"/>
      <c r="U52" s="17" t="str">
        <f>IF(OR($B52=0,T52=0),"",T52/$B52)</f>
        <v/>
      </c>
      <c r="V52"/>
      <c r="W52" s="17" t="str">
        <f>IF(OR($B52=0,V52=0),"",V52/$B52)</f>
        <v/>
      </c>
      <c r="X52"/>
      <c r="Y52" s="17" t="str">
        <f>IF(OR($B52=0,X52=0),"",X52/$B52)</f>
        <v/>
      </c>
      <c r="Z52"/>
      <c r="AA52" s="17" t="str">
        <f>IF(OR($B52=0,Z52=0),"",Z52/$B52)</f>
        <v/>
      </c>
      <c r="AB52"/>
      <c r="AC52" s="17" t="str">
        <f>IF(OR($B52=0,AB52=0),"",AB52/$B52)</f>
        <v/>
      </c>
      <c r="AD52">
        <v>136103</v>
      </c>
      <c r="AE52" s="17" t="str">
        <f>IF(OR($B52=0,AD52=0),"",AD52/$B52)</f>
        <v/>
      </c>
      <c r="AG52" s="17" t="str">
        <f>IF(OR($B52=0,AF52=0),"",AF52/$B52)</f>
        <v/>
      </c>
      <c r="AI52" s="17" t="str">
        <f>IF(OR($B52=0,AH52=0),"",AH52/$B52)</f>
        <v/>
      </c>
      <c r="AJ52">
        <v>319</v>
      </c>
      <c r="AK52" s="17" t="str">
        <f>IF(OR($B52=0,AJ52=0),"",AJ52/$B52)</f>
        <v/>
      </c>
      <c r="AL52"/>
      <c r="AM52" s="17" t="str">
        <f>IF(OR($B52=0,AL52=0),"",AL52/$B52)</f>
        <v/>
      </c>
      <c r="AN52"/>
      <c r="AO52" s="17" t="str">
        <f>IF(OR($B52=0,AN52=0),"",AN52/$B52)</f>
        <v/>
      </c>
      <c r="AP52">
        <v>1830749</v>
      </c>
      <c r="AQ52" s="17" t="str">
        <f>IF(OR($B52=0,AP52=0),"",AP52/$B52)</f>
        <v/>
      </c>
    </row>
    <row r="53" spans="1:47" x14ac:dyDescent="0.25">
      <c r="E53" s="17" t="str">
        <f t="shared" ref="E53:G76" si="41">IF(OR($B53=0,D53=0),"",D53/$B53)</f>
        <v/>
      </c>
      <c r="G53" s="17" t="str">
        <f t="shared" si="41"/>
        <v/>
      </c>
      <c r="I53" s="17" t="str">
        <f t="shared" ref="I53:I76" si="42">IF(OR($B53=0,H53=0),"",H53/$B53)</f>
        <v/>
      </c>
      <c r="J53"/>
      <c r="K53" s="17" t="str">
        <f t="shared" ref="K53:K76" si="43">IF(OR($B53=0,J53=0),"",J53/$B53)</f>
        <v/>
      </c>
      <c r="L53">
        <v>1540838</v>
      </c>
      <c r="M53" s="17" t="str">
        <f t="shared" ref="M53:M76" si="44">IF(OR($B53=0,L53=0),"",L53/$B53)</f>
        <v/>
      </c>
      <c r="N53">
        <v>178</v>
      </c>
      <c r="O53" s="17" t="str">
        <f t="shared" ref="O53:O76" si="45">IF(OR($B53=0,N53=0),"",N53/$B53)</f>
        <v/>
      </c>
      <c r="P53"/>
      <c r="Q53" s="17" t="str">
        <f t="shared" ref="Q53:Q76" si="46">IF(OR($B53=0,P53=0),"",P53/$B53)</f>
        <v/>
      </c>
      <c r="R53">
        <v>124224</v>
      </c>
      <c r="S53" s="17" t="str">
        <f t="shared" ref="S53:S76" si="47">IF(OR($B53=0,R53=0),"",R53/$B53)</f>
        <v/>
      </c>
      <c r="T53">
        <v>65177</v>
      </c>
      <c r="U53" s="17" t="str">
        <f t="shared" ref="U53:U76" si="48">IF(OR($B53=0,T53=0),"",T53/$B53)</f>
        <v/>
      </c>
      <c r="V53"/>
      <c r="W53" s="17" t="str">
        <f t="shared" ref="W53:W76" si="49">IF(OR($B53=0,V53=0),"",V53/$B53)</f>
        <v/>
      </c>
      <c r="X53"/>
      <c r="Y53" s="17" t="str">
        <f t="shared" ref="Y53:Y76" si="50">IF(OR($B53=0,X53=0),"",X53/$B53)</f>
        <v/>
      </c>
      <c r="Z53"/>
      <c r="AA53" s="17" t="str">
        <f t="shared" ref="AA53:AA76" si="51">IF(OR($B53=0,Z53=0),"",Z53/$B53)</f>
        <v/>
      </c>
      <c r="AB53"/>
      <c r="AC53" s="17" t="str">
        <f t="shared" ref="AC53:AC76" si="52">IF(OR($B53=0,AB53=0),"",AB53/$B53)</f>
        <v/>
      </c>
      <c r="AD53"/>
      <c r="AE53" s="17" t="str">
        <f t="shared" ref="AE53:AE76" si="53">IF(OR($B53=0,AD53=0),"",AD53/$B53)</f>
        <v/>
      </c>
      <c r="AG53" s="17" t="str">
        <f t="shared" ref="AG53:AG76" si="54">IF(OR($B53=0,AF53=0),"",AF53/$B53)</f>
        <v/>
      </c>
      <c r="AI53" s="17" t="str">
        <f t="shared" ref="AI53:AI76" si="55">IF(OR($B53=0,AH53=0),"",AH53/$B53)</f>
        <v/>
      </c>
      <c r="AJ53"/>
      <c r="AK53" s="17" t="str">
        <f t="shared" ref="AK53:AK76" si="56">IF(OR($B53=0,AJ53=0),"",AJ53/$B53)</f>
        <v/>
      </c>
      <c r="AL53"/>
      <c r="AM53" s="17" t="str">
        <f t="shared" ref="AM53:AM76" si="57">IF(OR($B53=0,AL53=0),"",AL53/$B53)</f>
        <v/>
      </c>
      <c r="AN53"/>
      <c r="AO53" s="17" t="str">
        <f t="shared" ref="AO53:AO76" si="58">IF(OR($B53=0,AN53=0),"",AN53/$B53)</f>
        <v/>
      </c>
      <c r="AP53">
        <v>1730417</v>
      </c>
      <c r="AQ53" s="17" t="str">
        <f t="shared" ref="AQ53:AQ76" si="59">IF(OR($B53=0,AP53=0),"",AP53/$B53)</f>
        <v/>
      </c>
    </row>
    <row r="54" spans="1:47" x14ac:dyDescent="0.25">
      <c r="E54" s="17" t="str">
        <f t="shared" si="41"/>
        <v/>
      </c>
      <c r="G54" s="17" t="str">
        <f t="shared" si="41"/>
        <v/>
      </c>
      <c r="I54" s="17" t="str">
        <f t="shared" si="42"/>
        <v/>
      </c>
      <c r="J54"/>
      <c r="K54" s="17" t="str">
        <f t="shared" si="43"/>
        <v/>
      </c>
      <c r="L54">
        <v>2040531</v>
      </c>
      <c r="M54" s="17" t="str">
        <f t="shared" si="44"/>
        <v/>
      </c>
      <c r="N54"/>
      <c r="O54" s="17" t="str">
        <f t="shared" si="45"/>
        <v/>
      </c>
      <c r="P54"/>
      <c r="Q54" s="17" t="str">
        <f t="shared" si="46"/>
        <v/>
      </c>
      <c r="R54"/>
      <c r="S54" s="17" t="str">
        <f t="shared" si="47"/>
        <v/>
      </c>
      <c r="T54"/>
      <c r="U54" s="17" t="str">
        <f t="shared" si="48"/>
        <v/>
      </c>
      <c r="V54"/>
      <c r="W54" s="17" t="str">
        <f t="shared" si="49"/>
        <v/>
      </c>
      <c r="X54"/>
      <c r="Y54" s="17" t="str">
        <f t="shared" si="50"/>
        <v/>
      </c>
      <c r="Z54"/>
      <c r="AA54" s="17" t="str">
        <f t="shared" si="51"/>
        <v/>
      </c>
      <c r="AB54"/>
      <c r="AC54" s="17" t="str">
        <f t="shared" si="52"/>
        <v/>
      </c>
      <c r="AD54"/>
      <c r="AE54" s="17" t="str">
        <f t="shared" si="53"/>
        <v/>
      </c>
      <c r="AG54" s="17" t="str">
        <f t="shared" si="54"/>
        <v/>
      </c>
      <c r="AI54" s="17" t="str">
        <f t="shared" si="55"/>
        <v/>
      </c>
      <c r="AJ54"/>
      <c r="AK54" s="17" t="str">
        <f t="shared" si="56"/>
        <v/>
      </c>
      <c r="AL54"/>
      <c r="AM54" s="17" t="str">
        <f t="shared" si="57"/>
        <v/>
      </c>
      <c r="AN54"/>
      <c r="AO54" s="17" t="str">
        <f t="shared" si="58"/>
        <v/>
      </c>
      <c r="AP54">
        <v>2040531</v>
      </c>
      <c r="AQ54" s="17" t="str">
        <f t="shared" si="59"/>
        <v/>
      </c>
    </row>
    <row r="55" spans="1:47" x14ac:dyDescent="0.25">
      <c r="E55" s="17" t="str">
        <f t="shared" si="41"/>
        <v/>
      </c>
      <c r="G55" s="17" t="str">
        <f t="shared" si="41"/>
        <v/>
      </c>
      <c r="I55" s="17" t="str">
        <f t="shared" si="42"/>
        <v/>
      </c>
      <c r="J55"/>
      <c r="K55" s="17" t="str">
        <f t="shared" si="43"/>
        <v/>
      </c>
      <c r="L55">
        <v>3357453</v>
      </c>
      <c r="M55" s="17" t="str">
        <f t="shared" si="44"/>
        <v/>
      </c>
      <c r="N55"/>
      <c r="O55" s="17" t="str">
        <f t="shared" si="45"/>
        <v/>
      </c>
      <c r="P55"/>
      <c r="Q55" s="17" t="str">
        <f t="shared" si="46"/>
        <v/>
      </c>
      <c r="R55"/>
      <c r="S55" s="17" t="str">
        <f t="shared" si="47"/>
        <v/>
      </c>
      <c r="T55"/>
      <c r="U55" s="17" t="str">
        <f t="shared" si="48"/>
        <v/>
      </c>
      <c r="V55"/>
      <c r="W55" s="17" t="str">
        <f t="shared" si="49"/>
        <v/>
      </c>
      <c r="X55"/>
      <c r="Y55" s="17" t="str">
        <f t="shared" si="50"/>
        <v/>
      </c>
      <c r="Z55"/>
      <c r="AA55" s="17" t="str">
        <f t="shared" si="51"/>
        <v/>
      </c>
      <c r="AB55"/>
      <c r="AC55" s="17" t="str">
        <f t="shared" si="52"/>
        <v/>
      </c>
      <c r="AD55"/>
      <c r="AE55" s="17" t="str">
        <f t="shared" si="53"/>
        <v/>
      </c>
      <c r="AG55" s="17" t="str">
        <f t="shared" si="54"/>
        <v/>
      </c>
      <c r="AI55" s="17" t="str">
        <f t="shared" si="55"/>
        <v/>
      </c>
      <c r="AJ55"/>
      <c r="AK55" s="17" t="str">
        <f t="shared" si="56"/>
        <v/>
      </c>
      <c r="AL55"/>
      <c r="AM55" s="17" t="str">
        <f t="shared" si="57"/>
        <v/>
      </c>
      <c r="AN55"/>
      <c r="AO55" s="17" t="str">
        <f t="shared" si="58"/>
        <v/>
      </c>
      <c r="AP55">
        <v>3357453</v>
      </c>
      <c r="AQ55" s="17" t="str">
        <f t="shared" si="59"/>
        <v/>
      </c>
      <c r="AU55" s="4"/>
    </row>
    <row r="56" spans="1:47" x14ac:dyDescent="0.25">
      <c r="E56" s="17" t="str">
        <f t="shared" si="41"/>
        <v/>
      </c>
      <c r="G56" s="17" t="str">
        <f t="shared" si="41"/>
        <v/>
      </c>
      <c r="I56" s="17" t="str">
        <f t="shared" si="42"/>
        <v/>
      </c>
      <c r="J56"/>
      <c r="K56" s="17" t="str">
        <f t="shared" si="43"/>
        <v/>
      </c>
      <c r="L56">
        <v>2685788</v>
      </c>
      <c r="M56" s="17" t="str">
        <f t="shared" si="44"/>
        <v/>
      </c>
      <c r="N56"/>
      <c r="O56" s="17" t="str">
        <f t="shared" si="45"/>
        <v/>
      </c>
      <c r="P56"/>
      <c r="Q56" s="17" t="str">
        <f t="shared" si="46"/>
        <v/>
      </c>
      <c r="R56"/>
      <c r="S56" s="17" t="str">
        <f t="shared" si="47"/>
        <v/>
      </c>
      <c r="T56"/>
      <c r="U56" s="17" t="str">
        <f t="shared" si="48"/>
        <v/>
      </c>
      <c r="V56"/>
      <c r="W56" s="17" t="str">
        <f t="shared" si="49"/>
        <v/>
      </c>
      <c r="X56"/>
      <c r="Y56" s="17" t="str">
        <f t="shared" si="50"/>
        <v/>
      </c>
      <c r="Z56"/>
      <c r="AA56" s="17" t="str">
        <f t="shared" si="51"/>
        <v/>
      </c>
      <c r="AB56"/>
      <c r="AC56" s="17" t="str">
        <f t="shared" si="52"/>
        <v/>
      </c>
      <c r="AD56"/>
      <c r="AE56" s="17" t="str">
        <f t="shared" si="53"/>
        <v/>
      </c>
      <c r="AG56" s="17" t="str">
        <f t="shared" si="54"/>
        <v/>
      </c>
      <c r="AI56" s="17" t="str">
        <f t="shared" si="55"/>
        <v/>
      </c>
      <c r="AJ56"/>
      <c r="AK56" s="17" t="str">
        <f t="shared" si="56"/>
        <v/>
      </c>
      <c r="AL56"/>
      <c r="AM56" s="17" t="str">
        <f t="shared" si="57"/>
        <v/>
      </c>
      <c r="AN56"/>
      <c r="AO56" s="17" t="str">
        <f t="shared" si="58"/>
        <v/>
      </c>
      <c r="AP56">
        <v>2685788</v>
      </c>
      <c r="AQ56" s="17" t="str">
        <f t="shared" si="59"/>
        <v/>
      </c>
    </row>
    <row r="57" spans="1:47" x14ac:dyDescent="0.25">
      <c r="E57" s="17" t="str">
        <f t="shared" si="41"/>
        <v/>
      </c>
      <c r="G57" s="17" t="str">
        <f t="shared" si="41"/>
        <v/>
      </c>
      <c r="I57" s="17" t="str">
        <f t="shared" si="42"/>
        <v/>
      </c>
      <c r="J57"/>
      <c r="K57" s="17" t="str">
        <f t="shared" si="43"/>
        <v/>
      </c>
      <c r="M57" s="17" t="str">
        <f t="shared" si="44"/>
        <v/>
      </c>
      <c r="N57"/>
      <c r="O57" s="17" t="str">
        <f t="shared" si="45"/>
        <v/>
      </c>
      <c r="P57"/>
      <c r="Q57" s="17" t="str">
        <f t="shared" si="46"/>
        <v/>
      </c>
      <c r="R57">
        <v>181633</v>
      </c>
      <c r="S57" s="17" t="str">
        <f t="shared" si="47"/>
        <v/>
      </c>
      <c r="T57">
        <v>24704</v>
      </c>
      <c r="U57" s="17" t="str">
        <f t="shared" si="48"/>
        <v/>
      </c>
      <c r="V57"/>
      <c r="W57" s="17" t="str">
        <f t="shared" si="49"/>
        <v/>
      </c>
      <c r="X57"/>
      <c r="Y57" s="17" t="str">
        <f t="shared" si="50"/>
        <v/>
      </c>
      <c r="Z57"/>
      <c r="AA57" s="17" t="str">
        <f t="shared" si="51"/>
        <v/>
      </c>
      <c r="AB57"/>
      <c r="AC57" s="17" t="str">
        <f t="shared" si="52"/>
        <v/>
      </c>
      <c r="AD57">
        <v>1243010</v>
      </c>
      <c r="AE57" s="17" t="str">
        <f t="shared" si="53"/>
        <v/>
      </c>
      <c r="AG57" s="17" t="str">
        <f t="shared" si="54"/>
        <v/>
      </c>
      <c r="AI57" s="17" t="str">
        <f t="shared" si="55"/>
        <v/>
      </c>
      <c r="AJ57"/>
      <c r="AK57" s="17" t="str">
        <f t="shared" si="56"/>
        <v/>
      </c>
      <c r="AL57"/>
      <c r="AM57" s="17" t="str">
        <f t="shared" si="57"/>
        <v/>
      </c>
      <c r="AN57"/>
      <c r="AO57" s="17" t="str">
        <f t="shared" si="58"/>
        <v/>
      </c>
      <c r="AP57">
        <v>1449347</v>
      </c>
      <c r="AQ57" s="17" t="str">
        <f t="shared" si="59"/>
        <v/>
      </c>
      <c r="AT57" s="3"/>
    </row>
    <row r="58" spans="1:47" x14ac:dyDescent="0.25">
      <c r="E58" s="17" t="str">
        <f t="shared" si="41"/>
        <v/>
      </c>
      <c r="G58" s="17" t="str">
        <f t="shared" si="41"/>
        <v/>
      </c>
      <c r="I58" s="17" t="str">
        <f t="shared" si="42"/>
        <v/>
      </c>
      <c r="J58"/>
      <c r="K58" s="17" t="str">
        <f t="shared" si="43"/>
        <v/>
      </c>
      <c r="L58">
        <v>1062738</v>
      </c>
      <c r="M58" s="17" t="str">
        <f t="shared" si="44"/>
        <v/>
      </c>
      <c r="N58"/>
      <c r="O58" s="17" t="str">
        <f t="shared" si="45"/>
        <v/>
      </c>
      <c r="P58"/>
      <c r="Q58" s="17" t="str">
        <f t="shared" si="46"/>
        <v/>
      </c>
      <c r="R58">
        <v>115456</v>
      </c>
      <c r="S58" s="17" t="str">
        <f t="shared" si="47"/>
        <v/>
      </c>
      <c r="T58">
        <v>5325</v>
      </c>
      <c r="U58" s="17" t="str">
        <f t="shared" si="48"/>
        <v/>
      </c>
      <c r="V58"/>
      <c r="W58" s="17" t="str">
        <f t="shared" si="49"/>
        <v/>
      </c>
      <c r="X58"/>
      <c r="Y58" s="17" t="str">
        <f t="shared" si="50"/>
        <v/>
      </c>
      <c r="Z58">
        <v>34715</v>
      </c>
      <c r="AA58" s="17" t="str">
        <f t="shared" si="51"/>
        <v/>
      </c>
      <c r="AB58"/>
      <c r="AC58" s="17" t="str">
        <f t="shared" si="52"/>
        <v/>
      </c>
      <c r="AD58"/>
      <c r="AE58" s="17" t="str">
        <f t="shared" si="53"/>
        <v/>
      </c>
      <c r="AG58" s="17" t="str">
        <f t="shared" si="54"/>
        <v/>
      </c>
      <c r="AI58" s="17" t="str">
        <f t="shared" si="55"/>
        <v/>
      </c>
      <c r="AJ58"/>
      <c r="AK58" s="17" t="str">
        <f t="shared" si="56"/>
        <v/>
      </c>
      <c r="AL58"/>
      <c r="AM58" s="17" t="str">
        <f t="shared" si="57"/>
        <v/>
      </c>
      <c r="AN58">
        <v>11441</v>
      </c>
      <c r="AO58" s="17" t="str">
        <f t="shared" si="58"/>
        <v/>
      </c>
      <c r="AP58">
        <v>1229675</v>
      </c>
      <c r="AQ58" s="17" t="str">
        <f t="shared" si="59"/>
        <v/>
      </c>
    </row>
    <row r="59" spans="1:47" x14ac:dyDescent="0.25">
      <c r="E59" s="17" t="str">
        <f t="shared" si="41"/>
        <v/>
      </c>
      <c r="G59" s="17" t="str">
        <f t="shared" si="41"/>
        <v/>
      </c>
      <c r="I59" s="17" t="str">
        <f t="shared" si="42"/>
        <v/>
      </c>
      <c r="J59"/>
      <c r="K59" s="17" t="str">
        <f t="shared" si="43"/>
        <v/>
      </c>
      <c r="L59">
        <v>2218926</v>
      </c>
      <c r="M59" s="17" t="str">
        <f t="shared" si="44"/>
        <v/>
      </c>
      <c r="N59"/>
      <c r="O59" s="17" t="str">
        <f t="shared" si="45"/>
        <v/>
      </c>
      <c r="P59"/>
      <c r="Q59" s="17" t="str">
        <f t="shared" si="46"/>
        <v/>
      </c>
      <c r="R59">
        <v>201472</v>
      </c>
      <c r="S59" s="17" t="str">
        <f t="shared" si="47"/>
        <v/>
      </c>
      <c r="T59"/>
      <c r="U59" s="17" t="str">
        <f t="shared" si="48"/>
        <v/>
      </c>
      <c r="V59"/>
      <c r="W59" s="17" t="str">
        <f t="shared" si="49"/>
        <v/>
      </c>
      <c r="X59"/>
      <c r="Y59" s="17" t="str">
        <f t="shared" si="50"/>
        <v/>
      </c>
      <c r="Z59"/>
      <c r="AA59" s="17" t="str">
        <f t="shared" si="51"/>
        <v/>
      </c>
      <c r="AB59"/>
      <c r="AC59" s="17" t="str">
        <f t="shared" si="52"/>
        <v/>
      </c>
      <c r="AD59"/>
      <c r="AE59" s="17" t="str">
        <f t="shared" si="53"/>
        <v/>
      </c>
      <c r="AG59" s="17" t="str">
        <f t="shared" si="54"/>
        <v/>
      </c>
      <c r="AI59" s="17" t="str">
        <f t="shared" si="55"/>
        <v/>
      </c>
      <c r="AJ59"/>
      <c r="AK59" s="17" t="str">
        <f t="shared" si="56"/>
        <v/>
      </c>
      <c r="AL59"/>
      <c r="AM59" s="17" t="str">
        <f t="shared" si="57"/>
        <v/>
      </c>
      <c r="AN59"/>
      <c r="AO59" s="17" t="str">
        <f t="shared" si="58"/>
        <v/>
      </c>
      <c r="AP59">
        <v>2420398</v>
      </c>
      <c r="AQ59" s="17" t="str">
        <f t="shared" si="59"/>
        <v/>
      </c>
    </row>
    <row r="60" spans="1:47" x14ac:dyDescent="0.25">
      <c r="E60" s="17" t="str">
        <f t="shared" si="41"/>
        <v/>
      </c>
      <c r="G60" s="17" t="str">
        <f t="shared" si="41"/>
        <v/>
      </c>
      <c r="I60" s="17" t="str">
        <f t="shared" si="42"/>
        <v/>
      </c>
      <c r="J60"/>
      <c r="K60" s="17" t="str">
        <f t="shared" si="43"/>
        <v/>
      </c>
      <c r="L60">
        <v>7143466</v>
      </c>
      <c r="M60" s="17" t="str">
        <f t="shared" si="44"/>
        <v/>
      </c>
      <c r="N60"/>
      <c r="O60" s="17" t="str">
        <f t="shared" si="45"/>
        <v/>
      </c>
      <c r="P60"/>
      <c r="Q60" s="17" t="str">
        <f t="shared" si="46"/>
        <v/>
      </c>
      <c r="R60"/>
      <c r="S60" s="17" t="str">
        <f t="shared" si="47"/>
        <v/>
      </c>
      <c r="T60"/>
      <c r="U60" s="17" t="str">
        <f t="shared" si="48"/>
        <v/>
      </c>
      <c r="V60"/>
      <c r="W60" s="17" t="str">
        <f t="shared" si="49"/>
        <v/>
      </c>
      <c r="X60"/>
      <c r="Y60" s="17" t="str">
        <f t="shared" si="50"/>
        <v/>
      </c>
      <c r="Z60"/>
      <c r="AA60" s="17" t="str">
        <f t="shared" si="51"/>
        <v/>
      </c>
      <c r="AB60"/>
      <c r="AC60" s="17" t="str">
        <f t="shared" si="52"/>
        <v/>
      </c>
      <c r="AD60"/>
      <c r="AE60" s="17" t="str">
        <f t="shared" si="53"/>
        <v/>
      </c>
      <c r="AG60" s="17" t="str">
        <f t="shared" si="54"/>
        <v/>
      </c>
      <c r="AI60" s="17" t="str">
        <f t="shared" si="55"/>
        <v/>
      </c>
      <c r="AJ60"/>
      <c r="AK60" s="17" t="str">
        <f t="shared" si="56"/>
        <v/>
      </c>
      <c r="AL60"/>
      <c r="AM60" s="17" t="str">
        <f t="shared" si="57"/>
        <v/>
      </c>
      <c r="AN60"/>
      <c r="AO60" s="17" t="str">
        <f t="shared" si="58"/>
        <v/>
      </c>
      <c r="AP60">
        <v>7143466</v>
      </c>
      <c r="AQ60" s="17" t="str">
        <f t="shared" si="59"/>
        <v/>
      </c>
    </row>
    <row r="61" spans="1:47" x14ac:dyDescent="0.25">
      <c r="E61" s="17" t="str">
        <f t="shared" si="41"/>
        <v/>
      </c>
      <c r="G61" s="17" t="str">
        <f t="shared" si="41"/>
        <v/>
      </c>
      <c r="I61" s="17" t="str">
        <f t="shared" si="42"/>
        <v/>
      </c>
      <c r="J61"/>
      <c r="K61" s="17" t="str">
        <f t="shared" si="43"/>
        <v/>
      </c>
      <c r="L61">
        <v>1883991</v>
      </c>
      <c r="M61" s="17" t="str">
        <f t="shared" si="44"/>
        <v/>
      </c>
      <c r="N61"/>
      <c r="O61" s="17" t="str">
        <f t="shared" si="45"/>
        <v/>
      </c>
      <c r="P61"/>
      <c r="Q61" s="17" t="str">
        <f t="shared" si="46"/>
        <v/>
      </c>
      <c r="R61"/>
      <c r="S61" s="17" t="str">
        <f t="shared" si="47"/>
        <v/>
      </c>
      <c r="T61"/>
      <c r="U61" s="17" t="str">
        <f t="shared" si="48"/>
        <v/>
      </c>
      <c r="V61"/>
      <c r="W61" s="17" t="str">
        <f t="shared" si="49"/>
        <v/>
      </c>
      <c r="X61"/>
      <c r="Y61" s="17" t="str">
        <f t="shared" si="50"/>
        <v/>
      </c>
      <c r="Z61"/>
      <c r="AA61" s="17" t="str">
        <f t="shared" si="51"/>
        <v/>
      </c>
      <c r="AB61"/>
      <c r="AC61" s="17" t="str">
        <f t="shared" si="52"/>
        <v/>
      </c>
      <c r="AD61"/>
      <c r="AE61" s="17" t="str">
        <f t="shared" si="53"/>
        <v/>
      </c>
      <c r="AG61" s="17" t="str">
        <f t="shared" si="54"/>
        <v/>
      </c>
      <c r="AI61" s="17" t="str">
        <f t="shared" si="55"/>
        <v/>
      </c>
      <c r="AJ61"/>
      <c r="AK61" s="17" t="str">
        <f t="shared" si="56"/>
        <v/>
      </c>
      <c r="AL61"/>
      <c r="AM61" s="17" t="str">
        <f t="shared" si="57"/>
        <v/>
      </c>
      <c r="AN61"/>
      <c r="AO61" s="17" t="str">
        <f t="shared" si="58"/>
        <v/>
      </c>
      <c r="AP61">
        <v>1883991</v>
      </c>
      <c r="AQ61" s="17" t="str">
        <f t="shared" si="59"/>
        <v/>
      </c>
    </row>
    <row r="62" spans="1:47" x14ac:dyDescent="0.25">
      <c r="E62" s="17" t="str">
        <f t="shared" si="41"/>
        <v/>
      </c>
      <c r="G62" s="17" t="str">
        <f t="shared" si="41"/>
        <v/>
      </c>
      <c r="I62" s="17" t="str">
        <f t="shared" si="42"/>
        <v/>
      </c>
      <c r="J62"/>
      <c r="K62" s="17" t="str">
        <f t="shared" si="43"/>
        <v/>
      </c>
      <c r="L62">
        <v>1679270</v>
      </c>
      <c r="M62" s="17" t="str">
        <f t="shared" si="44"/>
        <v/>
      </c>
      <c r="N62"/>
      <c r="O62" s="17" t="str">
        <f t="shared" si="45"/>
        <v/>
      </c>
      <c r="P62"/>
      <c r="Q62" s="17" t="str">
        <f t="shared" si="46"/>
        <v/>
      </c>
      <c r="R62">
        <v>101516</v>
      </c>
      <c r="S62" s="17" t="str">
        <f t="shared" si="47"/>
        <v/>
      </c>
      <c r="T62">
        <v>4033</v>
      </c>
      <c r="U62" s="17" t="str">
        <f t="shared" si="48"/>
        <v/>
      </c>
      <c r="V62"/>
      <c r="W62" s="17" t="str">
        <f t="shared" si="49"/>
        <v/>
      </c>
      <c r="X62"/>
      <c r="Y62" s="17" t="str">
        <f t="shared" si="50"/>
        <v/>
      </c>
      <c r="Z62"/>
      <c r="AA62" s="17" t="str">
        <f t="shared" si="51"/>
        <v/>
      </c>
      <c r="AB62"/>
      <c r="AC62" s="17" t="str">
        <f t="shared" si="52"/>
        <v/>
      </c>
      <c r="AD62">
        <v>47913</v>
      </c>
      <c r="AE62" s="17" t="str">
        <f t="shared" si="53"/>
        <v/>
      </c>
      <c r="AG62" s="17" t="str">
        <f t="shared" si="54"/>
        <v/>
      </c>
      <c r="AI62" s="17" t="str">
        <f t="shared" si="55"/>
        <v/>
      </c>
      <c r="AJ62"/>
      <c r="AK62" s="17" t="str">
        <f t="shared" si="56"/>
        <v/>
      </c>
      <c r="AL62"/>
      <c r="AM62" s="17" t="str">
        <f t="shared" si="57"/>
        <v/>
      </c>
      <c r="AN62"/>
      <c r="AO62" s="17" t="str">
        <f t="shared" si="58"/>
        <v/>
      </c>
      <c r="AP62">
        <v>1832732</v>
      </c>
      <c r="AQ62" s="17" t="str">
        <f t="shared" si="59"/>
        <v/>
      </c>
    </row>
    <row r="63" spans="1:47" x14ac:dyDescent="0.25">
      <c r="E63" s="17" t="str">
        <f t="shared" si="41"/>
        <v/>
      </c>
      <c r="G63" s="17" t="str">
        <f t="shared" si="41"/>
        <v/>
      </c>
      <c r="I63" s="17" t="str">
        <f t="shared" si="42"/>
        <v/>
      </c>
      <c r="J63"/>
      <c r="K63" s="17" t="str">
        <f t="shared" si="43"/>
        <v/>
      </c>
      <c r="L63">
        <v>1181854</v>
      </c>
      <c r="M63" s="17" t="str">
        <f t="shared" si="44"/>
        <v/>
      </c>
      <c r="N63"/>
      <c r="O63" s="17" t="str">
        <f t="shared" si="45"/>
        <v/>
      </c>
      <c r="P63"/>
      <c r="Q63" s="17" t="str">
        <f t="shared" si="46"/>
        <v/>
      </c>
      <c r="R63"/>
      <c r="S63" s="17" t="str">
        <f t="shared" si="47"/>
        <v/>
      </c>
      <c r="T63"/>
      <c r="U63" s="17" t="str">
        <f t="shared" si="48"/>
        <v/>
      </c>
      <c r="V63"/>
      <c r="W63" s="17" t="str">
        <f t="shared" si="49"/>
        <v/>
      </c>
      <c r="X63"/>
      <c r="Y63" s="17" t="str">
        <f t="shared" si="50"/>
        <v/>
      </c>
      <c r="Z63"/>
      <c r="AA63" s="17" t="str">
        <f t="shared" si="51"/>
        <v/>
      </c>
      <c r="AB63"/>
      <c r="AC63" s="17" t="str">
        <f t="shared" si="52"/>
        <v/>
      </c>
      <c r="AD63"/>
      <c r="AE63" s="17" t="str">
        <f t="shared" si="53"/>
        <v/>
      </c>
      <c r="AG63" s="17" t="str">
        <f t="shared" si="54"/>
        <v/>
      </c>
      <c r="AI63" s="17" t="str">
        <f t="shared" si="55"/>
        <v/>
      </c>
      <c r="AJ63"/>
      <c r="AK63" s="17" t="str">
        <f t="shared" si="56"/>
        <v/>
      </c>
      <c r="AL63"/>
      <c r="AM63" s="17" t="str">
        <f t="shared" si="57"/>
        <v/>
      </c>
      <c r="AN63"/>
      <c r="AO63" s="17" t="str">
        <f t="shared" si="58"/>
        <v/>
      </c>
      <c r="AP63">
        <v>1181854</v>
      </c>
      <c r="AQ63" s="17" t="str">
        <f t="shared" si="59"/>
        <v/>
      </c>
    </row>
    <row r="64" spans="1:47" x14ac:dyDescent="0.25">
      <c r="E64" s="17" t="str">
        <f t="shared" si="41"/>
        <v/>
      </c>
      <c r="G64" s="17" t="str">
        <f t="shared" si="41"/>
        <v/>
      </c>
      <c r="I64" s="17" t="str">
        <f t="shared" si="42"/>
        <v/>
      </c>
      <c r="J64"/>
      <c r="K64" s="17" t="str">
        <f t="shared" si="43"/>
        <v/>
      </c>
      <c r="L64">
        <v>1040078</v>
      </c>
      <c r="M64" s="17" t="str">
        <f t="shared" si="44"/>
        <v/>
      </c>
      <c r="N64"/>
      <c r="O64" s="17" t="str">
        <f t="shared" si="45"/>
        <v/>
      </c>
      <c r="P64"/>
      <c r="Q64" s="17" t="str">
        <f t="shared" si="46"/>
        <v/>
      </c>
      <c r="R64">
        <v>135750</v>
      </c>
      <c r="S64" s="17" t="str">
        <f t="shared" si="47"/>
        <v/>
      </c>
      <c r="T64"/>
      <c r="U64" s="17" t="str">
        <f t="shared" si="48"/>
        <v/>
      </c>
      <c r="V64"/>
      <c r="W64" s="17" t="str">
        <f t="shared" si="49"/>
        <v/>
      </c>
      <c r="X64"/>
      <c r="Y64" s="17" t="str">
        <f t="shared" si="50"/>
        <v/>
      </c>
      <c r="Z64"/>
      <c r="AA64" s="17" t="str">
        <f t="shared" si="51"/>
        <v/>
      </c>
      <c r="AB64"/>
      <c r="AC64" s="17" t="str">
        <f t="shared" si="52"/>
        <v/>
      </c>
      <c r="AD64"/>
      <c r="AE64" s="17" t="str">
        <f t="shared" si="53"/>
        <v/>
      </c>
      <c r="AG64" s="17" t="str">
        <f t="shared" si="54"/>
        <v/>
      </c>
      <c r="AI64" s="17" t="str">
        <f t="shared" si="55"/>
        <v/>
      </c>
      <c r="AJ64"/>
      <c r="AK64" s="17" t="str">
        <f t="shared" si="56"/>
        <v/>
      </c>
      <c r="AL64"/>
      <c r="AM64" s="17" t="str">
        <f t="shared" si="57"/>
        <v/>
      </c>
      <c r="AN64"/>
      <c r="AO64" s="17" t="str">
        <f t="shared" si="58"/>
        <v/>
      </c>
      <c r="AP64">
        <v>1175828</v>
      </c>
      <c r="AQ64" s="17" t="str">
        <f t="shared" si="59"/>
        <v/>
      </c>
    </row>
    <row r="65" spans="2:843 1044:1163" x14ac:dyDescent="0.25">
      <c r="E65" s="17" t="str">
        <f t="shared" si="41"/>
        <v/>
      </c>
      <c r="G65" s="17" t="str">
        <f t="shared" si="41"/>
        <v/>
      </c>
      <c r="I65" s="17" t="str">
        <f t="shared" si="42"/>
        <v/>
      </c>
      <c r="J65"/>
      <c r="K65" s="17" t="str">
        <f t="shared" si="43"/>
        <v/>
      </c>
      <c r="L65">
        <v>1719074</v>
      </c>
      <c r="M65" s="17" t="str">
        <f t="shared" si="44"/>
        <v/>
      </c>
      <c r="N65"/>
      <c r="O65" s="17" t="str">
        <f t="shared" si="45"/>
        <v/>
      </c>
      <c r="P65"/>
      <c r="Q65" s="17" t="str">
        <f t="shared" si="46"/>
        <v/>
      </c>
      <c r="R65">
        <v>160884</v>
      </c>
      <c r="S65" s="17" t="str">
        <f t="shared" si="47"/>
        <v/>
      </c>
      <c r="T65">
        <v>14671</v>
      </c>
      <c r="U65" s="17" t="str">
        <f t="shared" si="48"/>
        <v/>
      </c>
      <c r="V65"/>
      <c r="W65" s="17" t="str">
        <f t="shared" si="49"/>
        <v/>
      </c>
      <c r="X65"/>
      <c r="Y65" s="17" t="str">
        <f t="shared" si="50"/>
        <v/>
      </c>
      <c r="Z65"/>
      <c r="AA65" s="17" t="str">
        <f t="shared" si="51"/>
        <v/>
      </c>
      <c r="AB65"/>
      <c r="AC65" s="17" t="str">
        <f t="shared" si="52"/>
        <v/>
      </c>
      <c r="AD65"/>
      <c r="AE65" s="17" t="str">
        <f t="shared" si="53"/>
        <v/>
      </c>
      <c r="AG65" s="17" t="str">
        <f t="shared" si="54"/>
        <v/>
      </c>
      <c r="AI65" s="17" t="str">
        <f t="shared" si="55"/>
        <v/>
      </c>
      <c r="AJ65">
        <v>128</v>
      </c>
      <c r="AK65" s="17" t="str">
        <f t="shared" si="56"/>
        <v/>
      </c>
      <c r="AL65"/>
      <c r="AM65" s="17" t="str">
        <f t="shared" si="57"/>
        <v/>
      </c>
      <c r="AN65"/>
      <c r="AO65" s="17" t="str">
        <f t="shared" si="58"/>
        <v/>
      </c>
      <c r="AP65">
        <v>1894757</v>
      </c>
      <c r="AQ65" s="17" t="str">
        <f t="shared" si="59"/>
        <v/>
      </c>
    </row>
    <row r="66" spans="2:843 1044:1163" x14ac:dyDescent="0.25">
      <c r="E66" s="17" t="str">
        <f t="shared" si="41"/>
        <v/>
      </c>
      <c r="G66" s="17" t="str">
        <f t="shared" si="41"/>
        <v/>
      </c>
      <c r="I66" s="17" t="str">
        <f t="shared" si="42"/>
        <v/>
      </c>
      <c r="J66"/>
      <c r="K66" s="17" t="str">
        <f t="shared" si="43"/>
        <v/>
      </c>
      <c r="L66">
        <v>2302618</v>
      </c>
      <c r="M66" s="17" t="str">
        <f t="shared" si="44"/>
        <v/>
      </c>
      <c r="N66"/>
      <c r="O66" s="17" t="str">
        <f t="shared" si="45"/>
        <v/>
      </c>
      <c r="P66"/>
      <c r="Q66" s="17" t="str">
        <f t="shared" si="46"/>
        <v/>
      </c>
      <c r="R66">
        <v>196478</v>
      </c>
      <c r="S66" s="17" t="str">
        <f t="shared" si="47"/>
        <v/>
      </c>
      <c r="T66"/>
      <c r="U66" s="17" t="str">
        <f t="shared" si="48"/>
        <v/>
      </c>
      <c r="V66"/>
      <c r="W66" s="17" t="str">
        <f t="shared" si="49"/>
        <v/>
      </c>
      <c r="X66"/>
      <c r="Y66" s="17" t="str">
        <f t="shared" si="50"/>
        <v/>
      </c>
      <c r="Z66"/>
      <c r="AA66" s="17" t="str">
        <f t="shared" si="51"/>
        <v/>
      </c>
      <c r="AB66"/>
      <c r="AC66" s="17" t="str">
        <f t="shared" si="52"/>
        <v/>
      </c>
      <c r="AD66"/>
      <c r="AE66" s="17" t="str">
        <f t="shared" si="53"/>
        <v/>
      </c>
      <c r="AG66" s="17" t="str">
        <f t="shared" si="54"/>
        <v/>
      </c>
      <c r="AI66" s="17" t="str">
        <f t="shared" si="55"/>
        <v/>
      </c>
      <c r="AJ66"/>
      <c r="AK66" s="17" t="str">
        <f t="shared" si="56"/>
        <v/>
      </c>
      <c r="AL66"/>
      <c r="AM66" s="17" t="str">
        <f t="shared" si="57"/>
        <v/>
      </c>
      <c r="AN66"/>
      <c r="AO66" s="17" t="str">
        <f t="shared" si="58"/>
        <v/>
      </c>
      <c r="AP66">
        <v>2499096</v>
      </c>
      <c r="AQ66" s="17" t="str">
        <f t="shared" si="59"/>
        <v/>
      </c>
    </row>
    <row r="67" spans="2:843 1044:1163" x14ac:dyDescent="0.25">
      <c r="E67" s="17" t="str">
        <f t="shared" si="41"/>
        <v/>
      </c>
      <c r="G67" s="17" t="str">
        <f t="shared" si="41"/>
        <v/>
      </c>
      <c r="I67" s="17" t="str">
        <f t="shared" si="42"/>
        <v/>
      </c>
      <c r="J67"/>
      <c r="K67" s="17" t="str">
        <f t="shared" si="43"/>
        <v/>
      </c>
      <c r="L67">
        <v>4602780.76</v>
      </c>
      <c r="M67" s="17" t="str">
        <f t="shared" si="44"/>
        <v/>
      </c>
      <c r="N67"/>
      <c r="O67" s="17" t="str">
        <f t="shared" si="45"/>
        <v/>
      </c>
      <c r="P67"/>
      <c r="Q67" s="17" t="str">
        <f t="shared" si="46"/>
        <v/>
      </c>
      <c r="R67">
        <v>544152.5</v>
      </c>
      <c r="S67" s="17" t="str">
        <f t="shared" si="47"/>
        <v/>
      </c>
      <c r="T67">
        <v>31001.119999999999</v>
      </c>
      <c r="U67" s="17" t="str">
        <f t="shared" si="48"/>
        <v/>
      </c>
      <c r="V67"/>
      <c r="W67" s="17" t="str">
        <f t="shared" si="49"/>
        <v/>
      </c>
      <c r="X67"/>
      <c r="Y67" s="17" t="str">
        <f t="shared" si="50"/>
        <v/>
      </c>
      <c r="Z67"/>
      <c r="AA67" s="17" t="str">
        <f t="shared" si="51"/>
        <v/>
      </c>
      <c r="AB67"/>
      <c r="AC67" s="17" t="str">
        <f t="shared" si="52"/>
        <v/>
      </c>
      <c r="AD67"/>
      <c r="AE67" s="17" t="str">
        <f t="shared" si="53"/>
        <v/>
      </c>
      <c r="AG67" s="17" t="str">
        <f t="shared" si="54"/>
        <v/>
      </c>
      <c r="AI67" s="17" t="str">
        <f t="shared" si="55"/>
        <v/>
      </c>
      <c r="AJ67"/>
      <c r="AK67" s="17" t="str">
        <f t="shared" si="56"/>
        <v/>
      </c>
      <c r="AL67"/>
      <c r="AM67" s="17" t="str">
        <f t="shared" si="57"/>
        <v/>
      </c>
      <c r="AN67"/>
      <c r="AO67" s="17" t="str">
        <f t="shared" si="58"/>
        <v/>
      </c>
      <c r="AP67">
        <v>5177934.38</v>
      </c>
      <c r="AQ67" s="17" t="str">
        <f t="shared" si="59"/>
        <v/>
      </c>
    </row>
    <row r="68" spans="2:843 1044:1163" x14ac:dyDescent="0.25">
      <c r="E68" s="17" t="str">
        <f t="shared" si="41"/>
        <v/>
      </c>
      <c r="G68" s="17" t="str">
        <f t="shared" si="41"/>
        <v/>
      </c>
      <c r="I68" s="17" t="str">
        <f t="shared" si="42"/>
        <v/>
      </c>
      <c r="J68"/>
      <c r="K68" s="17" t="str">
        <f t="shared" si="43"/>
        <v/>
      </c>
      <c r="L68">
        <v>4676793</v>
      </c>
      <c r="M68" s="17" t="str">
        <f t="shared" si="44"/>
        <v/>
      </c>
      <c r="N68"/>
      <c r="O68" s="17" t="str">
        <f t="shared" si="45"/>
        <v/>
      </c>
      <c r="P68"/>
      <c r="Q68" s="17" t="str">
        <f t="shared" si="46"/>
        <v/>
      </c>
      <c r="R68">
        <v>310918</v>
      </c>
      <c r="S68" s="17" t="str">
        <f t="shared" si="47"/>
        <v/>
      </c>
      <c r="T68"/>
      <c r="U68" s="17" t="str">
        <f t="shared" si="48"/>
        <v/>
      </c>
      <c r="V68"/>
      <c r="W68" s="17" t="str">
        <f t="shared" si="49"/>
        <v/>
      </c>
      <c r="X68"/>
      <c r="Y68" s="17" t="str">
        <f t="shared" si="50"/>
        <v/>
      </c>
      <c r="Z68"/>
      <c r="AA68" s="17" t="str">
        <f t="shared" si="51"/>
        <v/>
      </c>
      <c r="AB68"/>
      <c r="AC68" s="17" t="str">
        <f t="shared" si="52"/>
        <v/>
      </c>
      <c r="AD68"/>
      <c r="AE68" s="17" t="str">
        <f t="shared" si="53"/>
        <v/>
      </c>
      <c r="AG68" s="17" t="str">
        <f t="shared" si="54"/>
        <v/>
      </c>
      <c r="AI68" s="17" t="str">
        <f t="shared" si="55"/>
        <v/>
      </c>
      <c r="AJ68"/>
      <c r="AK68" s="17" t="str">
        <f t="shared" si="56"/>
        <v/>
      </c>
      <c r="AL68"/>
      <c r="AM68" s="17" t="str">
        <f t="shared" si="57"/>
        <v/>
      </c>
      <c r="AN68"/>
      <c r="AO68" s="17" t="str">
        <f t="shared" si="58"/>
        <v/>
      </c>
      <c r="AP68">
        <v>4987711</v>
      </c>
      <c r="AQ68" s="17" t="str">
        <f t="shared" si="59"/>
        <v/>
      </c>
    </row>
    <row r="69" spans="2:843 1044:1163" x14ac:dyDescent="0.25">
      <c r="E69" s="17" t="str">
        <f t="shared" si="41"/>
        <v/>
      </c>
      <c r="G69" s="17" t="str">
        <f t="shared" si="41"/>
        <v/>
      </c>
      <c r="I69" s="17" t="str">
        <f t="shared" si="42"/>
        <v/>
      </c>
      <c r="J69"/>
      <c r="K69" s="17" t="str">
        <f t="shared" si="43"/>
        <v/>
      </c>
      <c r="L69">
        <v>1397972</v>
      </c>
      <c r="M69" s="17" t="str">
        <f t="shared" si="44"/>
        <v/>
      </c>
      <c r="N69"/>
      <c r="O69" s="17" t="str">
        <f t="shared" si="45"/>
        <v/>
      </c>
      <c r="P69"/>
      <c r="Q69" s="17" t="str">
        <f t="shared" si="46"/>
        <v/>
      </c>
      <c r="R69"/>
      <c r="S69" s="17" t="str">
        <f t="shared" si="47"/>
        <v/>
      </c>
      <c r="T69"/>
      <c r="U69" s="17" t="str">
        <f t="shared" si="48"/>
        <v/>
      </c>
      <c r="V69"/>
      <c r="W69" s="17" t="str">
        <f t="shared" si="49"/>
        <v/>
      </c>
      <c r="X69"/>
      <c r="Y69" s="17" t="str">
        <f t="shared" si="50"/>
        <v/>
      </c>
      <c r="Z69"/>
      <c r="AA69" s="17" t="str">
        <f t="shared" si="51"/>
        <v/>
      </c>
      <c r="AB69"/>
      <c r="AC69" s="17" t="str">
        <f t="shared" si="52"/>
        <v/>
      </c>
      <c r="AD69"/>
      <c r="AE69" s="17" t="str">
        <f t="shared" si="53"/>
        <v/>
      </c>
      <c r="AG69" s="17" t="str">
        <f t="shared" si="54"/>
        <v/>
      </c>
      <c r="AI69" s="17" t="str">
        <f t="shared" si="55"/>
        <v/>
      </c>
      <c r="AJ69"/>
      <c r="AK69" s="17" t="str">
        <f t="shared" si="56"/>
        <v/>
      </c>
      <c r="AL69"/>
      <c r="AM69" s="17" t="str">
        <f t="shared" si="57"/>
        <v/>
      </c>
      <c r="AN69"/>
      <c r="AO69" s="17" t="str">
        <f t="shared" si="58"/>
        <v/>
      </c>
      <c r="AP69">
        <v>1397972</v>
      </c>
      <c r="AQ69" s="17" t="str">
        <f t="shared" si="59"/>
        <v/>
      </c>
    </row>
    <row r="70" spans="2:843 1044:1163" x14ac:dyDescent="0.25">
      <c r="E70" s="17" t="str">
        <f t="shared" si="41"/>
        <v/>
      </c>
      <c r="G70" s="17" t="str">
        <f t="shared" si="41"/>
        <v/>
      </c>
      <c r="I70" s="17" t="str">
        <f t="shared" si="42"/>
        <v/>
      </c>
      <c r="J70"/>
      <c r="K70" s="17" t="str">
        <f t="shared" si="43"/>
        <v/>
      </c>
      <c r="L70">
        <v>1048536</v>
      </c>
      <c r="M70" s="17" t="str">
        <f t="shared" si="44"/>
        <v/>
      </c>
      <c r="N70"/>
      <c r="O70" s="17" t="str">
        <f t="shared" si="45"/>
        <v/>
      </c>
      <c r="P70"/>
      <c r="Q70" s="17" t="str">
        <f t="shared" si="46"/>
        <v/>
      </c>
      <c r="R70">
        <v>115995</v>
      </c>
      <c r="S70" s="17" t="str">
        <f t="shared" si="47"/>
        <v/>
      </c>
      <c r="T70">
        <v>19267</v>
      </c>
      <c r="U70" s="17" t="str">
        <f t="shared" si="48"/>
        <v/>
      </c>
      <c r="V70"/>
      <c r="W70" s="17" t="str">
        <f t="shared" si="49"/>
        <v/>
      </c>
      <c r="X70"/>
      <c r="Y70" s="17" t="str">
        <f t="shared" si="50"/>
        <v/>
      </c>
      <c r="Z70"/>
      <c r="AA70" s="17" t="str">
        <f t="shared" si="51"/>
        <v/>
      </c>
      <c r="AB70"/>
      <c r="AC70" s="17" t="str">
        <f t="shared" si="52"/>
        <v/>
      </c>
      <c r="AD70"/>
      <c r="AE70" s="17" t="str">
        <f t="shared" si="53"/>
        <v/>
      </c>
      <c r="AG70" s="17" t="str">
        <f t="shared" si="54"/>
        <v/>
      </c>
      <c r="AI70" s="17" t="str">
        <f t="shared" si="55"/>
        <v/>
      </c>
      <c r="AJ70"/>
      <c r="AK70" s="17" t="str">
        <f t="shared" si="56"/>
        <v/>
      </c>
      <c r="AL70"/>
      <c r="AM70" s="17" t="str">
        <f t="shared" si="57"/>
        <v/>
      </c>
      <c r="AN70"/>
      <c r="AO70" s="17" t="str">
        <f t="shared" si="58"/>
        <v/>
      </c>
      <c r="AP70">
        <v>1183798</v>
      </c>
      <c r="AQ70" s="17" t="str">
        <f t="shared" si="59"/>
        <v/>
      </c>
    </row>
    <row r="71" spans="2:843 1044:1163" x14ac:dyDescent="0.25">
      <c r="E71" s="17" t="str">
        <f t="shared" si="41"/>
        <v/>
      </c>
      <c r="G71" s="17" t="str">
        <f t="shared" si="41"/>
        <v/>
      </c>
      <c r="I71" s="17" t="str">
        <f t="shared" si="42"/>
        <v/>
      </c>
      <c r="J71"/>
      <c r="K71" s="17" t="str">
        <f t="shared" si="43"/>
        <v/>
      </c>
      <c r="L71">
        <v>1281061</v>
      </c>
      <c r="M71" s="17" t="str">
        <f t="shared" si="44"/>
        <v/>
      </c>
      <c r="N71"/>
      <c r="O71" s="17" t="str">
        <f t="shared" si="45"/>
        <v/>
      </c>
      <c r="P71"/>
      <c r="Q71" s="17" t="str">
        <f t="shared" si="46"/>
        <v/>
      </c>
      <c r="R71"/>
      <c r="S71" s="17" t="str">
        <f t="shared" si="47"/>
        <v/>
      </c>
      <c r="T71"/>
      <c r="U71" s="17" t="str">
        <f t="shared" si="48"/>
        <v/>
      </c>
      <c r="V71"/>
      <c r="W71" s="17" t="str">
        <f t="shared" si="49"/>
        <v/>
      </c>
      <c r="X71"/>
      <c r="Y71" s="17" t="str">
        <f t="shared" si="50"/>
        <v/>
      </c>
      <c r="Z71"/>
      <c r="AA71" s="17" t="str">
        <f t="shared" si="51"/>
        <v/>
      </c>
      <c r="AB71"/>
      <c r="AC71" s="17" t="str">
        <f t="shared" si="52"/>
        <v/>
      </c>
      <c r="AD71"/>
      <c r="AE71" s="17" t="str">
        <f t="shared" si="53"/>
        <v/>
      </c>
      <c r="AG71" s="17" t="str">
        <f t="shared" si="54"/>
        <v/>
      </c>
      <c r="AI71" s="17" t="str">
        <f t="shared" si="55"/>
        <v/>
      </c>
      <c r="AJ71"/>
      <c r="AK71" s="17" t="str">
        <f t="shared" si="56"/>
        <v/>
      </c>
      <c r="AL71"/>
      <c r="AM71" s="17" t="str">
        <f t="shared" si="57"/>
        <v/>
      </c>
      <c r="AN71"/>
      <c r="AO71" s="17" t="str">
        <f t="shared" si="58"/>
        <v/>
      </c>
      <c r="AP71">
        <v>1281061</v>
      </c>
      <c r="AQ71" s="17" t="str">
        <f t="shared" si="59"/>
        <v/>
      </c>
    </row>
    <row r="72" spans="2:843 1044:1163" x14ac:dyDescent="0.25">
      <c r="E72" s="17" t="str">
        <f t="shared" si="41"/>
        <v/>
      </c>
      <c r="G72" s="17" t="str">
        <f t="shared" si="41"/>
        <v/>
      </c>
      <c r="I72" s="17" t="str">
        <f t="shared" si="42"/>
        <v/>
      </c>
      <c r="J72"/>
      <c r="K72" s="17" t="str">
        <f t="shared" si="43"/>
        <v/>
      </c>
      <c r="L72">
        <v>2117507</v>
      </c>
      <c r="M72" s="17" t="str">
        <f t="shared" si="44"/>
        <v/>
      </c>
      <c r="N72"/>
      <c r="O72" s="17" t="str">
        <f t="shared" si="45"/>
        <v/>
      </c>
      <c r="P72"/>
      <c r="Q72" s="17" t="str">
        <f t="shared" si="46"/>
        <v/>
      </c>
      <c r="R72"/>
      <c r="S72" s="17" t="str">
        <f t="shared" si="47"/>
        <v/>
      </c>
      <c r="T72"/>
      <c r="U72" s="17" t="str">
        <f t="shared" si="48"/>
        <v/>
      </c>
      <c r="V72"/>
      <c r="W72" s="17" t="str">
        <f t="shared" si="49"/>
        <v/>
      </c>
      <c r="X72"/>
      <c r="Y72" s="17" t="str">
        <f t="shared" si="50"/>
        <v/>
      </c>
      <c r="Z72"/>
      <c r="AA72" s="17" t="str">
        <f t="shared" si="51"/>
        <v/>
      </c>
      <c r="AB72"/>
      <c r="AC72" s="17" t="str">
        <f t="shared" si="52"/>
        <v/>
      </c>
      <c r="AD72"/>
      <c r="AE72" s="17" t="str">
        <f t="shared" si="53"/>
        <v/>
      </c>
      <c r="AG72" s="17" t="str">
        <f t="shared" si="54"/>
        <v/>
      </c>
      <c r="AI72" s="17" t="str">
        <f t="shared" si="55"/>
        <v/>
      </c>
      <c r="AJ72"/>
      <c r="AK72" s="17" t="str">
        <f t="shared" si="56"/>
        <v/>
      </c>
      <c r="AL72"/>
      <c r="AM72" s="17" t="str">
        <f t="shared" si="57"/>
        <v/>
      </c>
      <c r="AN72"/>
      <c r="AO72" s="17" t="str">
        <f t="shared" si="58"/>
        <v/>
      </c>
      <c r="AP72">
        <v>2117507</v>
      </c>
      <c r="AQ72" s="17" t="str">
        <f t="shared" si="59"/>
        <v/>
      </c>
    </row>
    <row r="73" spans="2:843 1044:1163" x14ac:dyDescent="0.25">
      <c r="B73">
        <v>3.01</v>
      </c>
      <c r="D73">
        <v>28922</v>
      </c>
      <c r="E73" s="17">
        <f t="shared" si="41"/>
        <v>9608.6378737541527</v>
      </c>
      <c r="F73">
        <v>44631</v>
      </c>
      <c r="G73" s="17">
        <f t="shared" si="41"/>
        <v>14827.574750830567</v>
      </c>
      <c r="I73" s="17" t="str">
        <f t="shared" si="42"/>
        <v/>
      </c>
      <c r="J73"/>
      <c r="K73" s="17" t="str">
        <f t="shared" si="43"/>
        <v/>
      </c>
      <c r="M73" s="17" t="str">
        <f t="shared" si="44"/>
        <v/>
      </c>
      <c r="N73">
        <v>188</v>
      </c>
      <c r="O73" s="17">
        <f t="shared" si="45"/>
        <v>62.458471760797345</v>
      </c>
      <c r="P73">
        <v>423</v>
      </c>
      <c r="Q73" s="17">
        <f t="shared" si="46"/>
        <v>140.53156146179404</v>
      </c>
      <c r="R73"/>
      <c r="S73" s="17" t="str">
        <f t="shared" si="47"/>
        <v/>
      </c>
      <c r="T73"/>
      <c r="U73" s="17" t="str">
        <f t="shared" si="48"/>
        <v/>
      </c>
      <c r="V73"/>
      <c r="W73" s="17" t="str">
        <f t="shared" si="49"/>
        <v/>
      </c>
      <c r="X73"/>
      <c r="Y73" s="17" t="str">
        <f t="shared" si="50"/>
        <v/>
      </c>
      <c r="Z73"/>
      <c r="AA73" s="17" t="str">
        <f t="shared" si="51"/>
        <v/>
      </c>
      <c r="AB73"/>
      <c r="AC73" s="17" t="str">
        <f t="shared" si="52"/>
        <v/>
      </c>
      <c r="AD73"/>
      <c r="AE73" s="17" t="str">
        <f t="shared" si="53"/>
        <v/>
      </c>
      <c r="AG73" s="17" t="str">
        <f t="shared" si="54"/>
        <v/>
      </c>
      <c r="AI73" s="17" t="str">
        <f t="shared" si="55"/>
        <v/>
      </c>
      <c r="AJ73">
        <v>531</v>
      </c>
      <c r="AK73" s="17">
        <f t="shared" si="56"/>
        <v>176.41196013289039</v>
      </c>
      <c r="AL73"/>
      <c r="AM73" s="17" t="str">
        <f t="shared" si="57"/>
        <v/>
      </c>
      <c r="AN73"/>
      <c r="AO73" s="17" t="str">
        <f t="shared" si="58"/>
        <v/>
      </c>
      <c r="AP73">
        <v>45773</v>
      </c>
      <c r="AQ73" s="17">
        <f t="shared" si="59"/>
        <v>15206.976744186048</v>
      </c>
    </row>
    <row r="74" spans="2:843 1044:1163" x14ac:dyDescent="0.25">
      <c r="E74" s="17" t="str">
        <f t="shared" si="41"/>
        <v/>
      </c>
      <c r="G74" s="17" t="str">
        <f t="shared" si="41"/>
        <v/>
      </c>
      <c r="I74" s="17" t="str">
        <f t="shared" si="42"/>
        <v/>
      </c>
      <c r="J74"/>
      <c r="K74" s="17" t="str">
        <f t="shared" si="43"/>
        <v/>
      </c>
      <c r="L74">
        <v>2551937</v>
      </c>
      <c r="M74" s="17" t="str">
        <f t="shared" si="44"/>
        <v/>
      </c>
      <c r="N74"/>
      <c r="O74" s="17" t="str">
        <f t="shared" si="45"/>
        <v/>
      </c>
      <c r="P74"/>
      <c r="Q74" s="17" t="str">
        <f t="shared" si="46"/>
        <v/>
      </c>
      <c r="R74">
        <v>281262</v>
      </c>
      <c r="S74" s="17" t="str">
        <f t="shared" si="47"/>
        <v/>
      </c>
      <c r="T74">
        <v>76957</v>
      </c>
      <c r="U74" s="17" t="str">
        <f t="shared" si="48"/>
        <v/>
      </c>
      <c r="V74"/>
      <c r="W74" s="17" t="str">
        <f t="shared" si="49"/>
        <v/>
      </c>
      <c r="X74"/>
      <c r="Y74" s="17" t="str">
        <f t="shared" si="50"/>
        <v/>
      </c>
      <c r="Z74"/>
      <c r="AA74" s="17" t="str">
        <f t="shared" si="51"/>
        <v/>
      </c>
      <c r="AB74"/>
      <c r="AC74" s="17" t="str">
        <f t="shared" si="52"/>
        <v/>
      </c>
      <c r="AD74"/>
      <c r="AE74" s="17" t="str">
        <f t="shared" si="53"/>
        <v/>
      </c>
      <c r="AG74" s="17" t="str">
        <f t="shared" si="54"/>
        <v/>
      </c>
      <c r="AI74" s="17" t="str">
        <f t="shared" si="55"/>
        <v/>
      </c>
      <c r="AJ74"/>
      <c r="AK74" s="17" t="str">
        <f t="shared" si="56"/>
        <v/>
      </c>
      <c r="AL74"/>
      <c r="AM74" s="17" t="str">
        <f t="shared" si="57"/>
        <v/>
      </c>
      <c r="AN74"/>
      <c r="AO74" s="17" t="str">
        <f t="shared" si="58"/>
        <v/>
      </c>
      <c r="AP74">
        <v>2910156</v>
      </c>
      <c r="AQ74" s="17" t="str">
        <f t="shared" si="59"/>
        <v/>
      </c>
    </row>
    <row r="75" spans="2:843 1044:1163" x14ac:dyDescent="0.25">
      <c r="E75" s="17" t="str">
        <f t="shared" si="41"/>
        <v/>
      </c>
      <c r="G75" s="17" t="str">
        <f t="shared" si="41"/>
        <v/>
      </c>
      <c r="I75" s="17" t="str">
        <f t="shared" si="42"/>
        <v/>
      </c>
      <c r="J75"/>
      <c r="K75" s="17" t="str">
        <f t="shared" si="43"/>
        <v/>
      </c>
      <c r="L75">
        <v>1420723</v>
      </c>
      <c r="M75" s="17" t="str">
        <f t="shared" si="44"/>
        <v/>
      </c>
      <c r="N75"/>
      <c r="O75" s="17" t="str">
        <f t="shared" si="45"/>
        <v/>
      </c>
      <c r="P75"/>
      <c r="Q75" s="17" t="str">
        <f t="shared" si="46"/>
        <v/>
      </c>
      <c r="R75">
        <v>96518</v>
      </c>
      <c r="S75" s="17" t="str">
        <f t="shared" si="47"/>
        <v/>
      </c>
      <c r="T75">
        <v>63400</v>
      </c>
      <c r="U75" s="17" t="str">
        <f t="shared" si="48"/>
        <v/>
      </c>
      <c r="V75"/>
      <c r="W75" s="17" t="str">
        <f t="shared" si="49"/>
        <v/>
      </c>
      <c r="X75"/>
      <c r="Y75" s="17" t="str">
        <f t="shared" si="50"/>
        <v/>
      </c>
      <c r="Z75"/>
      <c r="AA75" s="17" t="str">
        <f t="shared" si="51"/>
        <v/>
      </c>
      <c r="AB75"/>
      <c r="AC75" s="17" t="str">
        <f t="shared" si="52"/>
        <v/>
      </c>
      <c r="AD75"/>
      <c r="AE75" s="17" t="str">
        <f t="shared" si="53"/>
        <v/>
      </c>
      <c r="AG75" s="17" t="str">
        <f t="shared" si="54"/>
        <v/>
      </c>
      <c r="AI75" s="17" t="str">
        <f t="shared" si="55"/>
        <v/>
      </c>
      <c r="AJ75"/>
      <c r="AK75" s="17" t="str">
        <f t="shared" si="56"/>
        <v/>
      </c>
      <c r="AL75"/>
      <c r="AM75" s="17" t="str">
        <f t="shared" si="57"/>
        <v/>
      </c>
      <c r="AN75"/>
      <c r="AO75" s="17" t="str">
        <f t="shared" si="58"/>
        <v/>
      </c>
      <c r="AP75">
        <v>1580641</v>
      </c>
      <c r="AQ75" s="17" t="str">
        <f t="shared" si="59"/>
        <v/>
      </c>
    </row>
    <row r="76" spans="2:843 1044:1163" ht="15.75" thickBot="1" x14ac:dyDescent="0.3">
      <c r="E76" s="17" t="str">
        <f t="shared" si="41"/>
        <v/>
      </c>
      <c r="G76" s="17" t="str">
        <f t="shared" si="41"/>
        <v/>
      </c>
      <c r="I76" s="17" t="str">
        <f t="shared" si="42"/>
        <v/>
      </c>
      <c r="J76">
        <v>1065139</v>
      </c>
      <c r="K76" s="17" t="str">
        <f t="shared" si="43"/>
        <v/>
      </c>
      <c r="L76" s="83"/>
      <c r="M76" s="17" t="str">
        <f t="shared" si="44"/>
        <v/>
      </c>
      <c r="N76"/>
      <c r="O76" s="17" t="str">
        <f t="shared" si="45"/>
        <v/>
      </c>
      <c r="P76"/>
      <c r="Q76" s="17" t="str">
        <f t="shared" si="46"/>
        <v/>
      </c>
      <c r="R76">
        <v>231333</v>
      </c>
      <c r="S76" s="17" t="str">
        <f t="shared" si="47"/>
        <v/>
      </c>
      <c r="T76"/>
      <c r="U76" s="17" t="str">
        <f t="shared" si="48"/>
        <v/>
      </c>
      <c r="V76"/>
      <c r="W76" s="17" t="str">
        <f t="shared" si="49"/>
        <v/>
      </c>
      <c r="X76"/>
      <c r="Y76" s="17" t="str">
        <f t="shared" si="50"/>
        <v/>
      </c>
      <c r="Z76"/>
      <c r="AA76" s="17" t="str">
        <f t="shared" si="51"/>
        <v/>
      </c>
      <c r="AB76"/>
      <c r="AC76" s="17" t="str">
        <f t="shared" si="52"/>
        <v/>
      </c>
      <c r="AD76"/>
      <c r="AE76" s="17" t="str">
        <f t="shared" si="53"/>
        <v/>
      </c>
      <c r="AG76" s="17" t="str">
        <f t="shared" si="54"/>
        <v/>
      </c>
      <c r="AI76" s="17" t="str">
        <f t="shared" si="55"/>
        <v/>
      </c>
      <c r="AJ76"/>
      <c r="AK76" s="17" t="str">
        <f t="shared" si="56"/>
        <v/>
      </c>
      <c r="AL76"/>
      <c r="AM76" s="17" t="str">
        <f t="shared" si="57"/>
        <v/>
      </c>
      <c r="AN76"/>
      <c r="AO76" s="17" t="str">
        <f t="shared" si="58"/>
        <v/>
      </c>
      <c r="AP76" s="83">
        <v>1296472</v>
      </c>
      <c r="AQ76" s="17" t="str">
        <f t="shared" si="59"/>
        <v/>
      </c>
    </row>
    <row r="77" spans="2:843 1044:1163" ht="15.75" thickTop="1" x14ac:dyDescent="0.25">
      <c r="E77" s="17" t="str">
        <f t="shared" si="0"/>
        <v/>
      </c>
      <c r="G77" s="17" t="str">
        <f t="shared" si="0"/>
        <v/>
      </c>
      <c r="I77" s="17" t="str">
        <f t="shared" si="1"/>
        <v/>
      </c>
      <c r="K77" s="17" t="str">
        <f t="shared" si="25"/>
        <v/>
      </c>
      <c r="L77" s="1">
        <f>SUM(L52:L76)</f>
        <v>50648261.759999998</v>
      </c>
      <c r="M77" s="17" t="str">
        <f t="shared" si="26"/>
        <v/>
      </c>
      <c r="O77" s="17" t="str">
        <f t="shared" si="27"/>
        <v/>
      </c>
      <c r="Q77" s="17" t="str">
        <f t="shared" si="28"/>
        <v/>
      </c>
      <c r="S77" s="17" t="str">
        <f t="shared" si="29"/>
        <v/>
      </c>
      <c r="U77" s="17" t="str">
        <f t="shared" si="30"/>
        <v/>
      </c>
      <c r="W77" s="17" t="str">
        <f t="shared" si="31"/>
        <v/>
      </c>
      <c r="Y77" s="17" t="str">
        <f t="shared" si="32"/>
        <v/>
      </c>
      <c r="AA77" s="17" t="str">
        <f t="shared" si="33"/>
        <v/>
      </c>
      <c r="AC77" s="17" t="str">
        <f t="shared" si="34"/>
        <v/>
      </c>
      <c r="AE77" s="17" t="str">
        <f t="shared" si="35"/>
        <v/>
      </c>
      <c r="AG77" s="17" t="str">
        <f t="shared" si="36"/>
        <v/>
      </c>
      <c r="AI77" s="17" t="str">
        <f t="shared" si="37"/>
        <v/>
      </c>
      <c r="AK77" s="17" t="str">
        <f t="shared" si="38"/>
        <v/>
      </c>
      <c r="AM77" s="17" t="str">
        <f t="shared" si="39"/>
        <v/>
      </c>
      <c r="AO77" s="17" t="str">
        <f t="shared" si="17"/>
        <v/>
      </c>
      <c r="AP77" s="1">
        <f>SUM(AP52:AP76)</f>
        <v>56335107.380000003</v>
      </c>
      <c r="AQ77" s="17" t="str">
        <f t="shared" si="40"/>
        <v/>
      </c>
    </row>
    <row r="78" spans="2:843 1044:1163" ht="15.75" thickBot="1" x14ac:dyDescent="0.3">
      <c r="B78" s="77"/>
      <c r="C78" s="77"/>
      <c r="D78" s="77"/>
      <c r="E78" s="78" t="str">
        <f t="shared" si="0"/>
        <v/>
      </c>
      <c r="F78" s="77"/>
      <c r="G78" s="78" t="str">
        <f t="shared" si="0"/>
        <v/>
      </c>
      <c r="H78" s="77"/>
      <c r="I78" s="78" t="str">
        <f t="shared" si="1"/>
        <v/>
      </c>
      <c r="J78" s="79"/>
      <c r="K78" s="78" t="str">
        <f t="shared" si="25"/>
        <v/>
      </c>
      <c r="L78" s="77"/>
      <c r="M78" s="78" t="str">
        <f t="shared" si="26"/>
        <v/>
      </c>
      <c r="N78" s="79"/>
      <c r="O78" s="78" t="str">
        <f t="shared" si="27"/>
        <v/>
      </c>
      <c r="P78" s="79"/>
      <c r="Q78" s="78" t="str">
        <f t="shared" si="28"/>
        <v/>
      </c>
      <c r="R78" s="79"/>
      <c r="S78" s="78" t="str">
        <f t="shared" si="29"/>
        <v/>
      </c>
      <c r="T78" s="79"/>
      <c r="U78" s="78" t="str">
        <f t="shared" si="30"/>
        <v/>
      </c>
      <c r="V78" s="79"/>
      <c r="W78" s="78" t="str">
        <f t="shared" si="31"/>
        <v/>
      </c>
      <c r="X78" s="79"/>
      <c r="Y78" s="78" t="str">
        <f t="shared" si="32"/>
        <v/>
      </c>
      <c r="Z78" s="79"/>
      <c r="AA78" s="78" t="str">
        <f t="shared" si="33"/>
        <v/>
      </c>
      <c r="AB78" s="79"/>
      <c r="AC78" s="78" t="str">
        <f t="shared" si="34"/>
        <v/>
      </c>
      <c r="AD78" s="79"/>
      <c r="AE78" s="78" t="str">
        <f t="shared" si="35"/>
        <v/>
      </c>
      <c r="AF78" s="77"/>
      <c r="AG78" s="78" t="str">
        <f t="shared" si="36"/>
        <v/>
      </c>
      <c r="AH78" s="77"/>
      <c r="AI78" s="78" t="str">
        <f t="shared" si="37"/>
        <v/>
      </c>
      <c r="AJ78" s="79"/>
      <c r="AK78" s="78" t="str">
        <f t="shared" si="38"/>
        <v/>
      </c>
      <c r="AL78" s="79"/>
      <c r="AM78" s="78" t="str">
        <f t="shared" si="39"/>
        <v/>
      </c>
      <c r="AN78" s="79"/>
      <c r="AO78" s="78" t="str">
        <f t="shared" si="17"/>
        <v/>
      </c>
      <c r="AP78" s="77"/>
      <c r="AQ78" s="78" t="str">
        <f t="shared" si="40"/>
        <v/>
      </c>
    </row>
    <row r="79" spans="2:843 1044:1163" s="1" customFormat="1" ht="15.75" thickTop="1" x14ac:dyDescent="0.25">
      <c r="E79" s="80" t="str">
        <f t="shared" si="0"/>
        <v/>
      </c>
      <c r="G79" s="80" t="str">
        <f t="shared" si="0"/>
        <v/>
      </c>
      <c r="I79" s="80" t="str">
        <f t="shared" si="1"/>
        <v/>
      </c>
      <c r="J79" s="81"/>
      <c r="K79" s="81"/>
      <c r="L79" s="81"/>
      <c r="M79" s="81"/>
      <c r="N79" s="81">
        <f t="shared" ref="N79:AN79" si="60">SUM(N52:N78)</f>
        <v>366</v>
      </c>
      <c r="O79" s="81"/>
      <c r="P79" s="81">
        <f t="shared" si="60"/>
        <v>423</v>
      </c>
      <c r="Q79" s="81"/>
      <c r="R79" s="81">
        <f t="shared" si="60"/>
        <v>2797591.5</v>
      </c>
      <c r="S79" s="81"/>
      <c r="T79" s="81">
        <f t="shared" si="60"/>
        <v>304535.12</v>
      </c>
      <c r="U79" s="81"/>
      <c r="V79" s="81">
        <f t="shared" si="60"/>
        <v>0</v>
      </c>
      <c r="W79" s="81"/>
      <c r="X79" s="81">
        <f t="shared" si="60"/>
        <v>0</v>
      </c>
      <c r="Y79" s="81"/>
      <c r="Z79" s="81">
        <f t="shared" si="60"/>
        <v>34715</v>
      </c>
      <c r="AA79" s="81"/>
      <c r="AB79" s="81">
        <f t="shared" si="60"/>
        <v>0</v>
      </c>
      <c r="AC79" s="81"/>
      <c r="AD79" s="81">
        <f t="shared" si="60"/>
        <v>1427026</v>
      </c>
      <c r="AE79" s="81"/>
      <c r="AF79" s="81">
        <f t="shared" si="60"/>
        <v>0</v>
      </c>
      <c r="AG79" s="81"/>
      <c r="AH79" s="81">
        <f t="shared" si="60"/>
        <v>0</v>
      </c>
      <c r="AI79" s="81"/>
      <c r="AJ79" s="81">
        <f t="shared" si="60"/>
        <v>978</v>
      </c>
      <c r="AK79" s="81"/>
      <c r="AL79" s="81">
        <f t="shared" si="60"/>
        <v>0</v>
      </c>
      <c r="AM79" s="81"/>
      <c r="AN79" s="81">
        <f t="shared" si="60"/>
        <v>11441</v>
      </c>
      <c r="AO79" s="81"/>
      <c r="AP79" s="81"/>
      <c r="AQ79" s="80">
        <f>SUM(A79:AP79)</f>
        <v>4577075.62</v>
      </c>
      <c r="ADX79" s="82"/>
      <c r="ADY79" s="82"/>
      <c r="ADZ79" s="82"/>
      <c r="AEA79" s="82"/>
      <c r="AEB79" s="82"/>
      <c r="AEC79" s="82"/>
      <c r="AED79" s="82"/>
      <c r="AEE79" s="82"/>
      <c r="AEF79" s="82"/>
      <c r="AEG79" s="82"/>
      <c r="AEH79" s="82"/>
      <c r="AEI79" s="82"/>
      <c r="AEJ79" s="82"/>
      <c r="AEK79" s="82"/>
      <c r="AEL79" s="82"/>
      <c r="AEM79" s="82"/>
      <c r="AEN79" s="82"/>
      <c r="AEO79" s="82"/>
      <c r="AEP79" s="82"/>
      <c r="AEQ79" s="82"/>
      <c r="AER79" s="82"/>
      <c r="AES79" s="82"/>
      <c r="AET79" s="82"/>
      <c r="AEU79" s="82"/>
      <c r="AEV79" s="82"/>
      <c r="AEW79" s="82"/>
      <c r="AEX79" s="82"/>
      <c r="AEY79" s="82"/>
      <c r="AEZ79" s="82"/>
      <c r="AFA79" s="82"/>
      <c r="AFB79" s="82"/>
      <c r="AFC79" s="82"/>
      <c r="AFD79" s="82"/>
      <c r="AFE79" s="82"/>
      <c r="AFF79" s="82"/>
      <c r="AFG79" s="82"/>
      <c r="AFH79" s="82"/>
      <c r="AFI79" s="82"/>
      <c r="AFJ79" s="82"/>
      <c r="AFK79" s="82"/>
      <c r="AND79" s="82"/>
      <c r="ANE79" s="82"/>
      <c r="ANF79" s="82"/>
      <c r="ANG79" s="82"/>
      <c r="ANH79" s="82"/>
      <c r="ANI79" s="82"/>
      <c r="ANJ79" s="82"/>
      <c r="ANK79" s="82"/>
      <c r="ANL79" s="82"/>
      <c r="ANM79" s="82"/>
      <c r="ANN79" s="82"/>
      <c r="ANO79" s="82"/>
      <c r="ANP79" s="82"/>
      <c r="ANQ79" s="82"/>
      <c r="ANR79" s="82"/>
      <c r="ANS79" s="82"/>
      <c r="ANT79" s="82"/>
      <c r="ANU79" s="82"/>
      <c r="ANV79" s="82"/>
      <c r="ANW79" s="82"/>
      <c r="ANX79" s="82"/>
      <c r="ANY79" s="82"/>
      <c r="ANZ79" s="82"/>
      <c r="AOA79" s="82"/>
      <c r="AOB79" s="82"/>
      <c r="AOC79" s="82"/>
      <c r="AOD79" s="82"/>
      <c r="AOE79" s="82"/>
      <c r="AOF79" s="82"/>
      <c r="AOG79" s="82"/>
      <c r="AOH79" s="82"/>
      <c r="AOI79" s="82"/>
      <c r="AOJ79" s="82"/>
      <c r="AOK79" s="82"/>
      <c r="AOL79" s="82"/>
      <c r="AOM79" s="82"/>
      <c r="AON79" s="82"/>
      <c r="AOO79" s="82"/>
      <c r="AOP79" s="82"/>
      <c r="AOQ79" s="82"/>
      <c r="AOR79" s="82"/>
      <c r="AOS79" s="82"/>
      <c r="AOT79" s="82"/>
      <c r="AOU79" s="82"/>
      <c r="AOV79" s="82"/>
      <c r="AOW79" s="82"/>
      <c r="AOX79" s="82"/>
      <c r="AOY79" s="82"/>
      <c r="AOZ79" s="82"/>
      <c r="APA79" s="82"/>
      <c r="APB79" s="82"/>
      <c r="APC79" s="82"/>
      <c r="APD79" s="82"/>
      <c r="APE79" s="82"/>
      <c r="APF79" s="82"/>
      <c r="APG79" s="82"/>
      <c r="APH79" s="82"/>
      <c r="API79" s="82"/>
      <c r="APJ79" s="82"/>
      <c r="APK79" s="82"/>
      <c r="APL79" s="82"/>
      <c r="APM79" s="82"/>
      <c r="APN79" s="82"/>
      <c r="APO79" s="82"/>
      <c r="APP79" s="82"/>
      <c r="APQ79" s="82"/>
      <c r="APR79" s="82"/>
      <c r="APS79" s="82"/>
      <c r="APT79" s="82"/>
      <c r="APU79" s="82"/>
      <c r="APV79" s="82"/>
      <c r="APW79" s="82"/>
      <c r="APX79" s="82"/>
      <c r="APY79" s="82"/>
      <c r="APZ79" s="82"/>
      <c r="AQA79" s="82"/>
      <c r="AQB79" s="82"/>
      <c r="AQC79" s="82"/>
      <c r="AQD79" s="82"/>
      <c r="AQE79" s="82"/>
      <c r="AQF79" s="82"/>
      <c r="AQG79" s="82"/>
      <c r="AQH79" s="82"/>
      <c r="AQI79" s="82"/>
      <c r="AQJ79" s="82"/>
      <c r="AQK79" s="82"/>
      <c r="AQL79" s="82"/>
      <c r="AQM79" s="82"/>
      <c r="AQN79" s="82"/>
      <c r="AQO79" s="82"/>
      <c r="AQP79" s="82"/>
      <c r="AQQ79" s="82"/>
      <c r="AQR79" s="82"/>
      <c r="AQS79" s="82"/>
      <c r="AQT79" s="82"/>
      <c r="AQU79" s="82"/>
      <c r="AQV79" s="82"/>
      <c r="AQW79" s="82"/>
      <c r="AQX79" s="82"/>
      <c r="AQY79" s="82"/>
      <c r="AQZ79" s="82"/>
      <c r="ARA79" s="82"/>
      <c r="ARB79" s="82"/>
      <c r="ARC79" s="82"/>
      <c r="ARD79" s="82"/>
      <c r="ARE79" s="82"/>
      <c r="ARF79" s="82"/>
      <c r="ARG79" s="82"/>
      <c r="ARH79" s="82"/>
      <c r="ARI79" s="82"/>
      <c r="ARJ79" s="82"/>
      <c r="ARK79" s="82"/>
      <c r="ARL79" s="82"/>
      <c r="ARM79" s="82"/>
      <c r="ARN79" s="82"/>
      <c r="ARO79" s="82"/>
      <c r="ARP79" s="82"/>
      <c r="ARQ79" s="82"/>
      <c r="ARR79" s="82"/>
      <c r="ARS79" s="82"/>
    </row>
    <row r="80" spans="2:843 1044:1163" x14ac:dyDescent="0.25">
      <c r="E80" s="17" t="str">
        <f t="shared" si="0"/>
        <v/>
      </c>
      <c r="G80" s="17" t="str">
        <f t="shared" si="0"/>
        <v/>
      </c>
      <c r="I80" s="17" t="str">
        <f t="shared" si="1"/>
        <v/>
      </c>
      <c r="K80" s="17" t="str">
        <f t="shared" si="25"/>
        <v/>
      </c>
      <c r="M80" s="17" t="str">
        <f t="shared" si="26"/>
        <v/>
      </c>
      <c r="O80" s="17" t="str">
        <f t="shared" si="27"/>
        <v/>
      </c>
      <c r="Q80" s="17" t="str">
        <f t="shared" si="28"/>
        <v/>
      </c>
      <c r="S80" s="17" t="str">
        <f t="shared" si="29"/>
        <v/>
      </c>
      <c r="U80" s="17" t="str">
        <f t="shared" si="30"/>
        <v/>
      </c>
      <c r="W80" s="17" t="str">
        <f t="shared" si="31"/>
        <v/>
      </c>
      <c r="Y80" s="17" t="str">
        <f t="shared" si="32"/>
        <v/>
      </c>
      <c r="AA80" s="17" t="str">
        <f t="shared" si="33"/>
        <v/>
      </c>
      <c r="AC80" s="17" t="str">
        <f t="shared" si="34"/>
        <v/>
      </c>
      <c r="AE80" s="17" t="str">
        <f t="shared" si="35"/>
        <v/>
      </c>
      <c r="AG80" s="17" t="str">
        <f t="shared" si="36"/>
        <v/>
      </c>
      <c r="AI80" s="17" t="str">
        <f t="shared" si="37"/>
        <v/>
      </c>
      <c r="AK80" s="17" t="str">
        <f t="shared" si="38"/>
        <v/>
      </c>
      <c r="AM80" s="17" t="str">
        <f t="shared" si="39"/>
        <v/>
      </c>
      <c r="AO80" s="17" t="str">
        <f t="shared" si="17"/>
        <v/>
      </c>
      <c r="AP80" s="84">
        <f>AQ79/SUM('ECOP Program Lvl FTE input'!C3)</f>
        <v>54.737268085004608</v>
      </c>
      <c r="AQ80" s="17" t="str">
        <f t="shared" si="40"/>
        <v/>
      </c>
    </row>
    <row r="81" spans="5:43" x14ac:dyDescent="0.25">
      <c r="E81" s="17" t="str">
        <f t="shared" si="0"/>
        <v/>
      </c>
      <c r="G81" s="17" t="str">
        <f t="shared" si="0"/>
        <v/>
      </c>
      <c r="I81" s="17" t="str">
        <f t="shared" si="1"/>
        <v/>
      </c>
      <c r="K81" s="17" t="str">
        <f t="shared" si="25"/>
        <v/>
      </c>
      <c r="L81" s="85"/>
      <c r="M81" s="17" t="str">
        <f t="shared" si="26"/>
        <v/>
      </c>
      <c r="O81" s="17" t="str">
        <f t="shared" si="27"/>
        <v/>
      </c>
      <c r="Q81" s="17" t="str">
        <f t="shared" si="28"/>
        <v/>
      </c>
      <c r="S81" s="17" t="str">
        <f t="shared" si="29"/>
        <v/>
      </c>
      <c r="U81" s="17" t="str">
        <f t="shared" si="30"/>
        <v/>
      </c>
      <c r="W81" s="17" t="str">
        <f t="shared" si="31"/>
        <v/>
      </c>
      <c r="Y81" s="17" t="str">
        <f t="shared" si="32"/>
        <v/>
      </c>
      <c r="AA81" s="17" t="str">
        <f t="shared" si="33"/>
        <v/>
      </c>
      <c r="AC81" s="17" t="str">
        <f t="shared" si="34"/>
        <v/>
      </c>
      <c r="AE81" s="17" t="str">
        <f t="shared" si="35"/>
        <v/>
      </c>
      <c r="AG81" s="17" t="str">
        <f t="shared" si="36"/>
        <v/>
      </c>
      <c r="AI81" s="17" t="str">
        <f t="shared" si="37"/>
        <v/>
      </c>
      <c r="AK81" s="17" t="str">
        <f t="shared" si="38"/>
        <v/>
      </c>
      <c r="AM81" s="17" t="str">
        <f t="shared" si="39"/>
        <v/>
      </c>
      <c r="AO81" s="17" t="str">
        <f t="shared" si="17"/>
        <v/>
      </c>
      <c r="AQ81" s="17" t="str">
        <f t="shared" si="40"/>
        <v/>
      </c>
    </row>
    <row r="82" spans="5:43" x14ac:dyDescent="0.25">
      <c r="E82" s="17" t="str">
        <f t="shared" si="0"/>
        <v/>
      </c>
      <c r="G82" s="17" t="str">
        <f t="shared" si="0"/>
        <v/>
      </c>
      <c r="I82" s="17" t="str">
        <f t="shared" si="1"/>
        <v/>
      </c>
      <c r="K82" s="17" t="str">
        <f t="shared" si="25"/>
        <v/>
      </c>
      <c r="M82" s="17" t="str">
        <f t="shared" si="26"/>
        <v/>
      </c>
      <c r="O82" s="17" t="str">
        <f t="shared" si="27"/>
        <v/>
      </c>
      <c r="Q82" s="17" t="str">
        <f t="shared" si="28"/>
        <v/>
      </c>
      <c r="S82" s="17" t="str">
        <f t="shared" si="29"/>
        <v/>
      </c>
      <c r="U82" s="17" t="str">
        <f t="shared" si="30"/>
        <v/>
      </c>
      <c r="W82" s="17" t="str">
        <f t="shared" si="31"/>
        <v/>
      </c>
      <c r="Y82" s="17" t="str">
        <f t="shared" si="32"/>
        <v/>
      </c>
      <c r="AA82" s="17" t="str">
        <f t="shared" si="33"/>
        <v/>
      </c>
      <c r="AC82" s="17" t="str">
        <f t="shared" si="34"/>
        <v/>
      </c>
      <c r="AE82" s="17" t="str">
        <f t="shared" si="35"/>
        <v/>
      </c>
      <c r="AG82" s="17" t="str">
        <f t="shared" si="36"/>
        <v/>
      </c>
      <c r="AI82" s="17" t="str">
        <f t="shared" si="37"/>
        <v/>
      </c>
      <c r="AK82" s="17" t="str">
        <f t="shared" si="38"/>
        <v/>
      </c>
      <c r="AM82" s="17" t="str">
        <f t="shared" si="39"/>
        <v/>
      </c>
      <c r="AO82" s="17" t="str">
        <f t="shared" si="17"/>
        <v/>
      </c>
      <c r="AQ82" s="17" t="str">
        <f t="shared" si="40"/>
        <v/>
      </c>
    </row>
    <row r="83" spans="5:43" x14ac:dyDescent="0.25">
      <c r="E83" s="17" t="str">
        <f t="shared" si="0"/>
        <v/>
      </c>
      <c r="G83" s="17" t="str">
        <f t="shared" si="0"/>
        <v/>
      </c>
      <c r="I83" s="17" t="str">
        <f t="shared" si="1"/>
        <v/>
      </c>
      <c r="K83" s="17" t="str">
        <f t="shared" si="25"/>
        <v/>
      </c>
      <c r="M83" s="17" t="str">
        <f t="shared" si="26"/>
        <v/>
      </c>
      <c r="O83" s="17" t="str">
        <f t="shared" si="27"/>
        <v/>
      </c>
      <c r="Q83" s="17" t="str">
        <f t="shared" si="28"/>
        <v/>
      </c>
      <c r="S83" s="17" t="str">
        <f t="shared" si="29"/>
        <v/>
      </c>
      <c r="U83" s="17" t="str">
        <f t="shared" si="30"/>
        <v/>
      </c>
      <c r="W83" s="17" t="str">
        <f t="shared" si="31"/>
        <v/>
      </c>
      <c r="Y83" s="17" t="str">
        <f t="shared" si="32"/>
        <v/>
      </c>
      <c r="AA83" s="17" t="str">
        <f t="shared" si="33"/>
        <v/>
      </c>
      <c r="AC83" s="17" t="str">
        <f t="shared" si="34"/>
        <v/>
      </c>
      <c r="AE83" s="17" t="str">
        <f t="shared" si="35"/>
        <v/>
      </c>
      <c r="AG83" s="17" t="str">
        <f t="shared" si="36"/>
        <v/>
      </c>
      <c r="AI83" s="17" t="str">
        <f t="shared" si="37"/>
        <v/>
      </c>
      <c r="AK83" s="17" t="str">
        <f t="shared" si="38"/>
        <v/>
      </c>
      <c r="AM83" s="17" t="str">
        <f t="shared" si="39"/>
        <v/>
      </c>
      <c r="AO83" s="17" t="str">
        <f t="shared" si="17"/>
        <v/>
      </c>
      <c r="AQ83" s="17" t="str">
        <f t="shared" si="40"/>
        <v/>
      </c>
    </row>
    <row r="84" spans="5:43" x14ac:dyDescent="0.25">
      <c r="E84" s="17" t="str">
        <f t="shared" si="0"/>
        <v/>
      </c>
      <c r="G84" s="17" t="str">
        <f t="shared" si="0"/>
        <v/>
      </c>
      <c r="I84" s="17" t="str">
        <f t="shared" si="1"/>
        <v/>
      </c>
      <c r="K84" s="17" t="str">
        <f t="shared" si="25"/>
        <v/>
      </c>
      <c r="M84" s="17" t="str">
        <f t="shared" si="26"/>
        <v/>
      </c>
      <c r="O84" s="17" t="str">
        <f t="shared" si="27"/>
        <v/>
      </c>
      <c r="Q84" s="17" t="str">
        <f t="shared" si="28"/>
        <v/>
      </c>
      <c r="S84" s="17" t="str">
        <f t="shared" si="29"/>
        <v/>
      </c>
      <c r="U84" s="17" t="str">
        <f t="shared" si="30"/>
        <v/>
      </c>
      <c r="W84" s="17" t="str">
        <f t="shared" si="31"/>
        <v/>
      </c>
      <c r="Y84" s="17" t="str">
        <f t="shared" si="32"/>
        <v/>
      </c>
      <c r="AA84" s="17" t="str">
        <f t="shared" si="33"/>
        <v/>
      </c>
      <c r="AC84" s="17" t="str">
        <f t="shared" si="34"/>
        <v/>
      </c>
      <c r="AE84" s="17" t="str">
        <f t="shared" si="35"/>
        <v/>
      </c>
      <c r="AG84" s="17" t="str">
        <f t="shared" si="36"/>
        <v/>
      </c>
      <c r="AI84" s="17" t="str">
        <f t="shared" si="37"/>
        <v/>
      </c>
      <c r="AK84" s="17" t="str">
        <f t="shared" si="38"/>
        <v/>
      </c>
      <c r="AM84" s="17" t="str">
        <f t="shared" si="39"/>
        <v/>
      </c>
      <c r="AO84" s="17" t="str">
        <f t="shared" si="17"/>
        <v/>
      </c>
      <c r="AQ84" s="17" t="str">
        <f t="shared" si="40"/>
        <v/>
      </c>
    </row>
    <row r="85" spans="5:43" x14ac:dyDescent="0.25">
      <c r="E85" s="17" t="str">
        <f t="shared" si="0"/>
        <v/>
      </c>
      <c r="G85" s="17" t="str">
        <f t="shared" si="0"/>
        <v/>
      </c>
      <c r="I85" s="17" t="str">
        <f t="shared" si="1"/>
        <v/>
      </c>
      <c r="K85" s="17" t="str">
        <f t="shared" si="25"/>
        <v/>
      </c>
      <c r="M85" s="17" t="str">
        <f t="shared" si="26"/>
        <v/>
      </c>
      <c r="O85" s="17" t="str">
        <f t="shared" si="27"/>
        <v/>
      </c>
      <c r="Q85" s="17" t="str">
        <f t="shared" si="28"/>
        <v/>
      </c>
      <c r="S85" s="17" t="str">
        <f t="shared" si="29"/>
        <v/>
      </c>
      <c r="U85" s="17" t="str">
        <f t="shared" si="30"/>
        <v/>
      </c>
      <c r="W85" s="17" t="str">
        <f t="shared" si="31"/>
        <v/>
      </c>
      <c r="Y85" s="17" t="str">
        <f t="shared" si="32"/>
        <v/>
      </c>
      <c r="AA85" s="17" t="str">
        <f t="shared" si="33"/>
        <v/>
      </c>
      <c r="AC85" s="17" t="str">
        <f t="shared" si="34"/>
        <v/>
      </c>
      <c r="AE85" s="17" t="str">
        <f t="shared" si="35"/>
        <v/>
      </c>
      <c r="AG85" s="17" t="str">
        <f t="shared" si="36"/>
        <v/>
      </c>
      <c r="AI85" s="17" t="str">
        <f t="shared" si="37"/>
        <v/>
      </c>
      <c r="AK85" s="17" t="str">
        <f t="shared" si="38"/>
        <v/>
      </c>
      <c r="AM85" s="17" t="str">
        <f t="shared" si="39"/>
        <v/>
      </c>
      <c r="AO85" s="17" t="str">
        <f t="shared" si="17"/>
        <v/>
      </c>
      <c r="AQ85" s="17" t="str">
        <f t="shared" si="40"/>
        <v/>
      </c>
    </row>
    <row r="86" spans="5:43" x14ac:dyDescent="0.25">
      <c r="E86" s="17" t="str">
        <f t="shared" si="0"/>
        <v/>
      </c>
      <c r="G86" s="17" t="str">
        <f t="shared" si="0"/>
        <v/>
      </c>
      <c r="I86" s="17" t="str">
        <f t="shared" si="1"/>
        <v/>
      </c>
      <c r="K86" s="17" t="str">
        <f t="shared" si="25"/>
        <v/>
      </c>
      <c r="M86" s="17" t="str">
        <f t="shared" si="26"/>
        <v/>
      </c>
      <c r="O86" s="17" t="str">
        <f t="shared" si="27"/>
        <v/>
      </c>
      <c r="Q86" s="17" t="str">
        <f t="shared" si="28"/>
        <v/>
      </c>
      <c r="S86" s="17" t="str">
        <f t="shared" si="29"/>
        <v/>
      </c>
      <c r="U86" s="17" t="str">
        <f t="shared" si="30"/>
        <v/>
      </c>
      <c r="W86" s="17" t="str">
        <f t="shared" si="31"/>
        <v/>
      </c>
      <c r="Y86" s="17" t="str">
        <f t="shared" si="32"/>
        <v/>
      </c>
      <c r="AA86" s="17" t="str">
        <f t="shared" si="33"/>
        <v/>
      </c>
      <c r="AC86" s="17" t="str">
        <f t="shared" si="34"/>
        <v/>
      </c>
      <c r="AE86" s="17" t="str">
        <f t="shared" si="35"/>
        <v/>
      </c>
      <c r="AG86" s="17" t="str">
        <f t="shared" si="36"/>
        <v/>
      </c>
      <c r="AI86" s="17" t="str">
        <f t="shared" si="37"/>
        <v/>
      </c>
      <c r="AK86" s="17" t="str">
        <f t="shared" si="38"/>
        <v/>
      </c>
      <c r="AM86" s="17" t="str">
        <f t="shared" si="39"/>
        <v/>
      </c>
      <c r="AO86" s="17" t="str">
        <f t="shared" si="17"/>
        <v/>
      </c>
      <c r="AQ86" s="17" t="str">
        <f t="shared" si="40"/>
        <v/>
      </c>
    </row>
    <row r="87" spans="5:43" x14ac:dyDescent="0.25">
      <c r="E87" s="17" t="str">
        <f t="shared" si="0"/>
        <v/>
      </c>
      <c r="G87" s="17" t="str">
        <f t="shared" si="0"/>
        <v/>
      </c>
      <c r="I87" s="17" t="str">
        <f t="shared" si="1"/>
        <v/>
      </c>
      <c r="K87" s="17" t="str">
        <f t="shared" si="25"/>
        <v/>
      </c>
      <c r="M87" s="17" t="str">
        <f t="shared" si="26"/>
        <v/>
      </c>
      <c r="O87" s="17" t="str">
        <f t="shared" si="27"/>
        <v/>
      </c>
      <c r="Q87" s="17" t="str">
        <f t="shared" si="28"/>
        <v/>
      </c>
      <c r="S87" s="17" t="str">
        <f t="shared" si="29"/>
        <v/>
      </c>
      <c r="U87" s="17" t="str">
        <f t="shared" si="30"/>
        <v/>
      </c>
      <c r="W87" s="17" t="str">
        <f t="shared" si="31"/>
        <v/>
      </c>
      <c r="Y87" s="17" t="str">
        <f t="shared" si="32"/>
        <v/>
      </c>
      <c r="AA87" s="17" t="str">
        <f t="shared" si="33"/>
        <v/>
      </c>
      <c r="AC87" s="17" t="str">
        <f t="shared" si="34"/>
        <v/>
      </c>
      <c r="AE87" s="17" t="str">
        <f t="shared" si="35"/>
        <v/>
      </c>
      <c r="AG87" s="17" t="str">
        <f t="shared" si="36"/>
        <v/>
      </c>
      <c r="AI87" s="17" t="str">
        <f t="shared" si="37"/>
        <v/>
      </c>
      <c r="AK87" s="17" t="str">
        <f t="shared" si="38"/>
        <v/>
      </c>
      <c r="AM87" s="17" t="str">
        <f t="shared" si="39"/>
        <v/>
      </c>
      <c r="AO87" s="17" t="str">
        <f t="shared" si="17"/>
        <v/>
      </c>
      <c r="AQ87" s="17" t="str">
        <f t="shared" si="40"/>
        <v/>
      </c>
    </row>
    <row r="88" spans="5:43" x14ac:dyDescent="0.25">
      <c r="E88" s="17" t="str">
        <f t="shared" si="0"/>
        <v/>
      </c>
      <c r="G88" s="17" t="str">
        <f t="shared" si="0"/>
        <v/>
      </c>
      <c r="I88" s="17" t="str">
        <f t="shared" si="1"/>
        <v/>
      </c>
      <c r="K88" s="17" t="str">
        <f t="shared" si="25"/>
        <v/>
      </c>
      <c r="M88" s="17" t="str">
        <f t="shared" si="26"/>
        <v/>
      </c>
      <c r="O88" s="17" t="str">
        <f t="shared" si="27"/>
        <v/>
      </c>
      <c r="Q88" s="17" t="str">
        <f t="shared" si="28"/>
        <v/>
      </c>
      <c r="S88" s="17" t="str">
        <f t="shared" si="29"/>
        <v/>
      </c>
      <c r="U88" s="17" t="str">
        <f t="shared" si="30"/>
        <v/>
      </c>
      <c r="W88" s="17" t="str">
        <f t="shared" si="31"/>
        <v/>
      </c>
      <c r="Y88" s="17" t="str">
        <f t="shared" si="32"/>
        <v/>
      </c>
      <c r="AA88" s="17" t="str">
        <f t="shared" si="33"/>
        <v/>
      </c>
      <c r="AC88" s="17" t="str">
        <f t="shared" si="34"/>
        <v/>
      </c>
      <c r="AE88" s="17" t="str">
        <f t="shared" si="35"/>
        <v/>
      </c>
      <c r="AG88" s="17" t="str">
        <f t="shared" si="36"/>
        <v/>
      </c>
      <c r="AI88" s="17" t="str">
        <f t="shared" si="37"/>
        <v/>
      </c>
      <c r="AK88" s="17" t="str">
        <f t="shared" si="38"/>
        <v/>
      </c>
      <c r="AM88" s="17" t="str">
        <f t="shared" si="39"/>
        <v/>
      </c>
      <c r="AO88" s="17" t="str">
        <f t="shared" si="17"/>
        <v/>
      </c>
      <c r="AQ88" s="17" t="str">
        <f t="shared" si="40"/>
        <v/>
      </c>
    </row>
    <row r="89" spans="5:43" x14ac:dyDescent="0.25">
      <c r="E89" s="17" t="str">
        <f t="shared" si="0"/>
        <v/>
      </c>
      <c r="G89" s="17" t="str">
        <f t="shared" si="0"/>
        <v/>
      </c>
      <c r="I89" s="17" t="str">
        <f t="shared" si="1"/>
        <v/>
      </c>
      <c r="K89" s="17" t="str">
        <f t="shared" si="25"/>
        <v/>
      </c>
      <c r="M89" s="17" t="str">
        <f t="shared" si="26"/>
        <v/>
      </c>
      <c r="O89" s="17" t="str">
        <f t="shared" si="27"/>
        <v/>
      </c>
      <c r="Q89" s="17" t="str">
        <f t="shared" si="28"/>
        <v/>
      </c>
      <c r="S89" s="17" t="str">
        <f t="shared" si="29"/>
        <v/>
      </c>
      <c r="U89" s="17" t="str">
        <f t="shared" si="30"/>
        <v/>
      </c>
      <c r="W89" s="17" t="str">
        <f t="shared" si="31"/>
        <v/>
      </c>
      <c r="Y89" s="17" t="str">
        <f t="shared" si="32"/>
        <v/>
      </c>
      <c r="AA89" s="17" t="str">
        <f t="shared" si="33"/>
        <v/>
      </c>
      <c r="AC89" s="17" t="str">
        <f t="shared" si="34"/>
        <v/>
      </c>
      <c r="AE89" s="17" t="str">
        <f t="shared" si="35"/>
        <v/>
      </c>
      <c r="AG89" s="17" t="str">
        <f t="shared" si="36"/>
        <v/>
      </c>
      <c r="AI89" s="17" t="str">
        <f t="shared" si="37"/>
        <v/>
      </c>
      <c r="AK89" s="17" t="str">
        <f t="shared" si="38"/>
        <v/>
      </c>
      <c r="AM89" s="17" t="str">
        <f t="shared" si="39"/>
        <v/>
      </c>
      <c r="AO89" s="17" t="str">
        <f t="shared" si="17"/>
        <v/>
      </c>
      <c r="AQ89" s="17" t="str">
        <f t="shared" si="40"/>
        <v/>
      </c>
    </row>
    <row r="90" spans="5:43" x14ac:dyDescent="0.25">
      <c r="E90" s="17" t="str">
        <f t="shared" si="0"/>
        <v/>
      </c>
      <c r="G90" s="17" t="str">
        <f t="shared" si="0"/>
        <v/>
      </c>
      <c r="I90" s="17" t="str">
        <f t="shared" si="1"/>
        <v/>
      </c>
      <c r="K90" s="17" t="str">
        <f t="shared" si="25"/>
        <v/>
      </c>
      <c r="M90" s="17" t="str">
        <f t="shared" si="26"/>
        <v/>
      </c>
      <c r="O90" s="17" t="str">
        <f t="shared" si="27"/>
        <v/>
      </c>
      <c r="Q90" s="17" t="str">
        <f t="shared" si="28"/>
        <v/>
      </c>
      <c r="S90" s="17" t="str">
        <f t="shared" si="29"/>
        <v/>
      </c>
      <c r="U90" s="17" t="str">
        <f t="shared" si="30"/>
        <v/>
      </c>
      <c r="W90" s="17" t="str">
        <f t="shared" si="31"/>
        <v/>
      </c>
      <c r="Y90" s="17" t="str">
        <f t="shared" si="32"/>
        <v/>
      </c>
      <c r="AA90" s="17" t="str">
        <f t="shared" si="33"/>
        <v/>
      </c>
      <c r="AC90" s="17" t="str">
        <f t="shared" si="34"/>
        <v/>
      </c>
      <c r="AE90" s="17" t="str">
        <f t="shared" si="35"/>
        <v/>
      </c>
      <c r="AG90" s="17" t="str">
        <f t="shared" si="36"/>
        <v/>
      </c>
      <c r="AI90" s="17" t="str">
        <f t="shared" si="37"/>
        <v/>
      </c>
      <c r="AK90" s="17" t="str">
        <f t="shared" si="38"/>
        <v/>
      </c>
      <c r="AM90" s="17" t="str">
        <f t="shared" si="39"/>
        <v/>
      </c>
      <c r="AO90" s="17" t="str">
        <f t="shared" si="17"/>
        <v/>
      </c>
      <c r="AQ90" s="17" t="str">
        <f t="shared" si="40"/>
        <v/>
      </c>
    </row>
    <row r="91" spans="5:43" x14ac:dyDescent="0.25">
      <c r="E91" s="17" t="str">
        <f t="shared" si="0"/>
        <v/>
      </c>
      <c r="G91" s="17" t="str">
        <f t="shared" si="0"/>
        <v/>
      </c>
      <c r="I91" s="17" t="str">
        <f t="shared" si="1"/>
        <v/>
      </c>
      <c r="K91" s="17" t="str">
        <f t="shared" si="25"/>
        <v/>
      </c>
      <c r="M91" s="17" t="str">
        <f t="shared" si="26"/>
        <v/>
      </c>
      <c r="O91" s="17" t="str">
        <f t="shared" si="27"/>
        <v/>
      </c>
      <c r="Q91" s="17" t="str">
        <f t="shared" si="28"/>
        <v/>
      </c>
      <c r="S91" s="17" t="str">
        <f t="shared" si="29"/>
        <v/>
      </c>
      <c r="U91" s="17" t="str">
        <f t="shared" si="30"/>
        <v/>
      </c>
      <c r="W91" s="17" t="str">
        <f t="shared" si="31"/>
        <v/>
      </c>
      <c r="Y91" s="17" t="str">
        <f t="shared" si="32"/>
        <v/>
      </c>
      <c r="AA91" s="17" t="str">
        <f t="shared" si="33"/>
        <v/>
      </c>
      <c r="AC91" s="17" t="str">
        <f t="shared" si="34"/>
        <v/>
      </c>
      <c r="AE91" s="17" t="str">
        <f t="shared" si="35"/>
        <v/>
      </c>
      <c r="AG91" s="17" t="str">
        <f t="shared" si="36"/>
        <v/>
      </c>
      <c r="AI91" s="17" t="str">
        <f t="shared" si="37"/>
        <v/>
      </c>
      <c r="AK91" s="17" t="str">
        <f t="shared" si="38"/>
        <v/>
      </c>
      <c r="AM91" s="17" t="str">
        <f t="shared" si="39"/>
        <v/>
      </c>
      <c r="AO91" s="17" t="str">
        <f t="shared" si="17"/>
        <v/>
      </c>
      <c r="AQ91" s="17" t="str">
        <f t="shared" si="40"/>
        <v/>
      </c>
    </row>
    <row r="92" spans="5:43" x14ac:dyDescent="0.25">
      <c r="E92" s="17" t="str">
        <f t="shared" si="0"/>
        <v/>
      </c>
      <c r="G92" s="17" t="str">
        <f t="shared" si="0"/>
        <v/>
      </c>
      <c r="I92" s="17" t="str">
        <f t="shared" si="1"/>
        <v/>
      </c>
      <c r="K92" s="17" t="str">
        <f t="shared" si="25"/>
        <v/>
      </c>
      <c r="M92" s="17" t="str">
        <f t="shared" si="26"/>
        <v/>
      </c>
      <c r="O92" s="17" t="str">
        <f t="shared" si="27"/>
        <v/>
      </c>
      <c r="Q92" s="17" t="str">
        <f t="shared" si="28"/>
        <v/>
      </c>
      <c r="S92" s="17" t="str">
        <f t="shared" si="29"/>
        <v/>
      </c>
      <c r="U92" s="17" t="str">
        <f t="shared" si="30"/>
        <v/>
      </c>
      <c r="W92" s="17" t="str">
        <f t="shared" si="31"/>
        <v/>
      </c>
      <c r="Y92" s="17" t="str">
        <f t="shared" si="32"/>
        <v/>
      </c>
      <c r="AA92" s="17" t="str">
        <f t="shared" si="33"/>
        <v/>
      </c>
      <c r="AC92" s="17" t="str">
        <f t="shared" si="34"/>
        <v/>
      </c>
      <c r="AE92" s="17" t="str">
        <f t="shared" si="35"/>
        <v/>
      </c>
      <c r="AG92" s="17" t="str">
        <f t="shared" si="36"/>
        <v/>
      </c>
      <c r="AI92" s="17" t="str">
        <f t="shared" si="37"/>
        <v/>
      </c>
      <c r="AK92" s="17" t="str">
        <f t="shared" si="38"/>
        <v/>
      </c>
      <c r="AM92" s="17" t="str">
        <f t="shared" si="39"/>
        <v/>
      </c>
      <c r="AO92" s="17" t="str">
        <f t="shared" si="17"/>
        <v/>
      </c>
      <c r="AQ92" s="17" t="str">
        <f t="shared" si="40"/>
        <v/>
      </c>
    </row>
    <row r="93" spans="5:43" x14ac:dyDescent="0.25">
      <c r="E93" s="17" t="str">
        <f t="shared" si="0"/>
        <v/>
      </c>
      <c r="G93" s="17" t="str">
        <f t="shared" si="0"/>
        <v/>
      </c>
      <c r="I93" s="17" t="str">
        <f t="shared" si="1"/>
        <v/>
      </c>
      <c r="K93" s="17" t="str">
        <f t="shared" si="25"/>
        <v/>
      </c>
      <c r="M93" s="17" t="str">
        <f t="shared" si="26"/>
        <v/>
      </c>
      <c r="O93" s="17" t="str">
        <f t="shared" si="27"/>
        <v/>
      </c>
      <c r="Q93" s="17" t="str">
        <f t="shared" si="28"/>
        <v/>
      </c>
      <c r="S93" s="17" t="str">
        <f t="shared" si="29"/>
        <v/>
      </c>
      <c r="U93" s="17" t="str">
        <f t="shared" si="30"/>
        <v/>
      </c>
      <c r="W93" s="17" t="str">
        <f t="shared" si="31"/>
        <v/>
      </c>
      <c r="Y93" s="17" t="str">
        <f t="shared" si="32"/>
        <v/>
      </c>
      <c r="AA93" s="17" t="str">
        <f t="shared" si="33"/>
        <v/>
      </c>
      <c r="AC93" s="17" t="str">
        <f t="shared" si="34"/>
        <v/>
      </c>
      <c r="AE93" s="17" t="str">
        <f t="shared" si="35"/>
        <v/>
      </c>
      <c r="AG93" s="17" t="str">
        <f t="shared" si="36"/>
        <v/>
      </c>
      <c r="AI93" s="17" t="str">
        <f t="shared" si="37"/>
        <v/>
      </c>
      <c r="AK93" s="17" t="str">
        <f t="shared" si="38"/>
        <v/>
      </c>
      <c r="AM93" s="17" t="str">
        <f t="shared" si="39"/>
        <v/>
      </c>
      <c r="AO93" s="17" t="str">
        <f t="shared" si="17"/>
        <v/>
      </c>
      <c r="AQ93" s="17" t="str">
        <f t="shared" si="40"/>
        <v/>
      </c>
    </row>
    <row r="94" spans="5:43" x14ac:dyDescent="0.25">
      <c r="E94" s="17" t="str">
        <f t="shared" si="0"/>
        <v/>
      </c>
      <c r="G94" s="17" t="str">
        <f t="shared" si="0"/>
        <v/>
      </c>
      <c r="I94" s="17" t="str">
        <f t="shared" si="1"/>
        <v/>
      </c>
      <c r="K94" s="17" t="str">
        <f t="shared" si="25"/>
        <v/>
      </c>
      <c r="M94" s="17" t="str">
        <f t="shared" si="26"/>
        <v/>
      </c>
      <c r="O94" s="17" t="str">
        <f t="shared" si="27"/>
        <v/>
      </c>
      <c r="Q94" s="17" t="str">
        <f t="shared" si="28"/>
        <v/>
      </c>
      <c r="S94" s="17" t="str">
        <f t="shared" si="29"/>
        <v/>
      </c>
      <c r="U94" s="17" t="str">
        <f t="shared" si="30"/>
        <v/>
      </c>
      <c r="W94" s="17" t="str">
        <f t="shared" si="31"/>
        <v/>
      </c>
      <c r="Y94" s="17" t="str">
        <f t="shared" si="32"/>
        <v/>
      </c>
      <c r="AA94" s="17" t="str">
        <f t="shared" si="33"/>
        <v/>
      </c>
      <c r="AC94" s="17" t="str">
        <f t="shared" si="34"/>
        <v/>
      </c>
      <c r="AE94" s="17" t="str">
        <f t="shared" si="35"/>
        <v/>
      </c>
      <c r="AG94" s="17" t="str">
        <f t="shared" si="36"/>
        <v/>
      </c>
      <c r="AI94" s="17" t="str">
        <f t="shared" si="37"/>
        <v/>
      </c>
      <c r="AK94" s="17" t="str">
        <f t="shared" si="38"/>
        <v/>
      </c>
      <c r="AM94" s="17" t="str">
        <f t="shared" si="39"/>
        <v/>
      </c>
      <c r="AO94" s="17" t="str">
        <f t="shared" si="17"/>
        <v/>
      </c>
      <c r="AQ94" s="17" t="str">
        <f t="shared" si="40"/>
        <v/>
      </c>
    </row>
    <row r="95" spans="5:43" x14ac:dyDescent="0.25">
      <c r="E95" s="17" t="str">
        <f t="shared" si="0"/>
        <v/>
      </c>
      <c r="G95" s="17" t="str">
        <f t="shared" si="0"/>
        <v/>
      </c>
      <c r="I95" s="17" t="str">
        <f t="shared" si="1"/>
        <v/>
      </c>
      <c r="K95" s="17" t="str">
        <f t="shared" si="25"/>
        <v/>
      </c>
      <c r="M95" s="17" t="str">
        <f t="shared" si="26"/>
        <v/>
      </c>
      <c r="O95" s="17" t="str">
        <f t="shared" si="27"/>
        <v/>
      </c>
      <c r="Q95" s="17" t="str">
        <f t="shared" si="28"/>
        <v/>
      </c>
      <c r="S95" s="17" t="str">
        <f t="shared" si="29"/>
        <v/>
      </c>
      <c r="U95" s="17" t="str">
        <f t="shared" si="30"/>
        <v/>
      </c>
      <c r="W95" s="17" t="str">
        <f t="shared" si="31"/>
        <v/>
      </c>
      <c r="Y95" s="17" t="str">
        <f t="shared" si="32"/>
        <v/>
      </c>
      <c r="AA95" s="17" t="str">
        <f t="shared" si="33"/>
        <v/>
      </c>
      <c r="AC95" s="17" t="str">
        <f t="shared" si="34"/>
        <v/>
      </c>
      <c r="AE95" s="17" t="str">
        <f t="shared" si="35"/>
        <v/>
      </c>
      <c r="AG95" s="17" t="str">
        <f t="shared" si="36"/>
        <v/>
      </c>
      <c r="AI95" s="17" t="str">
        <f t="shared" si="37"/>
        <v/>
      </c>
      <c r="AK95" s="17" t="str">
        <f t="shared" si="38"/>
        <v/>
      </c>
      <c r="AM95" s="17" t="str">
        <f t="shared" si="39"/>
        <v/>
      </c>
      <c r="AO95" s="17" t="str">
        <f t="shared" si="17"/>
        <v/>
      </c>
      <c r="AQ95" s="17" t="str">
        <f t="shared" si="40"/>
        <v/>
      </c>
    </row>
    <row r="96" spans="5:43" x14ac:dyDescent="0.25">
      <c r="E96" s="17" t="str">
        <f t="shared" si="0"/>
        <v/>
      </c>
      <c r="G96" s="17" t="str">
        <f t="shared" si="0"/>
        <v/>
      </c>
      <c r="I96" s="17" t="str">
        <f t="shared" si="1"/>
        <v/>
      </c>
      <c r="K96" s="17" t="str">
        <f t="shared" si="25"/>
        <v/>
      </c>
      <c r="M96" s="17" t="str">
        <f t="shared" si="26"/>
        <v/>
      </c>
      <c r="O96" s="17" t="str">
        <f t="shared" si="27"/>
        <v/>
      </c>
      <c r="Q96" s="17" t="str">
        <f t="shared" si="28"/>
        <v/>
      </c>
      <c r="S96" s="17" t="str">
        <f t="shared" si="29"/>
        <v/>
      </c>
      <c r="U96" s="17" t="str">
        <f t="shared" si="30"/>
        <v/>
      </c>
      <c r="W96" s="17" t="str">
        <f t="shared" si="31"/>
        <v/>
      </c>
      <c r="Y96" s="17" t="str">
        <f t="shared" si="32"/>
        <v/>
      </c>
      <c r="AA96" s="17" t="str">
        <f t="shared" si="33"/>
        <v/>
      </c>
      <c r="AC96" s="17" t="str">
        <f t="shared" si="34"/>
        <v/>
      </c>
      <c r="AE96" s="17" t="str">
        <f t="shared" si="35"/>
        <v/>
      </c>
      <c r="AG96" s="17" t="str">
        <f t="shared" si="36"/>
        <v/>
      </c>
      <c r="AI96" s="17" t="str">
        <f t="shared" si="37"/>
        <v/>
      </c>
      <c r="AK96" s="17" t="str">
        <f t="shared" si="38"/>
        <v/>
      </c>
      <c r="AM96" s="17" t="str">
        <f t="shared" si="39"/>
        <v/>
      </c>
      <c r="AO96" s="17" t="str">
        <f t="shared" si="17"/>
        <v/>
      </c>
      <c r="AQ96" s="17" t="str">
        <f t="shared" si="40"/>
        <v/>
      </c>
    </row>
    <row r="97" spans="5:43" x14ac:dyDescent="0.25">
      <c r="E97" s="17" t="str">
        <f t="shared" si="0"/>
        <v/>
      </c>
      <c r="G97" s="17" t="str">
        <f t="shared" si="0"/>
        <v/>
      </c>
      <c r="I97" s="17" t="str">
        <f t="shared" si="1"/>
        <v/>
      </c>
      <c r="K97" s="17" t="str">
        <f t="shared" si="25"/>
        <v/>
      </c>
      <c r="M97" s="17" t="str">
        <f t="shared" si="26"/>
        <v/>
      </c>
      <c r="O97" s="17" t="str">
        <f t="shared" si="27"/>
        <v/>
      </c>
      <c r="Q97" s="17" t="str">
        <f t="shared" si="28"/>
        <v/>
      </c>
      <c r="S97" s="17" t="str">
        <f t="shared" si="29"/>
        <v/>
      </c>
      <c r="U97" s="17" t="str">
        <f t="shared" si="30"/>
        <v/>
      </c>
      <c r="W97" s="17" t="str">
        <f t="shared" si="31"/>
        <v/>
      </c>
      <c r="Y97" s="17" t="str">
        <f t="shared" si="32"/>
        <v/>
      </c>
      <c r="AA97" s="17" t="str">
        <f t="shared" si="33"/>
        <v/>
      </c>
      <c r="AC97" s="17" t="str">
        <f t="shared" si="34"/>
        <v/>
      </c>
      <c r="AE97" s="17" t="str">
        <f t="shared" si="35"/>
        <v/>
      </c>
      <c r="AG97" s="17" t="str">
        <f t="shared" si="36"/>
        <v/>
      </c>
      <c r="AI97" s="17" t="str">
        <f t="shared" si="37"/>
        <v/>
      </c>
      <c r="AK97" s="17" t="str">
        <f t="shared" si="38"/>
        <v/>
      </c>
      <c r="AM97" s="17" t="str">
        <f t="shared" si="39"/>
        <v/>
      </c>
      <c r="AO97" s="17" t="str">
        <f t="shared" si="17"/>
        <v/>
      </c>
      <c r="AQ97" s="17" t="str">
        <f t="shared" si="40"/>
        <v/>
      </c>
    </row>
    <row r="98" spans="5:43" x14ac:dyDescent="0.25">
      <c r="E98" s="17" t="str">
        <f t="shared" si="0"/>
        <v/>
      </c>
      <c r="G98" s="17" t="str">
        <f t="shared" si="0"/>
        <v/>
      </c>
      <c r="I98" s="17" t="str">
        <f t="shared" si="1"/>
        <v/>
      </c>
      <c r="K98" s="17" t="str">
        <f t="shared" si="25"/>
        <v/>
      </c>
      <c r="M98" s="17" t="str">
        <f t="shared" si="26"/>
        <v/>
      </c>
      <c r="O98" s="17" t="str">
        <f t="shared" si="27"/>
        <v/>
      </c>
      <c r="Q98" s="17" t="str">
        <f t="shared" si="28"/>
        <v/>
      </c>
      <c r="S98" s="17" t="str">
        <f t="shared" si="29"/>
        <v/>
      </c>
      <c r="U98" s="17" t="str">
        <f t="shared" si="30"/>
        <v/>
      </c>
      <c r="W98" s="17" t="str">
        <f t="shared" si="31"/>
        <v/>
      </c>
      <c r="Y98" s="17" t="str">
        <f t="shared" si="32"/>
        <v/>
      </c>
      <c r="AA98" s="17" t="str">
        <f t="shared" si="33"/>
        <v/>
      </c>
      <c r="AC98" s="17" t="str">
        <f t="shared" si="34"/>
        <v/>
      </c>
      <c r="AE98" s="17" t="str">
        <f t="shared" si="35"/>
        <v/>
      </c>
      <c r="AG98" s="17" t="str">
        <f t="shared" si="36"/>
        <v/>
      </c>
      <c r="AI98" s="17" t="str">
        <f t="shared" si="37"/>
        <v/>
      </c>
      <c r="AK98" s="17" t="str">
        <f t="shared" si="38"/>
        <v/>
      </c>
      <c r="AM98" s="17" t="str">
        <f t="shared" si="39"/>
        <v/>
      </c>
      <c r="AO98" s="17" t="str">
        <f t="shared" si="17"/>
        <v/>
      </c>
      <c r="AQ98" s="17" t="str">
        <f t="shared" si="40"/>
        <v/>
      </c>
    </row>
    <row r="99" spans="5:43" x14ac:dyDescent="0.25">
      <c r="E99" s="17" t="str">
        <f t="shared" si="0"/>
        <v/>
      </c>
      <c r="G99" s="17" t="str">
        <f t="shared" si="0"/>
        <v/>
      </c>
      <c r="I99" s="17" t="str">
        <f t="shared" si="1"/>
        <v/>
      </c>
      <c r="K99" s="17" t="str">
        <f t="shared" si="25"/>
        <v/>
      </c>
      <c r="M99" s="17" t="str">
        <f t="shared" si="26"/>
        <v/>
      </c>
      <c r="O99" s="17" t="str">
        <f t="shared" si="27"/>
        <v/>
      </c>
      <c r="Q99" s="17" t="str">
        <f t="shared" si="28"/>
        <v/>
      </c>
      <c r="S99" s="17" t="str">
        <f t="shared" si="29"/>
        <v/>
      </c>
      <c r="U99" s="17" t="str">
        <f t="shared" si="30"/>
        <v/>
      </c>
      <c r="W99" s="17" t="str">
        <f t="shared" si="31"/>
        <v/>
      </c>
      <c r="Y99" s="17" t="str">
        <f t="shared" si="32"/>
        <v/>
      </c>
      <c r="AA99" s="17" t="str">
        <f t="shared" si="33"/>
        <v/>
      </c>
      <c r="AC99" s="17" t="str">
        <f t="shared" si="34"/>
        <v/>
      </c>
      <c r="AE99" s="17" t="str">
        <f t="shared" si="35"/>
        <v/>
      </c>
      <c r="AG99" s="17" t="str">
        <f t="shared" si="36"/>
        <v/>
      </c>
      <c r="AI99" s="17" t="str">
        <f t="shared" si="37"/>
        <v/>
      </c>
      <c r="AK99" s="17" t="str">
        <f t="shared" si="38"/>
        <v/>
      </c>
      <c r="AM99" s="17" t="str">
        <f t="shared" si="39"/>
        <v/>
      </c>
      <c r="AO99" s="17" t="str">
        <f t="shared" si="17"/>
        <v/>
      </c>
      <c r="AQ99" s="17" t="str">
        <f t="shared" si="40"/>
        <v/>
      </c>
    </row>
    <row r="100" spans="5:43" x14ac:dyDescent="0.25">
      <c r="E100" s="17" t="str">
        <f t="shared" si="0"/>
        <v/>
      </c>
      <c r="G100" s="17" t="str">
        <f t="shared" si="0"/>
        <v/>
      </c>
      <c r="I100" s="17" t="str">
        <f t="shared" si="1"/>
        <v/>
      </c>
      <c r="K100" s="17" t="str">
        <f t="shared" si="25"/>
        <v/>
      </c>
      <c r="M100" s="17" t="str">
        <f t="shared" si="26"/>
        <v/>
      </c>
      <c r="O100" s="17" t="str">
        <f t="shared" si="27"/>
        <v/>
      </c>
      <c r="Q100" s="17" t="str">
        <f t="shared" si="28"/>
        <v/>
      </c>
      <c r="S100" s="17" t="str">
        <f t="shared" si="29"/>
        <v/>
      </c>
      <c r="U100" s="17" t="str">
        <f t="shared" si="30"/>
        <v/>
      </c>
      <c r="W100" s="17" t="str">
        <f t="shared" si="31"/>
        <v/>
      </c>
      <c r="Y100" s="17" t="str">
        <f t="shared" si="32"/>
        <v/>
      </c>
      <c r="AA100" s="17" t="str">
        <f t="shared" si="33"/>
        <v/>
      </c>
      <c r="AC100" s="17" t="str">
        <f t="shared" si="34"/>
        <v/>
      </c>
      <c r="AE100" s="17" t="str">
        <f t="shared" si="35"/>
        <v/>
      </c>
      <c r="AG100" s="17" t="str">
        <f t="shared" si="36"/>
        <v/>
      </c>
      <c r="AI100" s="17" t="str">
        <f t="shared" si="37"/>
        <v/>
      </c>
      <c r="AK100" s="17" t="str">
        <f t="shared" si="38"/>
        <v/>
      </c>
      <c r="AM100" s="17" t="str">
        <f t="shared" si="39"/>
        <v/>
      </c>
      <c r="AO100" s="17" t="str">
        <f t="shared" si="17"/>
        <v/>
      </c>
      <c r="AQ100" s="17" t="str">
        <f t="shared" si="40"/>
        <v/>
      </c>
    </row>
    <row r="101" spans="5:43" x14ac:dyDescent="0.25">
      <c r="E101" s="17" t="str">
        <f t="shared" si="0"/>
        <v/>
      </c>
      <c r="G101" s="17" t="str">
        <f t="shared" si="0"/>
        <v/>
      </c>
      <c r="I101" s="17" t="str">
        <f t="shared" si="1"/>
        <v/>
      </c>
      <c r="K101" s="17" t="str">
        <f t="shared" si="25"/>
        <v/>
      </c>
      <c r="M101" s="17" t="str">
        <f t="shared" si="26"/>
        <v/>
      </c>
      <c r="O101" s="17" t="str">
        <f t="shared" si="27"/>
        <v/>
      </c>
      <c r="Q101" s="17" t="str">
        <f t="shared" si="28"/>
        <v/>
      </c>
      <c r="S101" s="17" t="str">
        <f t="shared" si="29"/>
        <v/>
      </c>
      <c r="U101" s="17" t="str">
        <f t="shared" si="30"/>
        <v/>
      </c>
      <c r="W101" s="17" t="str">
        <f t="shared" si="31"/>
        <v/>
      </c>
      <c r="Y101" s="17" t="str">
        <f t="shared" si="32"/>
        <v/>
      </c>
      <c r="AA101" s="17" t="str">
        <f t="shared" si="33"/>
        <v/>
      </c>
      <c r="AC101" s="17" t="str">
        <f t="shared" si="34"/>
        <v/>
      </c>
      <c r="AE101" s="17" t="str">
        <f t="shared" si="35"/>
        <v/>
      </c>
      <c r="AG101" s="17" t="str">
        <f t="shared" si="36"/>
        <v/>
      </c>
      <c r="AI101" s="17" t="str">
        <f t="shared" si="37"/>
        <v/>
      </c>
      <c r="AK101" s="17" t="str">
        <f t="shared" si="38"/>
        <v/>
      </c>
      <c r="AM101" s="17" t="str">
        <f t="shared" si="39"/>
        <v/>
      </c>
      <c r="AO101" s="17" t="str">
        <f t="shared" si="17"/>
        <v/>
      </c>
      <c r="AQ101" s="17" t="str">
        <f t="shared" si="40"/>
        <v/>
      </c>
    </row>
    <row r="102" spans="5:43" x14ac:dyDescent="0.25">
      <c r="E102" s="17" t="str">
        <f t="shared" si="0"/>
        <v/>
      </c>
      <c r="G102" s="17" t="str">
        <f t="shared" si="0"/>
        <v/>
      </c>
      <c r="I102" s="17" t="str">
        <f t="shared" si="1"/>
        <v/>
      </c>
      <c r="K102" s="17" t="str">
        <f t="shared" si="25"/>
        <v/>
      </c>
      <c r="M102" s="17" t="str">
        <f t="shared" si="26"/>
        <v/>
      </c>
      <c r="O102" s="17" t="str">
        <f t="shared" si="27"/>
        <v/>
      </c>
      <c r="Q102" s="17" t="str">
        <f t="shared" si="28"/>
        <v/>
      </c>
      <c r="S102" s="17" t="str">
        <f t="shared" si="29"/>
        <v/>
      </c>
      <c r="U102" s="17" t="str">
        <f t="shared" si="30"/>
        <v/>
      </c>
      <c r="W102" s="17" t="str">
        <f t="shared" si="31"/>
        <v/>
      </c>
      <c r="Y102" s="17" t="str">
        <f t="shared" si="32"/>
        <v/>
      </c>
      <c r="AA102" s="17" t="str">
        <f t="shared" si="33"/>
        <v/>
      </c>
      <c r="AC102" s="17" t="str">
        <f t="shared" si="34"/>
        <v/>
      </c>
      <c r="AE102" s="17" t="str">
        <f t="shared" si="35"/>
        <v/>
      </c>
      <c r="AG102" s="17" t="str">
        <f t="shared" si="36"/>
        <v/>
      </c>
      <c r="AI102" s="17" t="str">
        <f t="shared" si="37"/>
        <v/>
      </c>
      <c r="AK102" s="17" t="str">
        <f t="shared" si="38"/>
        <v/>
      </c>
      <c r="AM102" s="17" t="str">
        <f t="shared" si="39"/>
        <v/>
      </c>
      <c r="AO102" s="17" t="str">
        <f t="shared" si="17"/>
        <v/>
      </c>
      <c r="AQ102" s="17" t="str">
        <f t="shared" si="40"/>
        <v/>
      </c>
    </row>
    <row r="103" spans="5:43" x14ac:dyDescent="0.25">
      <c r="E103" s="17" t="str">
        <f t="shared" si="0"/>
        <v/>
      </c>
      <c r="G103" s="17" t="str">
        <f t="shared" si="0"/>
        <v/>
      </c>
      <c r="I103" s="17" t="str">
        <f t="shared" si="1"/>
        <v/>
      </c>
      <c r="K103" s="17" t="str">
        <f t="shared" si="25"/>
        <v/>
      </c>
      <c r="M103" s="17" t="str">
        <f t="shared" si="26"/>
        <v/>
      </c>
      <c r="O103" s="17" t="str">
        <f t="shared" si="27"/>
        <v/>
      </c>
      <c r="Q103" s="17" t="str">
        <f t="shared" si="28"/>
        <v/>
      </c>
      <c r="S103" s="17" t="str">
        <f t="shared" si="29"/>
        <v/>
      </c>
      <c r="U103" s="17" t="str">
        <f t="shared" si="30"/>
        <v/>
      </c>
      <c r="W103" s="17" t="str">
        <f t="shared" si="31"/>
        <v/>
      </c>
      <c r="Y103" s="17" t="str">
        <f t="shared" si="32"/>
        <v/>
      </c>
      <c r="AA103" s="17" t="str">
        <f t="shared" si="33"/>
        <v/>
      </c>
      <c r="AC103" s="17" t="str">
        <f t="shared" si="34"/>
        <v/>
      </c>
      <c r="AE103" s="17" t="str">
        <f t="shared" si="35"/>
        <v/>
      </c>
      <c r="AG103" s="17" t="str">
        <f t="shared" si="36"/>
        <v/>
      </c>
      <c r="AI103" s="17" t="str">
        <f t="shared" si="37"/>
        <v/>
      </c>
      <c r="AK103" s="17" t="str">
        <f t="shared" si="38"/>
        <v/>
      </c>
      <c r="AM103" s="17" t="str">
        <f t="shared" si="39"/>
        <v/>
      </c>
      <c r="AO103" s="17" t="str">
        <f t="shared" si="17"/>
        <v/>
      </c>
      <c r="AQ103" s="17" t="str">
        <f t="shared" si="40"/>
        <v/>
      </c>
    </row>
    <row r="104" spans="5:43" x14ac:dyDescent="0.25">
      <c r="E104" s="17" t="str">
        <f t="shared" ref="E104:G167" si="61">IF(OR($B104=0,D104=0),"",D104/$B104)</f>
        <v/>
      </c>
      <c r="G104" s="17" t="str">
        <f t="shared" si="61"/>
        <v/>
      </c>
      <c r="I104" s="17" t="str">
        <f t="shared" ref="I104:I167" si="62">IF(OR($B104=0,H104=0),"",H104/$B104)</f>
        <v/>
      </c>
      <c r="K104" s="17" t="str">
        <f t="shared" si="25"/>
        <v/>
      </c>
      <c r="M104" s="17" t="str">
        <f t="shared" si="26"/>
        <v/>
      </c>
      <c r="O104" s="17" t="str">
        <f t="shared" si="27"/>
        <v/>
      </c>
      <c r="Q104" s="17" t="str">
        <f t="shared" si="28"/>
        <v/>
      </c>
      <c r="S104" s="17" t="str">
        <f t="shared" si="29"/>
        <v/>
      </c>
      <c r="U104" s="17" t="str">
        <f t="shared" si="30"/>
        <v/>
      </c>
      <c r="W104" s="17" t="str">
        <f t="shared" si="31"/>
        <v/>
      </c>
      <c r="Y104" s="17" t="str">
        <f t="shared" si="32"/>
        <v/>
      </c>
      <c r="AA104" s="17" t="str">
        <f t="shared" si="33"/>
        <v/>
      </c>
      <c r="AC104" s="17" t="str">
        <f t="shared" si="34"/>
        <v/>
      </c>
      <c r="AE104" s="17" t="str">
        <f t="shared" si="35"/>
        <v/>
      </c>
      <c r="AG104" s="17" t="str">
        <f t="shared" si="36"/>
        <v/>
      </c>
      <c r="AI104" s="17" t="str">
        <f t="shared" si="37"/>
        <v/>
      </c>
      <c r="AK104" s="17" t="str">
        <f t="shared" si="38"/>
        <v/>
      </c>
      <c r="AM104" s="17" t="str">
        <f t="shared" si="39"/>
        <v/>
      </c>
      <c r="AO104" s="17" t="str">
        <f t="shared" ref="AO104:AO167" si="63">IF(OR($B104=0,AN104=0),"",AN104/$B104)</f>
        <v/>
      </c>
      <c r="AQ104" s="17" t="str">
        <f t="shared" si="40"/>
        <v/>
      </c>
    </row>
    <row r="105" spans="5:43" x14ac:dyDescent="0.25">
      <c r="E105" s="17" t="str">
        <f t="shared" si="61"/>
        <v/>
      </c>
      <c r="G105" s="17" t="str">
        <f t="shared" si="61"/>
        <v/>
      </c>
      <c r="I105" s="17" t="str">
        <f t="shared" si="62"/>
        <v/>
      </c>
      <c r="K105" s="17" t="str">
        <f t="shared" si="25"/>
        <v/>
      </c>
      <c r="M105" s="17" t="str">
        <f t="shared" si="26"/>
        <v/>
      </c>
      <c r="O105" s="17" t="str">
        <f t="shared" si="27"/>
        <v/>
      </c>
      <c r="Q105" s="17" t="str">
        <f t="shared" si="28"/>
        <v/>
      </c>
      <c r="S105" s="17" t="str">
        <f t="shared" si="29"/>
        <v/>
      </c>
      <c r="U105" s="17" t="str">
        <f t="shared" si="30"/>
        <v/>
      </c>
      <c r="W105" s="17" t="str">
        <f t="shared" si="31"/>
        <v/>
      </c>
      <c r="Y105" s="17" t="str">
        <f t="shared" si="32"/>
        <v/>
      </c>
      <c r="AA105" s="17" t="str">
        <f t="shared" si="33"/>
        <v/>
      </c>
      <c r="AC105" s="17" t="str">
        <f t="shared" si="34"/>
        <v/>
      </c>
      <c r="AE105" s="17" t="str">
        <f t="shared" si="35"/>
        <v/>
      </c>
      <c r="AG105" s="17" t="str">
        <f t="shared" si="36"/>
        <v/>
      </c>
      <c r="AI105" s="17" t="str">
        <f t="shared" si="37"/>
        <v/>
      </c>
      <c r="AK105" s="17" t="str">
        <f t="shared" si="38"/>
        <v/>
      </c>
      <c r="AM105" s="17" t="str">
        <f t="shared" si="39"/>
        <v/>
      </c>
      <c r="AO105" s="17" t="str">
        <f t="shared" si="63"/>
        <v/>
      </c>
      <c r="AQ105" s="17" t="str">
        <f t="shared" si="40"/>
        <v/>
      </c>
    </row>
    <row r="106" spans="5:43" x14ac:dyDescent="0.25">
      <c r="E106" s="17" t="str">
        <f t="shared" si="61"/>
        <v/>
      </c>
      <c r="G106" s="17" t="str">
        <f t="shared" si="61"/>
        <v/>
      </c>
      <c r="I106" s="17" t="str">
        <f t="shared" si="62"/>
        <v/>
      </c>
      <c r="K106" s="17" t="str">
        <f t="shared" si="25"/>
        <v/>
      </c>
      <c r="M106" s="17" t="str">
        <f t="shared" si="26"/>
        <v/>
      </c>
      <c r="O106" s="17" t="str">
        <f t="shared" si="27"/>
        <v/>
      </c>
      <c r="Q106" s="17" t="str">
        <f t="shared" si="28"/>
        <v/>
      </c>
      <c r="S106" s="17" t="str">
        <f t="shared" si="29"/>
        <v/>
      </c>
      <c r="U106" s="17" t="str">
        <f t="shared" si="30"/>
        <v/>
      </c>
      <c r="W106" s="17" t="str">
        <f t="shared" si="31"/>
        <v/>
      </c>
      <c r="Y106" s="17" t="str">
        <f t="shared" si="32"/>
        <v/>
      </c>
      <c r="AA106" s="17" t="str">
        <f t="shared" si="33"/>
        <v/>
      </c>
      <c r="AC106" s="17" t="str">
        <f t="shared" si="34"/>
        <v/>
      </c>
      <c r="AE106" s="17" t="str">
        <f t="shared" si="35"/>
        <v/>
      </c>
      <c r="AG106" s="17" t="str">
        <f t="shared" si="36"/>
        <v/>
      </c>
      <c r="AI106" s="17" t="str">
        <f t="shared" si="37"/>
        <v/>
      </c>
      <c r="AK106" s="17" t="str">
        <f t="shared" si="38"/>
        <v/>
      </c>
      <c r="AM106" s="17" t="str">
        <f t="shared" si="39"/>
        <v/>
      </c>
      <c r="AO106" s="17" t="str">
        <f t="shared" si="63"/>
        <v/>
      </c>
      <c r="AQ106" s="17" t="str">
        <f t="shared" si="40"/>
        <v/>
      </c>
    </row>
    <row r="107" spans="5:43" x14ac:dyDescent="0.25">
      <c r="E107" s="17" t="str">
        <f t="shared" si="61"/>
        <v/>
      </c>
      <c r="G107" s="17" t="str">
        <f t="shared" si="61"/>
        <v/>
      </c>
      <c r="I107" s="17" t="str">
        <f t="shared" si="62"/>
        <v/>
      </c>
      <c r="K107" s="17" t="str">
        <f t="shared" si="25"/>
        <v/>
      </c>
      <c r="M107" s="17" t="str">
        <f t="shared" si="26"/>
        <v/>
      </c>
      <c r="O107" s="17" t="str">
        <f t="shared" si="27"/>
        <v/>
      </c>
      <c r="Q107" s="17" t="str">
        <f t="shared" si="28"/>
        <v/>
      </c>
      <c r="S107" s="17" t="str">
        <f t="shared" si="29"/>
        <v/>
      </c>
      <c r="U107" s="17" t="str">
        <f t="shared" si="30"/>
        <v/>
      </c>
      <c r="W107" s="17" t="str">
        <f t="shared" si="31"/>
        <v/>
      </c>
      <c r="Y107" s="17" t="str">
        <f t="shared" si="32"/>
        <v/>
      </c>
      <c r="AA107" s="17" t="str">
        <f t="shared" si="33"/>
        <v/>
      </c>
      <c r="AC107" s="17" t="str">
        <f t="shared" si="34"/>
        <v/>
      </c>
      <c r="AE107" s="17" t="str">
        <f t="shared" si="35"/>
        <v/>
      </c>
      <c r="AG107" s="17" t="str">
        <f t="shared" si="36"/>
        <v/>
      </c>
      <c r="AI107" s="17" t="str">
        <f t="shared" si="37"/>
        <v/>
      </c>
      <c r="AK107" s="17" t="str">
        <f t="shared" si="38"/>
        <v/>
      </c>
      <c r="AM107" s="17" t="str">
        <f t="shared" si="39"/>
        <v/>
      </c>
      <c r="AO107" s="17" t="str">
        <f t="shared" si="63"/>
        <v/>
      </c>
      <c r="AQ107" s="17" t="str">
        <f t="shared" si="40"/>
        <v/>
      </c>
    </row>
    <row r="108" spans="5:43" x14ac:dyDescent="0.25">
      <c r="E108" s="17" t="str">
        <f t="shared" si="61"/>
        <v/>
      </c>
      <c r="G108" s="17" t="str">
        <f t="shared" si="61"/>
        <v/>
      </c>
      <c r="I108" s="17" t="str">
        <f t="shared" si="62"/>
        <v/>
      </c>
      <c r="K108" s="17" t="str">
        <f t="shared" si="25"/>
        <v/>
      </c>
      <c r="M108" s="17" t="str">
        <f t="shared" si="26"/>
        <v/>
      </c>
      <c r="O108" s="17" t="str">
        <f t="shared" si="27"/>
        <v/>
      </c>
      <c r="Q108" s="17" t="str">
        <f t="shared" si="28"/>
        <v/>
      </c>
      <c r="S108" s="17" t="str">
        <f t="shared" si="29"/>
        <v/>
      </c>
      <c r="U108" s="17" t="str">
        <f t="shared" si="30"/>
        <v/>
      </c>
      <c r="W108" s="17" t="str">
        <f t="shared" si="31"/>
        <v/>
      </c>
      <c r="Y108" s="17" t="str">
        <f t="shared" si="32"/>
        <v/>
      </c>
      <c r="AA108" s="17" t="str">
        <f t="shared" si="33"/>
        <v/>
      </c>
      <c r="AC108" s="17" t="str">
        <f t="shared" si="34"/>
        <v/>
      </c>
      <c r="AE108" s="17" t="str">
        <f t="shared" si="35"/>
        <v/>
      </c>
      <c r="AG108" s="17" t="str">
        <f t="shared" si="36"/>
        <v/>
      </c>
      <c r="AI108" s="17" t="str">
        <f t="shared" si="37"/>
        <v/>
      </c>
      <c r="AK108" s="17" t="str">
        <f t="shared" si="38"/>
        <v/>
      </c>
      <c r="AM108" s="17" t="str">
        <f t="shared" si="39"/>
        <v/>
      </c>
      <c r="AO108" s="17" t="str">
        <f t="shared" si="63"/>
        <v/>
      </c>
      <c r="AQ108" s="17" t="str">
        <f t="shared" si="40"/>
        <v/>
      </c>
    </row>
    <row r="109" spans="5:43" x14ac:dyDescent="0.25">
      <c r="E109" s="17" t="str">
        <f t="shared" si="61"/>
        <v/>
      </c>
      <c r="G109" s="17" t="str">
        <f t="shared" si="61"/>
        <v/>
      </c>
      <c r="I109" s="17" t="str">
        <f t="shared" si="62"/>
        <v/>
      </c>
      <c r="K109" s="17" t="str">
        <f t="shared" si="25"/>
        <v/>
      </c>
      <c r="M109" s="17" t="str">
        <f t="shared" si="26"/>
        <v/>
      </c>
      <c r="O109" s="17" t="str">
        <f t="shared" si="27"/>
        <v/>
      </c>
      <c r="Q109" s="17" t="str">
        <f t="shared" si="28"/>
        <v/>
      </c>
      <c r="S109" s="17" t="str">
        <f t="shared" si="29"/>
        <v/>
      </c>
      <c r="U109" s="17" t="str">
        <f t="shared" si="30"/>
        <v/>
      </c>
      <c r="W109" s="17" t="str">
        <f t="shared" si="31"/>
        <v/>
      </c>
      <c r="Y109" s="17" t="str">
        <f t="shared" si="32"/>
        <v/>
      </c>
      <c r="AA109" s="17" t="str">
        <f t="shared" si="33"/>
        <v/>
      </c>
      <c r="AC109" s="17" t="str">
        <f t="shared" si="34"/>
        <v/>
      </c>
      <c r="AE109" s="17" t="str">
        <f t="shared" si="35"/>
        <v/>
      </c>
      <c r="AG109" s="17" t="str">
        <f t="shared" si="36"/>
        <v/>
      </c>
      <c r="AI109" s="17" t="str">
        <f t="shared" si="37"/>
        <v/>
      </c>
      <c r="AK109" s="17" t="str">
        <f t="shared" si="38"/>
        <v/>
      </c>
      <c r="AM109" s="17" t="str">
        <f t="shared" si="39"/>
        <v/>
      </c>
      <c r="AO109" s="17" t="str">
        <f t="shared" si="63"/>
        <v/>
      </c>
      <c r="AQ109" s="17" t="str">
        <f t="shared" si="40"/>
        <v/>
      </c>
    </row>
    <row r="110" spans="5:43" x14ac:dyDescent="0.25">
      <c r="E110" s="17" t="str">
        <f t="shared" si="61"/>
        <v/>
      </c>
      <c r="G110" s="17" t="str">
        <f t="shared" si="61"/>
        <v/>
      </c>
      <c r="I110" s="17" t="str">
        <f t="shared" si="62"/>
        <v/>
      </c>
      <c r="K110" s="17" t="str">
        <f t="shared" si="25"/>
        <v/>
      </c>
      <c r="M110" s="17" t="str">
        <f t="shared" si="26"/>
        <v/>
      </c>
      <c r="O110" s="17" t="str">
        <f t="shared" si="27"/>
        <v/>
      </c>
      <c r="Q110" s="17" t="str">
        <f t="shared" si="28"/>
        <v/>
      </c>
      <c r="S110" s="17" t="str">
        <f t="shared" si="29"/>
        <v/>
      </c>
      <c r="U110" s="17" t="str">
        <f t="shared" si="30"/>
        <v/>
      </c>
      <c r="W110" s="17" t="str">
        <f t="shared" si="31"/>
        <v/>
      </c>
      <c r="Y110" s="17" t="str">
        <f t="shared" si="32"/>
        <v/>
      </c>
      <c r="AA110" s="17" t="str">
        <f t="shared" si="33"/>
        <v/>
      </c>
      <c r="AC110" s="17" t="str">
        <f t="shared" si="34"/>
        <v/>
      </c>
      <c r="AE110" s="17" t="str">
        <f t="shared" si="35"/>
        <v/>
      </c>
      <c r="AG110" s="17" t="str">
        <f t="shared" si="36"/>
        <v/>
      </c>
      <c r="AI110" s="17" t="str">
        <f t="shared" si="37"/>
        <v/>
      </c>
      <c r="AK110" s="17" t="str">
        <f t="shared" si="38"/>
        <v/>
      </c>
      <c r="AM110" s="17" t="str">
        <f t="shared" si="39"/>
        <v/>
      </c>
      <c r="AO110" s="17" t="str">
        <f t="shared" si="63"/>
        <v/>
      </c>
      <c r="AQ110" s="17" t="str">
        <f t="shared" si="40"/>
        <v/>
      </c>
    </row>
    <row r="111" spans="5:43" x14ac:dyDescent="0.25">
      <c r="E111" s="17" t="str">
        <f t="shared" si="61"/>
        <v/>
      </c>
      <c r="G111" s="17" t="str">
        <f t="shared" si="61"/>
        <v/>
      </c>
      <c r="I111" s="17" t="str">
        <f t="shared" si="62"/>
        <v/>
      </c>
      <c r="K111" s="17" t="str">
        <f t="shared" si="25"/>
        <v/>
      </c>
      <c r="M111" s="17" t="str">
        <f t="shared" si="26"/>
        <v/>
      </c>
      <c r="O111" s="17" t="str">
        <f t="shared" si="27"/>
        <v/>
      </c>
      <c r="Q111" s="17" t="str">
        <f t="shared" si="28"/>
        <v/>
      </c>
      <c r="S111" s="17" t="str">
        <f t="shared" si="29"/>
        <v/>
      </c>
      <c r="U111" s="17" t="str">
        <f t="shared" si="30"/>
        <v/>
      </c>
      <c r="W111" s="17" t="str">
        <f t="shared" si="31"/>
        <v/>
      </c>
      <c r="Y111" s="17" t="str">
        <f t="shared" si="32"/>
        <v/>
      </c>
      <c r="AA111" s="17" t="str">
        <f t="shared" si="33"/>
        <v/>
      </c>
      <c r="AC111" s="17" t="str">
        <f t="shared" si="34"/>
        <v/>
      </c>
      <c r="AE111" s="17" t="str">
        <f t="shared" si="35"/>
        <v/>
      </c>
      <c r="AG111" s="17" t="str">
        <f t="shared" si="36"/>
        <v/>
      </c>
      <c r="AI111" s="17" t="str">
        <f t="shared" si="37"/>
        <v/>
      </c>
      <c r="AK111" s="17" t="str">
        <f t="shared" si="38"/>
        <v/>
      </c>
      <c r="AM111" s="17" t="str">
        <f t="shared" si="39"/>
        <v/>
      </c>
      <c r="AO111" s="17" t="str">
        <f t="shared" si="63"/>
        <v/>
      </c>
      <c r="AQ111" s="17" t="str">
        <f t="shared" si="40"/>
        <v/>
      </c>
    </row>
    <row r="112" spans="5:43" x14ac:dyDescent="0.25">
      <c r="E112" s="17" t="str">
        <f t="shared" si="61"/>
        <v/>
      </c>
      <c r="G112" s="17" t="str">
        <f t="shared" si="61"/>
        <v/>
      </c>
      <c r="I112" s="17" t="str">
        <f t="shared" si="62"/>
        <v/>
      </c>
      <c r="K112" s="17" t="str">
        <f t="shared" si="25"/>
        <v/>
      </c>
      <c r="M112" s="17" t="str">
        <f t="shared" si="26"/>
        <v/>
      </c>
      <c r="O112" s="17" t="str">
        <f t="shared" si="27"/>
        <v/>
      </c>
      <c r="Q112" s="17" t="str">
        <f t="shared" si="28"/>
        <v/>
      </c>
      <c r="S112" s="17" t="str">
        <f t="shared" si="29"/>
        <v/>
      </c>
      <c r="U112" s="17" t="str">
        <f t="shared" si="30"/>
        <v/>
      </c>
      <c r="W112" s="17" t="str">
        <f t="shared" si="31"/>
        <v/>
      </c>
      <c r="Y112" s="17" t="str">
        <f t="shared" si="32"/>
        <v/>
      </c>
      <c r="AA112" s="17" t="str">
        <f t="shared" si="33"/>
        <v/>
      </c>
      <c r="AC112" s="17" t="str">
        <f t="shared" si="34"/>
        <v/>
      </c>
      <c r="AE112" s="17" t="str">
        <f t="shared" si="35"/>
        <v/>
      </c>
      <c r="AG112" s="17" t="str">
        <f t="shared" si="36"/>
        <v/>
      </c>
      <c r="AI112" s="17" t="str">
        <f t="shared" si="37"/>
        <v/>
      </c>
      <c r="AK112" s="17" t="str">
        <f t="shared" si="38"/>
        <v/>
      </c>
      <c r="AM112" s="17" t="str">
        <f t="shared" si="39"/>
        <v/>
      </c>
      <c r="AO112" s="17" t="str">
        <f t="shared" si="63"/>
        <v/>
      </c>
      <c r="AQ112" s="17" t="str">
        <f t="shared" si="40"/>
        <v/>
      </c>
    </row>
    <row r="113" spans="5:43" x14ac:dyDescent="0.25">
      <c r="E113" s="17" t="str">
        <f t="shared" si="61"/>
        <v/>
      </c>
      <c r="G113" s="17" t="str">
        <f t="shared" si="61"/>
        <v/>
      </c>
      <c r="I113" s="17" t="str">
        <f t="shared" si="62"/>
        <v/>
      </c>
      <c r="K113" s="17" t="str">
        <f t="shared" si="25"/>
        <v/>
      </c>
      <c r="M113" s="17" t="str">
        <f t="shared" si="26"/>
        <v/>
      </c>
      <c r="O113" s="17" t="str">
        <f t="shared" si="27"/>
        <v/>
      </c>
      <c r="Q113" s="17" t="str">
        <f t="shared" si="28"/>
        <v/>
      </c>
      <c r="S113" s="17" t="str">
        <f t="shared" si="29"/>
        <v/>
      </c>
      <c r="U113" s="17" t="str">
        <f t="shared" si="30"/>
        <v/>
      </c>
      <c r="W113" s="17" t="str">
        <f t="shared" si="31"/>
        <v/>
      </c>
      <c r="Y113" s="17" t="str">
        <f t="shared" si="32"/>
        <v/>
      </c>
      <c r="AA113" s="17" t="str">
        <f t="shared" si="33"/>
        <v/>
      </c>
      <c r="AC113" s="17" t="str">
        <f t="shared" si="34"/>
        <v/>
      </c>
      <c r="AE113" s="17" t="str">
        <f t="shared" si="35"/>
        <v/>
      </c>
      <c r="AG113" s="17" t="str">
        <f t="shared" si="36"/>
        <v/>
      </c>
      <c r="AI113" s="17" t="str">
        <f t="shared" si="37"/>
        <v/>
      </c>
      <c r="AK113" s="17" t="str">
        <f t="shared" si="38"/>
        <v/>
      </c>
      <c r="AM113" s="17" t="str">
        <f t="shared" si="39"/>
        <v/>
      </c>
      <c r="AO113" s="17" t="str">
        <f t="shared" si="63"/>
        <v/>
      </c>
      <c r="AQ113" s="17" t="str">
        <f t="shared" si="40"/>
        <v/>
      </c>
    </row>
    <row r="114" spans="5:43" x14ac:dyDescent="0.25">
      <c r="E114" s="17" t="str">
        <f t="shared" si="61"/>
        <v/>
      </c>
      <c r="G114" s="17" t="str">
        <f t="shared" si="61"/>
        <v/>
      </c>
      <c r="I114" s="17" t="str">
        <f t="shared" si="62"/>
        <v/>
      </c>
      <c r="K114" s="17" t="str">
        <f t="shared" si="25"/>
        <v/>
      </c>
      <c r="M114" s="17" t="str">
        <f t="shared" si="26"/>
        <v/>
      </c>
      <c r="O114" s="17" t="str">
        <f t="shared" si="27"/>
        <v/>
      </c>
      <c r="Q114" s="17" t="str">
        <f t="shared" si="28"/>
        <v/>
      </c>
      <c r="S114" s="17" t="str">
        <f t="shared" si="29"/>
        <v/>
      </c>
      <c r="U114" s="17" t="str">
        <f t="shared" si="30"/>
        <v/>
      </c>
      <c r="W114" s="17" t="str">
        <f t="shared" si="31"/>
        <v/>
      </c>
      <c r="Y114" s="17" t="str">
        <f t="shared" si="32"/>
        <v/>
      </c>
      <c r="AA114" s="17" t="str">
        <f t="shared" si="33"/>
        <v/>
      </c>
      <c r="AC114" s="17" t="str">
        <f t="shared" si="34"/>
        <v/>
      </c>
      <c r="AE114" s="17" t="str">
        <f t="shared" si="35"/>
        <v/>
      </c>
      <c r="AG114" s="17" t="str">
        <f t="shared" si="36"/>
        <v/>
      </c>
      <c r="AI114" s="17" t="str">
        <f t="shared" si="37"/>
        <v/>
      </c>
      <c r="AK114" s="17" t="str">
        <f t="shared" si="38"/>
        <v/>
      </c>
      <c r="AM114" s="17" t="str">
        <f t="shared" si="39"/>
        <v/>
      </c>
      <c r="AO114" s="17" t="str">
        <f t="shared" si="63"/>
        <v/>
      </c>
      <c r="AQ114" s="17" t="str">
        <f t="shared" si="40"/>
        <v/>
      </c>
    </row>
    <row r="115" spans="5:43" x14ac:dyDescent="0.25">
      <c r="E115" s="17" t="str">
        <f t="shared" si="61"/>
        <v/>
      </c>
      <c r="G115" s="17" t="str">
        <f t="shared" si="61"/>
        <v/>
      </c>
      <c r="I115" s="17" t="str">
        <f t="shared" si="62"/>
        <v/>
      </c>
      <c r="K115" s="17" t="str">
        <f t="shared" si="25"/>
        <v/>
      </c>
      <c r="M115" s="17" t="str">
        <f t="shared" si="26"/>
        <v/>
      </c>
      <c r="O115" s="17" t="str">
        <f t="shared" si="27"/>
        <v/>
      </c>
      <c r="Q115" s="17" t="str">
        <f t="shared" si="28"/>
        <v/>
      </c>
      <c r="S115" s="17" t="str">
        <f t="shared" si="29"/>
        <v/>
      </c>
      <c r="U115" s="17" t="str">
        <f t="shared" si="30"/>
        <v/>
      </c>
      <c r="W115" s="17" t="str">
        <f t="shared" si="31"/>
        <v/>
      </c>
      <c r="Y115" s="17" t="str">
        <f t="shared" si="32"/>
        <v/>
      </c>
      <c r="AA115" s="17" t="str">
        <f t="shared" si="33"/>
        <v/>
      </c>
      <c r="AC115" s="17" t="str">
        <f t="shared" si="34"/>
        <v/>
      </c>
      <c r="AE115" s="17" t="str">
        <f t="shared" si="35"/>
        <v/>
      </c>
      <c r="AG115" s="17" t="str">
        <f t="shared" si="36"/>
        <v/>
      </c>
      <c r="AI115" s="17" t="str">
        <f t="shared" si="37"/>
        <v/>
      </c>
      <c r="AK115" s="17" t="str">
        <f t="shared" si="38"/>
        <v/>
      </c>
      <c r="AM115" s="17" t="str">
        <f t="shared" si="39"/>
        <v/>
      </c>
      <c r="AO115" s="17" t="str">
        <f t="shared" si="63"/>
        <v/>
      </c>
      <c r="AQ115" s="17" t="str">
        <f t="shared" si="40"/>
        <v/>
      </c>
    </row>
    <row r="116" spans="5:43" x14ac:dyDescent="0.25">
      <c r="E116" s="17" t="str">
        <f t="shared" si="61"/>
        <v/>
      </c>
      <c r="G116" s="17" t="str">
        <f t="shared" si="61"/>
        <v/>
      </c>
      <c r="I116" s="17" t="str">
        <f t="shared" si="62"/>
        <v/>
      </c>
      <c r="K116" s="17" t="str">
        <f t="shared" si="25"/>
        <v/>
      </c>
      <c r="M116" s="17" t="str">
        <f t="shared" si="26"/>
        <v/>
      </c>
      <c r="O116" s="17" t="str">
        <f t="shared" si="27"/>
        <v/>
      </c>
      <c r="Q116" s="17" t="str">
        <f t="shared" si="28"/>
        <v/>
      </c>
      <c r="S116" s="17" t="str">
        <f t="shared" si="29"/>
        <v/>
      </c>
      <c r="U116" s="17" t="str">
        <f t="shared" si="30"/>
        <v/>
      </c>
      <c r="W116" s="17" t="str">
        <f t="shared" si="31"/>
        <v/>
      </c>
      <c r="Y116" s="17" t="str">
        <f t="shared" si="32"/>
        <v/>
      </c>
      <c r="AA116" s="17" t="str">
        <f t="shared" si="33"/>
        <v/>
      </c>
      <c r="AC116" s="17" t="str">
        <f t="shared" si="34"/>
        <v/>
      </c>
      <c r="AE116" s="17" t="str">
        <f t="shared" si="35"/>
        <v/>
      </c>
      <c r="AG116" s="17" t="str">
        <f t="shared" si="36"/>
        <v/>
      </c>
      <c r="AI116" s="17" t="str">
        <f t="shared" si="37"/>
        <v/>
      </c>
      <c r="AK116" s="17" t="str">
        <f t="shared" si="38"/>
        <v/>
      </c>
      <c r="AM116" s="17" t="str">
        <f t="shared" si="39"/>
        <v/>
      </c>
      <c r="AO116" s="17" t="str">
        <f t="shared" si="63"/>
        <v/>
      </c>
      <c r="AQ116" s="17" t="str">
        <f t="shared" si="40"/>
        <v/>
      </c>
    </row>
    <row r="117" spans="5:43" x14ac:dyDescent="0.25">
      <c r="E117" s="17" t="str">
        <f t="shared" si="61"/>
        <v/>
      </c>
      <c r="G117" s="17" t="str">
        <f t="shared" si="61"/>
        <v/>
      </c>
      <c r="I117" s="17" t="str">
        <f t="shared" si="62"/>
        <v/>
      </c>
      <c r="K117" s="17" t="str">
        <f t="shared" si="25"/>
        <v/>
      </c>
      <c r="M117" s="17" t="str">
        <f t="shared" si="26"/>
        <v/>
      </c>
      <c r="O117" s="17" t="str">
        <f t="shared" si="27"/>
        <v/>
      </c>
      <c r="Q117" s="17" t="str">
        <f t="shared" si="28"/>
        <v/>
      </c>
      <c r="S117" s="17" t="str">
        <f t="shared" si="29"/>
        <v/>
      </c>
      <c r="U117" s="17" t="str">
        <f t="shared" si="30"/>
        <v/>
      </c>
      <c r="W117" s="17" t="str">
        <f t="shared" si="31"/>
        <v/>
      </c>
      <c r="Y117" s="17" t="str">
        <f t="shared" si="32"/>
        <v/>
      </c>
      <c r="AA117" s="17" t="str">
        <f t="shared" si="33"/>
        <v/>
      </c>
      <c r="AC117" s="17" t="str">
        <f t="shared" si="34"/>
        <v/>
      </c>
      <c r="AE117" s="17" t="str">
        <f t="shared" si="35"/>
        <v/>
      </c>
      <c r="AG117" s="17" t="str">
        <f t="shared" si="36"/>
        <v/>
      </c>
      <c r="AI117" s="17" t="str">
        <f t="shared" si="37"/>
        <v/>
      </c>
      <c r="AK117" s="17" t="str">
        <f t="shared" si="38"/>
        <v/>
      </c>
      <c r="AM117" s="17" t="str">
        <f t="shared" si="39"/>
        <v/>
      </c>
      <c r="AO117" s="17" t="str">
        <f t="shared" si="63"/>
        <v/>
      </c>
      <c r="AQ117" s="17" t="str">
        <f t="shared" si="40"/>
        <v/>
      </c>
    </row>
    <row r="118" spans="5:43" x14ac:dyDescent="0.25">
      <c r="E118" s="17" t="str">
        <f t="shared" si="61"/>
        <v/>
      </c>
      <c r="G118" s="17" t="str">
        <f t="shared" si="61"/>
        <v/>
      </c>
      <c r="I118" s="17" t="str">
        <f t="shared" si="62"/>
        <v/>
      </c>
      <c r="K118" s="17" t="str">
        <f t="shared" si="25"/>
        <v/>
      </c>
      <c r="M118" s="17" t="str">
        <f t="shared" si="26"/>
        <v/>
      </c>
      <c r="O118" s="17" t="str">
        <f t="shared" si="27"/>
        <v/>
      </c>
      <c r="Q118" s="17" t="str">
        <f t="shared" si="28"/>
        <v/>
      </c>
      <c r="S118" s="17" t="str">
        <f t="shared" si="29"/>
        <v/>
      </c>
      <c r="U118" s="17" t="str">
        <f t="shared" si="30"/>
        <v/>
      </c>
      <c r="W118" s="17" t="str">
        <f t="shared" si="31"/>
        <v/>
      </c>
      <c r="Y118" s="17" t="str">
        <f t="shared" si="32"/>
        <v/>
      </c>
      <c r="AA118" s="17" t="str">
        <f t="shared" si="33"/>
        <v/>
      </c>
      <c r="AC118" s="17" t="str">
        <f t="shared" si="34"/>
        <v/>
      </c>
      <c r="AE118" s="17" t="str">
        <f t="shared" si="35"/>
        <v/>
      </c>
      <c r="AG118" s="17" t="str">
        <f t="shared" si="36"/>
        <v/>
      </c>
      <c r="AI118" s="17" t="str">
        <f t="shared" si="37"/>
        <v/>
      </c>
      <c r="AK118" s="17" t="str">
        <f t="shared" si="38"/>
        <v/>
      </c>
      <c r="AM118" s="17" t="str">
        <f t="shared" si="39"/>
        <v/>
      </c>
      <c r="AO118" s="17" t="str">
        <f t="shared" si="63"/>
        <v/>
      </c>
      <c r="AQ118" s="17" t="str">
        <f t="shared" si="40"/>
        <v/>
      </c>
    </row>
    <row r="119" spans="5:43" x14ac:dyDescent="0.25">
      <c r="E119" s="17" t="str">
        <f t="shared" si="61"/>
        <v/>
      </c>
      <c r="G119" s="17" t="str">
        <f t="shared" si="61"/>
        <v/>
      </c>
      <c r="I119" s="17" t="str">
        <f t="shared" si="62"/>
        <v/>
      </c>
      <c r="K119" s="17" t="str">
        <f t="shared" si="25"/>
        <v/>
      </c>
      <c r="M119" s="17" t="str">
        <f t="shared" si="26"/>
        <v/>
      </c>
      <c r="O119" s="17" t="str">
        <f t="shared" si="27"/>
        <v/>
      </c>
      <c r="Q119" s="17" t="str">
        <f t="shared" si="28"/>
        <v/>
      </c>
      <c r="S119" s="17" t="str">
        <f t="shared" si="29"/>
        <v/>
      </c>
      <c r="U119" s="17" t="str">
        <f t="shared" si="30"/>
        <v/>
      </c>
      <c r="W119" s="17" t="str">
        <f t="shared" si="31"/>
        <v/>
      </c>
      <c r="Y119" s="17" t="str">
        <f t="shared" si="32"/>
        <v/>
      </c>
      <c r="AA119" s="17" t="str">
        <f t="shared" si="33"/>
        <v/>
      </c>
      <c r="AC119" s="17" t="str">
        <f t="shared" si="34"/>
        <v/>
      </c>
      <c r="AE119" s="17" t="str">
        <f t="shared" si="35"/>
        <v/>
      </c>
      <c r="AG119" s="17" t="str">
        <f t="shared" si="36"/>
        <v/>
      </c>
      <c r="AI119" s="17" t="str">
        <f t="shared" si="37"/>
        <v/>
      </c>
      <c r="AK119" s="17" t="str">
        <f t="shared" si="38"/>
        <v/>
      </c>
      <c r="AM119" s="17" t="str">
        <f t="shared" si="39"/>
        <v/>
      </c>
      <c r="AO119" s="17" t="str">
        <f t="shared" si="63"/>
        <v/>
      </c>
      <c r="AQ119" s="17" t="str">
        <f t="shared" si="40"/>
        <v/>
      </c>
    </row>
    <row r="120" spans="5:43" x14ac:dyDescent="0.25">
      <c r="E120" s="17" t="str">
        <f t="shared" si="61"/>
        <v/>
      </c>
      <c r="G120" s="17" t="str">
        <f t="shared" si="61"/>
        <v/>
      </c>
      <c r="I120" s="17" t="str">
        <f t="shared" si="62"/>
        <v/>
      </c>
      <c r="K120" s="17" t="str">
        <f t="shared" si="25"/>
        <v/>
      </c>
      <c r="M120" s="17" t="str">
        <f t="shared" si="26"/>
        <v/>
      </c>
      <c r="O120" s="17" t="str">
        <f t="shared" si="27"/>
        <v/>
      </c>
      <c r="Q120" s="17" t="str">
        <f t="shared" si="28"/>
        <v/>
      </c>
      <c r="S120" s="17" t="str">
        <f t="shared" si="29"/>
        <v/>
      </c>
      <c r="U120" s="17" t="str">
        <f t="shared" si="30"/>
        <v/>
      </c>
      <c r="W120" s="17" t="str">
        <f t="shared" si="31"/>
        <v/>
      </c>
      <c r="Y120" s="17" t="str">
        <f t="shared" si="32"/>
        <v/>
      </c>
      <c r="AA120" s="17" t="str">
        <f t="shared" si="33"/>
        <v/>
      </c>
      <c r="AC120" s="17" t="str">
        <f t="shared" si="34"/>
        <v/>
      </c>
      <c r="AE120" s="17" t="str">
        <f t="shared" si="35"/>
        <v/>
      </c>
      <c r="AG120" s="17" t="str">
        <f t="shared" si="36"/>
        <v/>
      </c>
      <c r="AI120" s="17" t="str">
        <f t="shared" si="37"/>
        <v/>
      </c>
      <c r="AK120" s="17" t="str">
        <f t="shared" si="38"/>
        <v/>
      </c>
      <c r="AM120" s="17" t="str">
        <f t="shared" si="39"/>
        <v/>
      </c>
      <c r="AO120" s="17" t="str">
        <f t="shared" si="63"/>
        <v/>
      </c>
      <c r="AQ120" s="17" t="str">
        <f t="shared" si="40"/>
        <v/>
      </c>
    </row>
    <row r="121" spans="5:43" x14ac:dyDescent="0.25">
      <c r="E121" s="17" t="str">
        <f t="shared" si="61"/>
        <v/>
      </c>
      <c r="G121" s="17" t="str">
        <f t="shared" si="61"/>
        <v/>
      </c>
      <c r="I121" s="17" t="str">
        <f t="shared" si="62"/>
        <v/>
      </c>
      <c r="K121" s="17" t="str">
        <f t="shared" si="25"/>
        <v/>
      </c>
      <c r="M121" s="17" t="str">
        <f t="shared" si="26"/>
        <v/>
      </c>
      <c r="O121" s="17" t="str">
        <f t="shared" si="27"/>
        <v/>
      </c>
      <c r="Q121" s="17" t="str">
        <f t="shared" si="28"/>
        <v/>
      </c>
      <c r="S121" s="17" t="str">
        <f t="shared" si="29"/>
        <v/>
      </c>
      <c r="U121" s="17" t="str">
        <f t="shared" si="30"/>
        <v/>
      </c>
      <c r="W121" s="17" t="str">
        <f t="shared" si="31"/>
        <v/>
      </c>
      <c r="Y121" s="17" t="str">
        <f t="shared" si="32"/>
        <v/>
      </c>
      <c r="AA121" s="17" t="str">
        <f t="shared" si="33"/>
        <v/>
      </c>
      <c r="AC121" s="17" t="str">
        <f t="shared" si="34"/>
        <v/>
      </c>
      <c r="AE121" s="17" t="str">
        <f t="shared" si="35"/>
        <v/>
      </c>
      <c r="AG121" s="17" t="str">
        <f t="shared" si="36"/>
        <v/>
      </c>
      <c r="AI121" s="17" t="str">
        <f t="shared" si="37"/>
        <v/>
      </c>
      <c r="AK121" s="17" t="str">
        <f t="shared" si="38"/>
        <v/>
      </c>
      <c r="AM121" s="17" t="str">
        <f t="shared" si="39"/>
        <v/>
      </c>
      <c r="AO121" s="17" t="str">
        <f t="shared" si="63"/>
        <v/>
      </c>
      <c r="AQ121" s="17" t="str">
        <f t="shared" si="40"/>
        <v/>
      </c>
    </row>
    <row r="122" spans="5:43" x14ac:dyDescent="0.25">
      <c r="E122" s="17" t="str">
        <f t="shared" si="61"/>
        <v/>
      </c>
      <c r="G122" s="17" t="str">
        <f t="shared" si="61"/>
        <v/>
      </c>
      <c r="I122" s="17" t="str">
        <f t="shared" si="62"/>
        <v/>
      </c>
      <c r="K122" s="17" t="str">
        <f t="shared" si="25"/>
        <v/>
      </c>
      <c r="M122" s="17" t="str">
        <f t="shared" si="26"/>
        <v/>
      </c>
      <c r="O122" s="17" t="str">
        <f t="shared" si="27"/>
        <v/>
      </c>
      <c r="Q122" s="17" t="str">
        <f t="shared" si="28"/>
        <v/>
      </c>
      <c r="S122" s="17" t="str">
        <f t="shared" si="29"/>
        <v/>
      </c>
      <c r="U122" s="17" t="str">
        <f t="shared" si="30"/>
        <v/>
      </c>
      <c r="W122" s="17" t="str">
        <f t="shared" si="31"/>
        <v/>
      </c>
      <c r="Y122" s="17" t="str">
        <f t="shared" si="32"/>
        <v/>
      </c>
      <c r="AA122" s="17" t="str">
        <f t="shared" si="33"/>
        <v/>
      </c>
      <c r="AC122" s="17" t="str">
        <f t="shared" si="34"/>
        <v/>
      </c>
      <c r="AE122" s="17" t="str">
        <f t="shared" si="35"/>
        <v/>
      </c>
      <c r="AG122" s="17" t="str">
        <f t="shared" si="36"/>
        <v/>
      </c>
      <c r="AI122" s="17" t="str">
        <f t="shared" si="37"/>
        <v/>
      </c>
      <c r="AK122" s="17" t="str">
        <f t="shared" si="38"/>
        <v/>
      </c>
      <c r="AM122" s="17" t="str">
        <f t="shared" si="39"/>
        <v/>
      </c>
      <c r="AO122" s="17" t="str">
        <f t="shared" si="63"/>
        <v/>
      </c>
      <c r="AQ122" s="17" t="str">
        <f t="shared" si="40"/>
        <v/>
      </c>
    </row>
    <row r="123" spans="5:43" x14ac:dyDescent="0.25">
      <c r="E123" s="17" t="str">
        <f t="shared" si="61"/>
        <v/>
      </c>
      <c r="G123" s="17" t="str">
        <f t="shared" si="61"/>
        <v/>
      </c>
      <c r="I123" s="17" t="str">
        <f t="shared" si="62"/>
        <v/>
      </c>
      <c r="K123" s="17" t="str">
        <f t="shared" si="25"/>
        <v/>
      </c>
      <c r="M123" s="17" t="str">
        <f t="shared" si="26"/>
        <v/>
      </c>
      <c r="O123" s="17" t="str">
        <f t="shared" si="27"/>
        <v/>
      </c>
      <c r="Q123" s="17" t="str">
        <f t="shared" si="28"/>
        <v/>
      </c>
      <c r="S123" s="17" t="str">
        <f t="shared" si="29"/>
        <v/>
      </c>
      <c r="U123" s="17" t="str">
        <f t="shared" si="30"/>
        <v/>
      </c>
      <c r="W123" s="17" t="str">
        <f t="shared" si="31"/>
        <v/>
      </c>
      <c r="Y123" s="17" t="str">
        <f t="shared" si="32"/>
        <v/>
      </c>
      <c r="AA123" s="17" t="str">
        <f t="shared" si="33"/>
        <v/>
      </c>
      <c r="AC123" s="17" t="str">
        <f t="shared" si="34"/>
        <v/>
      </c>
      <c r="AE123" s="17" t="str">
        <f t="shared" si="35"/>
        <v/>
      </c>
      <c r="AG123" s="17" t="str">
        <f t="shared" si="36"/>
        <v/>
      </c>
      <c r="AI123" s="17" t="str">
        <f t="shared" si="37"/>
        <v/>
      </c>
      <c r="AK123" s="17" t="str">
        <f t="shared" si="38"/>
        <v/>
      </c>
      <c r="AM123" s="17" t="str">
        <f t="shared" si="39"/>
        <v/>
      </c>
      <c r="AO123" s="17" t="str">
        <f t="shared" si="63"/>
        <v/>
      </c>
      <c r="AQ123" s="17" t="str">
        <f t="shared" si="40"/>
        <v/>
      </c>
    </row>
    <row r="124" spans="5:43" x14ac:dyDescent="0.25">
      <c r="E124" s="17" t="str">
        <f t="shared" si="61"/>
        <v/>
      </c>
      <c r="G124" s="17" t="str">
        <f t="shared" si="61"/>
        <v/>
      </c>
      <c r="I124" s="17" t="str">
        <f t="shared" si="62"/>
        <v/>
      </c>
      <c r="K124" s="17" t="str">
        <f t="shared" si="25"/>
        <v/>
      </c>
      <c r="M124" s="17" t="str">
        <f t="shared" si="26"/>
        <v/>
      </c>
      <c r="O124" s="17" t="str">
        <f t="shared" si="27"/>
        <v/>
      </c>
      <c r="Q124" s="17" t="str">
        <f t="shared" si="28"/>
        <v/>
      </c>
      <c r="S124" s="17" t="str">
        <f t="shared" si="29"/>
        <v/>
      </c>
      <c r="U124" s="17" t="str">
        <f t="shared" si="30"/>
        <v/>
      </c>
      <c r="W124" s="17" t="str">
        <f t="shared" si="31"/>
        <v/>
      </c>
      <c r="Y124" s="17" t="str">
        <f t="shared" si="32"/>
        <v/>
      </c>
      <c r="AA124" s="17" t="str">
        <f t="shared" si="33"/>
        <v/>
      </c>
      <c r="AC124" s="17" t="str">
        <f t="shared" si="34"/>
        <v/>
      </c>
      <c r="AE124" s="17" t="str">
        <f t="shared" si="35"/>
        <v/>
      </c>
      <c r="AG124" s="17" t="str">
        <f t="shared" si="36"/>
        <v/>
      </c>
      <c r="AI124" s="17" t="str">
        <f t="shared" si="37"/>
        <v/>
      </c>
      <c r="AK124" s="17" t="str">
        <f t="shared" si="38"/>
        <v/>
      </c>
      <c r="AM124" s="17" t="str">
        <f t="shared" si="39"/>
        <v/>
      </c>
      <c r="AO124" s="17" t="str">
        <f t="shared" si="63"/>
        <v/>
      </c>
      <c r="AQ124" s="17" t="str">
        <f t="shared" si="40"/>
        <v/>
      </c>
    </row>
    <row r="125" spans="5:43" x14ac:dyDescent="0.25">
      <c r="E125" s="17" t="str">
        <f t="shared" si="61"/>
        <v/>
      </c>
      <c r="G125" s="17" t="str">
        <f t="shared" si="61"/>
        <v/>
      </c>
      <c r="I125" s="17" t="str">
        <f t="shared" si="62"/>
        <v/>
      </c>
      <c r="K125" s="17" t="str">
        <f t="shared" si="25"/>
        <v/>
      </c>
      <c r="M125" s="17" t="str">
        <f t="shared" si="26"/>
        <v/>
      </c>
      <c r="O125" s="17" t="str">
        <f t="shared" si="27"/>
        <v/>
      </c>
      <c r="Q125" s="17" t="str">
        <f t="shared" si="28"/>
        <v/>
      </c>
      <c r="S125" s="17" t="str">
        <f t="shared" si="29"/>
        <v/>
      </c>
      <c r="U125" s="17" t="str">
        <f t="shared" si="30"/>
        <v/>
      </c>
      <c r="W125" s="17" t="str">
        <f t="shared" si="31"/>
        <v/>
      </c>
      <c r="Y125" s="17" t="str">
        <f t="shared" si="32"/>
        <v/>
      </c>
      <c r="AA125" s="17" t="str">
        <f t="shared" si="33"/>
        <v/>
      </c>
      <c r="AC125" s="17" t="str">
        <f t="shared" si="34"/>
        <v/>
      </c>
      <c r="AE125" s="17" t="str">
        <f t="shared" si="35"/>
        <v/>
      </c>
      <c r="AG125" s="17" t="str">
        <f t="shared" si="36"/>
        <v/>
      </c>
      <c r="AI125" s="17" t="str">
        <f t="shared" si="37"/>
        <v/>
      </c>
      <c r="AK125" s="17" t="str">
        <f t="shared" si="38"/>
        <v/>
      </c>
      <c r="AM125" s="17" t="str">
        <f t="shared" si="39"/>
        <v/>
      </c>
      <c r="AO125" s="17" t="str">
        <f t="shared" si="63"/>
        <v/>
      </c>
      <c r="AQ125" s="17" t="str">
        <f t="shared" si="40"/>
        <v/>
      </c>
    </row>
    <row r="126" spans="5:43" x14ac:dyDescent="0.25">
      <c r="E126" s="17" t="str">
        <f t="shared" si="61"/>
        <v/>
      </c>
      <c r="G126" s="17" t="str">
        <f t="shared" si="61"/>
        <v/>
      </c>
      <c r="I126" s="17" t="str">
        <f t="shared" si="62"/>
        <v/>
      </c>
      <c r="K126" s="17" t="str">
        <f t="shared" si="25"/>
        <v/>
      </c>
      <c r="M126" s="17" t="str">
        <f t="shared" si="26"/>
        <v/>
      </c>
      <c r="O126" s="17" t="str">
        <f t="shared" si="27"/>
        <v/>
      </c>
      <c r="Q126" s="17" t="str">
        <f t="shared" si="28"/>
        <v/>
      </c>
      <c r="S126" s="17" t="str">
        <f t="shared" si="29"/>
        <v/>
      </c>
      <c r="U126" s="17" t="str">
        <f t="shared" si="30"/>
        <v/>
      </c>
      <c r="W126" s="17" t="str">
        <f t="shared" si="31"/>
        <v/>
      </c>
      <c r="Y126" s="17" t="str">
        <f t="shared" si="32"/>
        <v/>
      </c>
      <c r="AA126" s="17" t="str">
        <f t="shared" si="33"/>
        <v/>
      </c>
      <c r="AC126" s="17" t="str">
        <f t="shared" si="34"/>
        <v/>
      </c>
      <c r="AE126" s="17" t="str">
        <f t="shared" si="35"/>
        <v/>
      </c>
      <c r="AG126" s="17" t="str">
        <f t="shared" si="36"/>
        <v/>
      </c>
      <c r="AI126" s="17" t="str">
        <f t="shared" si="37"/>
        <v/>
      </c>
      <c r="AK126" s="17" t="str">
        <f t="shared" si="38"/>
        <v/>
      </c>
      <c r="AM126" s="17" t="str">
        <f t="shared" si="39"/>
        <v/>
      </c>
      <c r="AO126" s="17" t="str">
        <f t="shared" si="63"/>
        <v/>
      </c>
      <c r="AQ126" s="17" t="str">
        <f t="shared" si="40"/>
        <v/>
      </c>
    </row>
    <row r="127" spans="5:43" x14ac:dyDescent="0.25">
      <c r="E127" s="17" t="str">
        <f t="shared" si="61"/>
        <v/>
      </c>
      <c r="G127" s="17" t="str">
        <f t="shared" si="61"/>
        <v/>
      </c>
      <c r="I127" s="17" t="str">
        <f t="shared" si="62"/>
        <v/>
      </c>
      <c r="K127" s="17" t="str">
        <f t="shared" si="25"/>
        <v/>
      </c>
      <c r="M127" s="17" t="str">
        <f t="shared" si="26"/>
        <v/>
      </c>
      <c r="O127" s="17" t="str">
        <f t="shared" si="27"/>
        <v/>
      </c>
      <c r="Q127" s="17" t="str">
        <f t="shared" si="28"/>
        <v/>
      </c>
      <c r="S127" s="17" t="str">
        <f t="shared" si="29"/>
        <v/>
      </c>
      <c r="U127" s="17" t="str">
        <f t="shared" si="30"/>
        <v/>
      </c>
      <c r="W127" s="17" t="str">
        <f t="shared" si="31"/>
        <v/>
      </c>
      <c r="Y127" s="17" t="str">
        <f t="shared" si="32"/>
        <v/>
      </c>
      <c r="AA127" s="17" t="str">
        <f t="shared" si="33"/>
        <v/>
      </c>
      <c r="AC127" s="17" t="str">
        <f t="shared" si="34"/>
        <v/>
      </c>
      <c r="AE127" s="17" t="str">
        <f t="shared" si="35"/>
        <v/>
      </c>
      <c r="AG127" s="17" t="str">
        <f t="shared" si="36"/>
        <v/>
      </c>
      <c r="AI127" s="17" t="str">
        <f t="shared" si="37"/>
        <v/>
      </c>
      <c r="AK127" s="17" t="str">
        <f t="shared" si="38"/>
        <v/>
      </c>
      <c r="AM127" s="17" t="str">
        <f t="shared" si="39"/>
        <v/>
      </c>
      <c r="AO127" s="17" t="str">
        <f t="shared" si="63"/>
        <v/>
      </c>
      <c r="AQ127" s="17" t="str">
        <f t="shared" si="40"/>
        <v/>
      </c>
    </row>
    <row r="128" spans="5:43" x14ac:dyDescent="0.25">
      <c r="E128" s="17" t="str">
        <f t="shared" si="61"/>
        <v/>
      </c>
      <c r="G128" s="17" t="str">
        <f t="shared" si="61"/>
        <v/>
      </c>
      <c r="I128" s="17" t="str">
        <f t="shared" si="62"/>
        <v/>
      </c>
      <c r="K128" s="17" t="str">
        <f t="shared" si="25"/>
        <v/>
      </c>
      <c r="M128" s="17" t="str">
        <f t="shared" si="26"/>
        <v/>
      </c>
      <c r="O128" s="17" t="str">
        <f t="shared" si="27"/>
        <v/>
      </c>
      <c r="Q128" s="17" t="str">
        <f t="shared" si="28"/>
        <v/>
      </c>
      <c r="S128" s="17" t="str">
        <f t="shared" si="29"/>
        <v/>
      </c>
      <c r="U128" s="17" t="str">
        <f t="shared" si="30"/>
        <v/>
      </c>
      <c r="W128" s="17" t="str">
        <f t="shared" si="31"/>
        <v/>
      </c>
      <c r="Y128" s="17" t="str">
        <f t="shared" si="32"/>
        <v/>
      </c>
      <c r="AA128" s="17" t="str">
        <f t="shared" si="33"/>
        <v/>
      </c>
      <c r="AC128" s="17" t="str">
        <f t="shared" si="34"/>
        <v/>
      </c>
      <c r="AE128" s="17" t="str">
        <f t="shared" si="35"/>
        <v/>
      </c>
      <c r="AG128" s="17" t="str">
        <f t="shared" si="36"/>
        <v/>
      </c>
      <c r="AI128" s="17" t="str">
        <f t="shared" si="37"/>
        <v/>
      </c>
      <c r="AK128" s="17" t="str">
        <f t="shared" si="38"/>
        <v/>
      </c>
      <c r="AM128" s="17" t="str">
        <f t="shared" si="39"/>
        <v/>
      </c>
      <c r="AO128" s="17" t="str">
        <f t="shared" si="63"/>
        <v/>
      </c>
      <c r="AQ128" s="17" t="str">
        <f t="shared" si="40"/>
        <v/>
      </c>
    </row>
    <row r="129" spans="5:43" x14ac:dyDescent="0.25">
      <c r="E129" s="17" t="str">
        <f t="shared" si="61"/>
        <v/>
      </c>
      <c r="G129" s="17" t="str">
        <f t="shared" si="61"/>
        <v/>
      </c>
      <c r="I129" s="17" t="str">
        <f t="shared" si="62"/>
        <v/>
      </c>
      <c r="K129" s="17" t="str">
        <f t="shared" si="25"/>
        <v/>
      </c>
      <c r="M129" s="17" t="str">
        <f t="shared" si="26"/>
        <v/>
      </c>
      <c r="O129" s="17" t="str">
        <f t="shared" si="27"/>
        <v/>
      </c>
      <c r="Q129" s="17" t="str">
        <f t="shared" si="28"/>
        <v/>
      </c>
      <c r="S129" s="17" t="str">
        <f t="shared" si="29"/>
        <v/>
      </c>
      <c r="U129" s="17" t="str">
        <f t="shared" si="30"/>
        <v/>
      </c>
      <c r="W129" s="17" t="str">
        <f t="shared" si="31"/>
        <v/>
      </c>
      <c r="Y129" s="17" t="str">
        <f t="shared" si="32"/>
        <v/>
      </c>
      <c r="AA129" s="17" t="str">
        <f t="shared" si="33"/>
        <v/>
      </c>
      <c r="AC129" s="17" t="str">
        <f t="shared" si="34"/>
        <v/>
      </c>
      <c r="AE129" s="17" t="str">
        <f t="shared" si="35"/>
        <v/>
      </c>
      <c r="AG129" s="17" t="str">
        <f t="shared" si="36"/>
        <v/>
      </c>
      <c r="AI129" s="17" t="str">
        <f t="shared" si="37"/>
        <v/>
      </c>
      <c r="AK129" s="17" t="str">
        <f t="shared" si="38"/>
        <v/>
      </c>
      <c r="AM129" s="17" t="str">
        <f t="shared" si="39"/>
        <v/>
      </c>
      <c r="AO129" s="17" t="str">
        <f t="shared" si="63"/>
        <v/>
      </c>
      <c r="AQ129" s="17" t="str">
        <f t="shared" si="40"/>
        <v/>
      </c>
    </row>
    <row r="130" spans="5:43" x14ac:dyDescent="0.25">
      <c r="E130" s="17" t="str">
        <f t="shared" si="61"/>
        <v/>
      </c>
      <c r="G130" s="17" t="str">
        <f t="shared" si="61"/>
        <v/>
      </c>
      <c r="I130" s="17" t="str">
        <f t="shared" si="62"/>
        <v/>
      </c>
      <c r="K130" s="17" t="str">
        <f t="shared" si="25"/>
        <v/>
      </c>
      <c r="M130" s="17" t="str">
        <f t="shared" si="26"/>
        <v/>
      </c>
      <c r="O130" s="17" t="str">
        <f t="shared" si="27"/>
        <v/>
      </c>
      <c r="Q130" s="17" t="str">
        <f t="shared" si="28"/>
        <v/>
      </c>
      <c r="S130" s="17" t="str">
        <f t="shared" si="29"/>
        <v/>
      </c>
      <c r="U130" s="17" t="str">
        <f t="shared" si="30"/>
        <v/>
      </c>
      <c r="W130" s="17" t="str">
        <f t="shared" si="31"/>
        <v/>
      </c>
      <c r="Y130" s="17" t="str">
        <f t="shared" si="32"/>
        <v/>
      </c>
      <c r="AA130" s="17" t="str">
        <f t="shared" si="33"/>
        <v/>
      </c>
      <c r="AC130" s="17" t="str">
        <f t="shared" si="34"/>
        <v/>
      </c>
      <c r="AE130" s="17" t="str">
        <f t="shared" si="35"/>
        <v/>
      </c>
      <c r="AG130" s="17" t="str">
        <f t="shared" si="36"/>
        <v/>
      </c>
      <c r="AI130" s="17" t="str">
        <f t="shared" si="37"/>
        <v/>
      </c>
      <c r="AK130" s="17" t="str">
        <f t="shared" si="38"/>
        <v/>
      </c>
      <c r="AM130" s="17" t="str">
        <f t="shared" si="39"/>
        <v/>
      </c>
      <c r="AO130" s="17" t="str">
        <f t="shared" si="63"/>
        <v/>
      </c>
      <c r="AQ130" s="17" t="str">
        <f t="shared" si="40"/>
        <v/>
      </c>
    </row>
    <row r="131" spans="5:43" x14ac:dyDescent="0.25">
      <c r="E131" s="17" t="str">
        <f t="shared" si="61"/>
        <v/>
      </c>
      <c r="G131" s="17" t="str">
        <f t="shared" si="61"/>
        <v/>
      </c>
      <c r="I131" s="17" t="str">
        <f t="shared" si="62"/>
        <v/>
      </c>
      <c r="K131" s="17" t="str">
        <f t="shared" si="25"/>
        <v/>
      </c>
      <c r="M131" s="17" t="str">
        <f t="shared" si="26"/>
        <v/>
      </c>
      <c r="O131" s="17" t="str">
        <f t="shared" si="27"/>
        <v/>
      </c>
      <c r="Q131" s="17" t="str">
        <f t="shared" si="28"/>
        <v/>
      </c>
      <c r="S131" s="17" t="str">
        <f t="shared" si="29"/>
        <v/>
      </c>
      <c r="U131" s="17" t="str">
        <f t="shared" si="30"/>
        <v/>
      </c>
      <c r="W131" s="17" t="str">
        <f t="shared" si="31"/>
        <v/>
      </c>
      <c r="Y131" s="17" t="str">
        <f t="shared" si="32"/>
        <v/>
      </c>
      <c r="AA131" s="17" t="str">
        <f t="shared" si="33"/>
        <v/>
      </c>
      <c r="AC131" s="17" t="str">
        <f t="shared" si="34"/>
        <v/>
      </c>
      <c r="AE131" s="17" t="str">
        <f t="shared" si="35"/>
        <v/>
      </c>
      <c r="AG131" s="17" t="str">
        <f t="shared" si="36"/>
        <v/>
      </c>
      <c r="AI131" s="17" t="str">
        <f t="shared" si="37"/>
        <v/>
      </c>
      <c r="AK131" s="17" t="str">
        <f t="shared" si="38"/>
        <v/>
      </c>
      <c r="AM131" s="17" t="str">
        <f t="shared" si="39"/>
        <v/>
      </c>
      <c r="AO131" s="17" t="str">
        <f t="shared" si="63"/>
        <v/>
      </c>
      <c r="AQ131" s="17" t="str">
        <f t="shared" si="40"/>
        <v/>
      </c>
    </row>
    <row r="132" spans="5:43" x14ac:dyDescent="0.25">
      <c r="E132" s="17" t="str">
        <f t="shared" si="61"/>
        <v/>
      </c>
      <c r="G132" s="17" t="str">
        <f t="shared" si="61"/>
        <v/>
      </c>
      <c r="I132" s="17" t="str">
        <f t="shared" si="62"/>
        <v/>
      </c>
      <c r="K132" s="17" t="str">
        <f t="shared" si="25"/>
        <v/>
      </c>
      <c r="M132" s="17" t="str">
        <f t="shared" si="26"/>
        <v/>
      </c>
      <c r="O132" s="17" t="str">
        <f t="shared" si="27"/>
        <v/>
      </c>
      <c r="Q132" s="17" t="str">
        <f t="shared" si="28"/>
        <v/>
      </c>
      <c r="S132" s="17" t="str">
        <f t="shared" si="29"/>
        <v/>
      </c>
      <c r="U132" s="17" t="str">
        <f t="shared" si="30"/>
        <v/>
      </c>
      <c r="W132" s="17" t="str">
        <f t="shared" si="31"/>
        <v/>
      </c>
      <c r="Y132" s="17" t="str">
        <f t="shared" si="32"/>
        <v/>
      </c>
      <c r="AA132" s="17" t="str">
        <f t="shared" si="33"/>
        <v/>
      </c>
      <c r="AC132" s="17" t="str">
        <f t="shared" si="34"/>
        <v/>
      </c>
      <c r="AE132" s="17" t="str">
        <f t="shared" si="35"/>
        <v/>
      </c>
      <c r="AG132" s="17" t="str">
        <f t="shared" si="36"/>
        <v/>
      </c>
      <c r="AI132" s="17" t="str">
        <f t="shared" si="37"/>
        <v/>
      </c>
      <c r="AK132" s="17" t="str">
        <f t="shared" si="38"/>
        <v/>
      </c>
      <c r="AM132" s="17" t="str">
        <f t="shared" si="39"/>
        <v/>
      </c>
      <c r="AO132" s="17" t="str">
        <f t="shared" si="63"/>
        <v/>
      </c>
      <c r="AQ132" s="17" t="str">
        <f t="shared" si="40"/>
        <v/>
      </c>
    </row>
    <row r="133" spans="5:43" x14ac:dyDescent="0.25">
      <c r="E133" s="17" t="str">
        <f t="shared" si="61"/>
        <v/>
      </c>
      <c r="G133" s="17" t="str">
        <f t="shared" si="61"/>
        <v/>
      </c>
      <c r="I133" s="17" t="str">
        <f t="shared" si="62"/>
        <v/>
      </c>
      <c r="K133" s="17" t="str">
        <f t="shared" si="25"/>
        <v/>
      </c>
      <c r="M133" s="17" t="str">
        <f t="shared" si="26"/>
        <v/>
      </c>
      <c r="O133" s="17" t="str">
        <f t="shared" si="27"/>
        <v/>
      </c>
      <c r="Q133" s="17" t="str">
        <f t="shared" si="28"/>
        <v/>
      </c>
      <c r="S133" s="17" t="str">
        <f t="shared" si="29"/>
        <v/>
      </c>
      <c r="U133" s="17" t="str">
        <f t="shared" si="30"/>
        <v/>
      </c>
      <c r="W133" s="17" t="str">
        <f t="shared" si="31"/>
        <v/>
      </c>
      <c r="Y133" s="17" t="str">
        <f t="shared" si="32"/>
        <v/>
      </c>
      <c r="AA133" s="17" t="str">
        <f t="shared" si="33"/>
        <v/>
      </c>
      <c r="AC133" s="17" t="str">
        <f t="shared" si="34"/>
        <v/>
      </c>
      <c r="AE133" s="17" t="str">
        <f t="shared" si="35"/>
        <v/>
      </c>
      <c r="AG133" s="17" t="str">
        <f t="shared" si="36"/>
        <v/>
      </c>
      <c r="AI133" s="17" t="str">
        <f t="shared" si="37"/>
        <v/>
      </c>
      <c r="AK133" s="17" t="str">
        <f t="shared" si="38"/>
        <v/>
      </c>
      <c r="AM133" s="17" t="str">
        <f t="shared" si="39"/>
        <v/>
      </c>
      <c r="AO133" s="17" t="str">
        <f t="shared" si="63"/>
        <v/>
      </c>
      <c r="AQ133" s="17" t="str">
        <f t="shared" si="40"/>
        <v/>
      </c>
    </row>
    <row r="134" spans="5:43" x14ac:dyDescent="0.25">
      <c r="E134" s="17" t="str">
        <f t="shared" si="61"/>
        <v/>
      </c>
      <c r="G134" s="17" t="str">
        <f t="shared" si="61"/>
        <v/>
      </c>
      <c r="I134" s="17" t="str">
        <f t="shared" si="62"/>
        <v/>
      </c>
      <c r="K134" s="17" t="str">
        <f t="shared" si="25"/>
        <v/>
      </c>
      <c r="M134" s="17" t="str">
        <f t="shared" si="26"/>
        <v/>
      </c>
      <c r="O134" s="17" t="str">
        <f t="shared" si="27"/>
        <v/>
      </c>
      <c r="Q134" s="17" t="str">
        <f t="shared" si="28"/>
        <v/>
      </c>
      <c r="S134" s="17" t="str">
        <f t="shared" si="29"/>
        <v/>
      </c>
      <c r="U134" s="17" t="str">
        <f t="shared" si="30"/>
        <v/>
      </c>
      <c r="W134" s="17" t="str">
        <f t="shared" si="31"/>
        <v/>
      </c>
      <c r="Y134" s="17" t="str">
        <f t="shared" si="32"/>
        <v/>
      </c>
      <c r="AA134" s="17" t="str">
        <f t="shared" si="33"/>
        <v/>
      </c>
      <c r="AC134" s="17" t="str">
        <f t="shared" si="34"/>
        <v/>
      </c>
      <c r="AE134" s="17" t="str">
        <f t="shared" si="35"/>
        <v/>
      </c>
      <c r="AG134" s="17" t="str">
        <f t="shared" si="36"/>
        <v/>
      </c>
      <c r="AI134" s="17" t="str">
        <f t="shared" si="37"/>
        <v/>
      </c>
      <c r="AK134" s="17" t="str">
        <f t="shared" si="38"/>
        <v/>
      </c>
      <c r="AM134" s="17" t="str">
        <f t="shared" si="39"/>
        <v/>
      </c>
      <c r="AO134" s="17" t="str">
        <f t="shared" si="63"/>
        <v/>
      </c>
      <c r="AQ134" s="17" t="str">
        <f t="shared" si="40"/>
        <v/>
      </c>
    </row>
    <row r="135" spans="5:43" x14ac:dyDescent="0.25">
      <c r="E135" s="17" t="str">
        <f t="shared" si="61"/>
        <v/>
      </c>
      <c r="G135" s="17" t="str">
        <f t="shared" si="61"/>
        <v/>
      </c>
      <c r="I135" s="17" t="str">
        <f t="shared" si="62"/>
        <v/>
      </c>
      <c r="K135" s="17" t="str">
        <f t="shared" si="25"/>
        <v/>
      </c>
      <c r="M135" s="17" t="str">
        <f t="shared" si="26"/>
        <v/>
      </c>
      <c r="O135" s="17" t="str">
        <f t="shared" si="27"/>
        <v/>
      </c>
      <c r="Q135" s="17" t="str">
        <f t="shared" si="28"/>
        <v/>
      </c>
      <c r="S135" s="17" t="str">
        <f t="shared" si="29"/>
        <v/>
      </c>
      <c r="U135" s="17" t="str">
        <f t="shared" si="30"/>
        <v/>
      </c>
      <c r="W135" s="17" t="str">
        <f t="shared" si="31"/>
        <v/>
      </c>
      <c r="Y135" s="17" t="str">
        <f t="shared" si="32"/>
        <v/>
      </c>
      <c r="AA135" s="17" t="str">
        <f t="shared" si="33"/>
        <v/>
      </c>
      <c r="AC135" s="17" t="str">
        <f t="shared" si="34"/>
        <v/>
      </c>
      <c r="AE135" s="17" t="str">
        <f t="shared" si="35"/>
        <v/>
      </c>
      <c r="AG135" s="17" t="str">
        <f t="shared" si="36"/>
        <v/>
      </c>
      <c r="AI135" s="17" t="str">
        <f t="shared" si="37"/>
        <v/>
      </c>
      <c r="AK135" s="17" t="str">
        <f t="shared" si="38"/>
        <v/>
      </c>
      <c r="AM135" s="17" t="str">
        <f t="shared" si="39"/>
        <v/>
      </c>
      <c r="AO135" s="17" t="str">
        <f t="shared" si="63"/>
        <v/>
      </c>
      <c r="AQ135" s="17" t="str">
        <f t="shared" si="40"/>
        <v/>
      </c>
    </row>
    <row r="136" spans="5:43" x14ac:dyDescent="0.25">
      <c r="E136" s="17" t="str">
        <f t="shared" si="61"/>
        <v/>
      </c>
      <c r="G136" s="17" t="str">
        <f t="shared" si="61"/>
        <v/>
      </c>
      <c r="I136" s="17" t="str">
        <f t="shared" si="62"/>
        <v/>
      </c>
      <c r="K136" s="17" t="str">
        <f t="shared" si="25"/>
        <v/>
      </c>
      <c r="M136" s="17" t="str">
        <f t="shared" si="26"/>
        <v/>
      </c>
      <c r="O136" s="17" t="str">
        <f t="shared" si="27"/>
        <v/>
      </c>
      <c r="Q136" s="17" t="str">
        <f t="shared" si="28"/>
        <v/>
      </c>
      <c r="S136" s="17" t="str">
        <f t="shared" si="29"/>
        <v/>
      </c>
      <c r="U136" s="17" t="str">
        <f t="shared" si="30"/>
        <v/>
      </c>
      <c r="W136" s="17" t="str">
        <f t="shared" si="31"/>
        <v/>
      </c>
      <c r="Y136" s="17" t="str">
        <f t="shared" si="32"/>
        <v/>
      </c>
      <c r="AA136" s="17" t="str">
        <f t="shared" si="33"/>
        <v/>
      </c>
      <c r="AC136" s="17" t="str">
        <f t="shared" si="34"/>
        <v/>
      </c>
      <c r="AE136" s="17" t="str">
        <f t="shared" si="35"/>
        <v/>
      </c>
      <c r="AG136" s="17" t="str">
        <f t="shared" si="36"/>
        <v/>
      </c>
      <c r="AI136" s="17" t="str">
        <f t="shared" si="37"/>
        <v/>
      </c>
      <c r="AK136" s="17" t="str">
        <f t="shared" si="38"/>
        <v/>
      </c>
      <c r="AM136" s="17" t="str">
        <f t="shared" si="39"/>
        <v/>
      </c>
      <c r="AO136" s="17" t="str">
        <f t="shared" si="63"/>
        <v/>
      </c>
      <c r="AQ136" s="17" t="str">
        <f t="shared" si="40"/>
        <v/>
      </c>
    </row>
    <row r="137" spans="5:43" x14ac:dyDescent="0.25">
      <c r="E137" s="17" t="str">
        <f t="shared" si="61"/>
        <v/>
      </c>
      <c r="G137" s="17" t="str">
        <f t="shared" si="61"/>
        <v/>
      </c>
      <c r="I137" s="17" t="str">
        <f t="shared" si="62"/>
        <v/>
      </c>
      <c r="K137" s="17" t="str">
        <f t="shared" si="25"/>
        <v/>
      </c>
      <c r="M137" s="17" t="str">
        <f t="shared" si="26"/>
        <v/>
      </c>
      <c r="O137" s="17" t="str">
        <f t="shared" si="27"/>
        <v/>
      </c>
      <c r="Q137" s="17" t="str">
        <f t="shared" si="28"/>
        <v/>
      </c>
      <c r="S137" s="17" t="str">
        <f t="shared" si="29"/>
        <v/>
      </c>
      <c r="U137" s="17" t="str">
        <f t="shared" si="30"/>
        <v/>
      </c>
      <c r="W137" s="17" t="str">
        <f t="shared" si="31"/>
        <v/>
      </c>
      <c r="Y137" s="17" t="str">
        <f t="shared" si="32"/>
        <v/>
      </c>
      <c r="AA137" s="17" t="str">
        <f t="shared" si="33"/>
        <v/>
      </c>
      <c r="AC137" s="17" t="str">
        <f t="shared" si="34"/>
        <v/>
      </c>
      <c r="AE137" s="17" t="str">
        <f t="shared" si="35"/>
        <v/>
      </c>
      <c r="AG137" s="17" t="str">
        <f t="shared" si="36"/>
        <v/>
      </c>
      <c r="AI137" s="17" t="str">
        <f t="shared" si="37"/>
        <v/>
      </c>
      <c r="AK137" s="17" t="str">
        <f t="shared" si="38"/>
        <v/>
      </c>
      <c r="AM137" s="17" t="str">
        <f t="shared" si="39"/>
        <v/>
      </c>
      <c r="AO137" s="17" t="str">
        <f t="shared" si="63"/>
        <v/>
      </c>
      <c r="AQ137" s="17" t="str">
        <f t="shared" si="40"/>
        <v/>
      </c>
    </row>
    <row r="138" spans="5:43" x14ac:dyDescent="0.25">
      <c r="E138" s="17" t="str">
        <f t="shared" si="61"/>
        <v/>
      </c>
      <c r="G138" s="17" t="str">
        <f t="shared" si="61"/>
        <v/>
      </c>
      <c r="I138" s="17" t="str">
        <f t="shared" si="62"/>
        <v/>
      </c>
      <c r="K138" s="17" t="str">
        <f t="shared" ref="K138:K201" si="64">IF(OR($B138=0,J138=0),"",J138/$B138)</f>
        <v/>
      </c>
      <c r="M138" s="17" t="str">
        <f t="shared" ref="M138:M201" si="65">IF(OR($B138=0,L138=0),"",L138/$B138)</f>
        <v/>
      </c>
      <c r="O138" s="17" t="str">
        <f t="shared" ref="O138:O201" si="66">IF(OR($B138=0,N138=0),"",N138/$B138)</f>
        <v/>
      </c>
      <c r="Q138" s="17" t="str">
        <f t="shared" ref="Q138:Q201" si="67">IF(OR($B138=0,P138=0),"",P138/$B138)</f>
        <v/>
      </c>
      <c r="S138" s="17" t="str">
        <f t="shared" ref="S138:S201" si="68">IF(OR($B138=0,R138=0),"",R138/$B138)</f>
        <v/>
      </c>
      <c r="U138" s="17" t="str">
        <f t="shared" ref="U138:U201" si="69">IF(OR($B138=0,T138=0),"",T138/$B138)</f>
        <v/>
      </c>
      <c r="W138" s="17" t="str">
        <f t="shared" ref="W138:W201" si="70">IF(OR($B138=0,V138=0),"",V138/$B138)</f>
        <v/>
      </c>
      <c r="Y138" s="17" t="str">
        <f t="shared" ref="Y138:Y201" si="71">IF(OR($B138=0,X138=0),"",X138/$B138)</f>
        <v/>
      </c>
      <c r="AA138" s="17" t="str">
        <f t="shared" ref="AA138:AA201" si="72">IF(OR($B138=0,Z138=0),"",Z138/$B138)</f>
        <v/>
      </c>
      <c r="AC138" s="17" t="str">
        <f t="shared" ref="AC138:AC201" si="73">IF(OR($B138=0,AB138=0),"",AB138/$B138)</f>
        <v/>
      </c>
      <c r="AE138" s="17" t="str">
        <f t="shared" ref="AE138:AE201" si="74">IF(OR($B138=0,AD138=0),"",AD138/$B138)</f>
        <v/>
      </c>
      <c r="AG138" s="17" t="str">
        <f t="shared" ref="AG138:AG201" si="75">IF(OR($B138=0,AF138=0),"",AF138/$B138)</f>
        <v/>
      </c>
      <c r="AI138" s="17" t="str">
        <f t="shared" ref="AI138:AI201" si="76">IF(OR($B138=0,AH138=0),"",AH138/$B138)</f>
        <v/>
      </c>
      <c r="AK138" s="17" t="str">
        <f t="shared" ref="AK138:AK201" si="77">IF(OR($B138=0,AJ138=0),"",AJ138/$B138)</f>
        <v/>
      </c>
      <c r="AM138" s="17" t="str">
        <f t="shared" ref="AM138:AM201" si="78">IF(OR($B138=0,AL138=0),"",AL138/$B138)</f>
        <v/>
      </c>
      <c r="AO138" s="17" t="str">
        <f t="shared" si="63"/>
        <v/>
      </c>
      <c r="AQ138" s="17" t="str">
        <f t="shared" ref="AQ138:AQ201" si="79">IF(OR($B138=0,AP138=0),"",AP138/$B138)</f>
        <v/>
      </c>
    </row>
    <row r="139" spans="5:43" x14ac:dyDescent="0.25">
      <c r="E139" s="17" t="str">
        <f t="shared" si="61"/>
        <v/>
      </c>
      <c r="G139" s="17" t="str">
        <f t="shared" si="61"/>
        <v/>
      </c>
      <c r="I139" s="17" t="str">
        <f t="shared" si="62"/>
        <v/>
      </c>
      <c r="K139" s="17" t="str">
        <f t="shared" si="64"/>
        <v/>
      </c>
      <c r="M139" s="17" t="str">
        <f t="shared" si="65"/>
        <v/>
      </c>
      <c r="O139" s="17" t="str">
        <f t="shared" si="66"/>
        <v/>
      </c>
      <c r="Q139" s="17" t="str">
        <f t="shared" si="67"/>
        <v/>
      </c>
      <c r="S139" s="17" t="str">
        <f t="shared" si="68"/>
        <v/>
      </c>
      <c r="U139" s="17" t="str">
        <f t="shared" si="69"/>
        <v/>
      </c>
      <c r="W139" s="17" t="str">
        <f t="shared" si="70"/>
        <v/>
      </c>
      <c r="Y139" s="17" t="str">
        <f t="shared" si="71"/>
        <v/>
      </c>
      <c r="AA139" s="17" t="str">
        <f t="shared" si="72"/>
        <v/>
      </c>
      <c r="AC139" s="17" t="str">
        <f t="shared" si="73"/>
        <v/>
      </c>
      <c r="AE139" s="17" t="str">
        <f t="shared" si="74"/>
        <v/>
      </c>
      <c r="AG139" s="17" t="str">
        <f t="shared" si="75"/>
        <v/>
      </c>
      <c r="AI139" s="17" t="str">
        <f t="shared" si="76"/>
        <v/>
      </c>
      <c r="AK139" s="17" t="str">
        <f t="shared" si="77"/>
        <v/>
      </c>
      <c r="AM139" s="17" t="str">
        <f t="shared" si="78"/>
        <v/>
      </c>
      <c r="AO139" s="17" t="str">
        <f t="shared" si="63"/>
        <v/>
      </c>
      <c r="AQ139" s="17" t="str">
        <f t="shared" si="79"/>
        <v/>
      </c>
    </row>
    <row r="140" spans="5:43" x14ac:dyDescent="0.25">
      <c r="E140" s="17" t="str">
        <f t="shared" si="61"/>
        <v/>
      </c>
      <c r="G140" s="17" t="str">
        <f t="shared" si="61"/>
        <v/>
      </c>
      <c r="I140" s="17" t="str">
        <f t="shared" si="62"/>
        <v/>
      </c>
      <c r="K140" s="17" t="str">
        <f t="shared" si="64"/>
        <v/>
      </c>
      <c r="M140" s="17" t="str">
        <f t="shared" si="65"/>
        <v/>
      </c>
      <c r="O140" s="17" t="str">
        <f t="shared" si="66"/>
        <v/>
      </c>
      <c r="Q140" s="17" t="str">
        <f t="shared" si="67"/>
        <v/>
      </c>
      <c r="S140" s="17" t="str">
        <f t="shared" si="68"/>
        <v/>
      </c>
      <c r="U140" s="17" t="str">
        <f t="shared" si="69"/>
        <v/>
      </c>
      <c r="W140" s="17" t="str">
        <f t="shared" si="70"/>
        <v/>
      </c>
      <c r="Y140" s="17" t="str">
        <f t="shared" si="71"/>
        <v/>
      </c>
      <c r="AA140" s="17" t="str">
        <f t="shared" si="72"/>
        <v/>
      </c>
      <c r="AC140" s="17" t="str">
        <f t="shared" si="73"/>
        <v/>
      </c>
      <c r="AE140" s="17" t="str">
        <f t="shared" si="74"/>
        <v/>
      </c>
      <c r="AG140" s="17" t="str">
        <f t="shared" si="75"/>
        <v/>
      </c>
      <c r="AI140" s="17" t="str">
        <f t="shared" si="76"/>
        <v/>
      </c>
      <c r="AK140" s="17" t="str">
        <f t="shared" si="77"/>
        <v/>
      </c>
      <c r="AM140" s="17" t="str">
        <f t="shared" si="78"/>
        <v/>
      </c>
      <c r="AO140" s="17" t="str">
        <f t="shared" si="63"/>
        <v/>
      </c>
      <c r="AQ140" s="17" t="str">
        <f t="shared" si="79"/>
        <v/>
      </c>
    </row>
    <row r="141" spans="5:43" x14ac:dyDescent="0.25">
      <c r="E141" s="17" t="str">
        <f t="shared" si="61"/>
        <v/>
      </c>
      <c r="G141" s="17" t="str">
        <f t="shared" si="61"/>
        <v/>
      </c>
      <c r="I141" s="17" t="str">
        <f t="shared" si="62"/>
        <v/>
      </c>
      <c r="K141" s="17" t="str">
        <f t="shared" si="64"/>
        <v/>
      </c>
      <c r="M141" s="17" t="str">
        <f t="shared" si="65"/>
        <v/>
      </c>
      <c r="O141" s="17" t="str">
        <f t="shared" si="66"/>
        <v/>
      </c>
      <c r="Q141" s="17" t="str">
        <f t="shared" si="67"/>
        <v/>
      </c>
      <c r="S141" s="17" t="str">
        <f t="shared" si="68"/>
        <v/>
      </c>
      <c r="U141" s="17" t="str">
        <f t="shared" si="69"/>
        <v/>
      </c>
      <c r="W141" s="17" t="str">
        <f t="shared" si="70"/>
        <v/>
      </c>
      <c r="Y141" s="17" t="str">
        <f t="shared" si="71"/>
        <v/>
      </c>
      <c r="AA141" s="17" t="str">
        <f t="shared" si="72"/>
        <v/>
      </c>
      <c r="AC141" s="17" t="str">
        <f t="shared" si="73"/>
        <v/>
      </c>
      <c r="AE141" s="17" t="str">
        <f t="shared" si="74"/>
        <v/>
      </c>
      <c r="AG141" s="17" t="str">
        <f t="shared" si="75"/>
        <v/>
      </c>
      <c r="AI141" s="17" t="str">
        <f t="shared" si="76"/>
        <v/>
      </c>
      <c r="AK141" s="17" t="str">
        <f t="shared" si="77"/>
        <v/>
      </c>
      <c r="AM141" s="17" t="str">
        <f t="shared" si="78"/>
        <v/>
      </c>
      <c r="AO141" s="17" t="str">
        <f t="shared" si="63"/>
        <v/>
      </c>
      <c r="AQ141" s="17" t="str">
        <f t="shared" si="79"/>
        <v/>
      </c>
    </row>
    <row r="142" spans="5:43" x14ac:dyDescent="0.25">
      <c r="E142" s="17" t="str">
        <f t="shared" si="61"/>
        <v/>
      </c>
      <c r="G142" s="17" t="str">
        <f t="shared" si="61"/>
        <v/>
      </c>
      <c r="I142" s="17" t="str">
        <f t="shared" si="62"/>
        <v/>
      </c>
      <c r="K142" s="17" t="str">
        <f t="shared" si="64"/>
        <v/>
      </c>
      <c r="M142" s="17" t="str">
        <f t="shared" si="65"/>
        <v/>
      </c>
      <c r="O142" s="17" t="str">
        <f t="shared" si="66"/>
        <v/>
      </c>
      <c r="Q142" s="17" t="str">
        <f t="shared" si="67"/>
        <v/>
      </c>
      <c r="S142" s="17" t="str">
        <f t="shared" si="68"/>
        <v/>
      </c>
      <c r="U142" s="17" t="str">
        <f t="shared" si="69"/>
        <v/>
      </c>
      <c r="W142" s="17" t="str">
        <f t="shared" si="70"/>
        <v/>
      </c>
      <c r="Y142" s="17" t="str">
        <f t="shared" si="71"/>
        <v/>
      </c>
      <c r="AA142" s="17" t="str">
        <f t="shared" si="72"/>
        <v/>
      </c>
      <c r="AC142" s="17" t="str">
        <f t="shared" si="73"/>
        <v/>
      </c>
      <c r="AE142" s="17" t="str">
        <f t="shared" si="74"/>
        <v/>
      </c>
      <c r="AG142" s="17" t="str">
        <f t="shared" si="75"/>
        <v/>
      </c>
      <c r="AI142" s="17" t="str">
        <f t="shared" si="76"/>
        <v/>
      </c>
      <c r="AK142" s="17" t="str">
        <f t="shared" si="77"/>
        <v/>
      </c>
      <c r="AM142" s="17" t="str">
        <f t="shared" si="78"/>
        <v/>
      </c>
      <c r="AO142" s="17" t="str">
        <f t="shared" si="63"/>
        <v/>
      </c>
      <c r="AQ142" s="17" t="str">
        <f t="shared" si="79"/>
        <v/>
      </c>
    </row>
    <row r="143" spans="5:43" x14ac:dyDescent="0.25">
      <c r="E143" s="17" t="str">
        <f t="shared" si="61"/>
        <v/>
      </c>
      <c r="G143" s="17" t="str">
        <f t="shared" si="61"/>
        <v/>
      </c>
      <c r="I143" s="17" t="str">
        <f t="shared" si="62"/>
        <v/>
      </c>
      <c r="K143" s="17" t="str">
        <f t="shared" si="64"/>
        <v/>
      </c>
      <c r="M143" s="17" t="str">
        <f t="shared" si="65"/>
        <v/>
      </c>
      <c r="O143" s="17" t="str">
        <f t="shared" si="66"/>
        <v/>
      </c>
      <c r="Q143" s="17" t="str">
        <f t="shared" si="67"/>
        <v/>
      </c>
      <c r="S143" s="17" t="str">
        <f t="shared" si="68"/>
        <v/>
      </c>
      <c r="U143" s="17" t="str">
        <f t="shared" si="69"/>
        <v/>
      </c>
      <c r="W143" s="17" t="str">
        <f t="shared" si="70"/>
        <v/>
      </c>
      <c r="Y143" s="17" t="str">
        <f t="shared" si="71"/>
        <v/>
      </c>
      <c r="AA143" s="17" t="str">
        <f t="shared" si="72"/>
        <v/>
      </c>
      <c r="AC143" s="17" t="str">
        <f t="shared" si="73"/>
        <v/>
      </c>
      <c r="AE143" s="17" t="str">
        <f t="shared" si="74"/>
        <v/>
      </c>
      <c r="AG143" s="17" t="str">
        <f t="shared" si="75"/>
        <v/>
      </c>
      <c r="AI143" s="17" t="str">
        <f t="shared" si="76"/>
        <v/>
      </c>
      <c r="AK143" s="17" t="str">
        <f t="shared" si="77"/>
        <v/>
      </c>
      <c r="AM143" s="17" t="str">
        <f t="shared" si="78"/>
        <v/>
      </c>
      <c r="AO143" s="17" t="str">
        <f t="shared" si="63"/>
        <v/>
      </c>
      <c r="AQ143" s="17" t="str">
        <f t="shared" si="79"/>
        <v/>
      </c>
    </row>
    <row r="144" spans="5:43" x14ac:dyDescent="0.25">
      <c r="E144" s="17" t="str">
        <f t="shared" si="61"/>
        <v/>
      </c>
      <c r="G144" s="17" t="str">
        <f t="shared" si="61"/>
        <v/>
      </c>
      <c r="I144" s="17" t="str">
        <f t="shared" si="62"/>
        <v/>
      </c>
      <c r="K144" s="17" t="str">
        <f t="shared" si="64"/>
        <v/>
      </c>
      <c r="M144" s="17" t="str">
        <f t="shared" si="65"/>
        <v/>
      </c>
      <c r="O144" s="17" t="str">
        <f t="shared" si="66"/>
        <v/>
      </c>
      <c r="Q144" s="17" t="str">
        <f t="shared" si="67"/>
        <v/>
      </c>
      <c r="S144" s="17" t="str">
        <f t="shared" si="68"/>
        <v/>
      </c>
      <c r="U144" s="17" t="str">
        <f t="shared" si="69"/>
        <v/>
      </c>
      <c r="W144" s="17" t="str">
        <f t="shared" si="70"/>
        <v/>
      </c>
      <c r="Y144" s="17" t="str">
        <f t="shared" si="71"/>
        <v/>
      </c>
      <c r="AA144" s="17" t="str">
        <f t="shared" si="72"/>
        <v/>
      </c>
      <c r="AC144" s="17" t="str">
        <f t="shared" si="73"/>
        <v/>
      </c>
      <c r="AE144" s="17" t="str">
        <f t="shared" si="74"/>
        <v/>
      </c>
      <c r="AG144" s="17" t="str">
        <f t="shared" si="75"/>
        <v/>
      </c>
      <c r="AI144" s="17" t="str">
        <f t="shared" si="76"/>
        <v/>
      </c>
      <c r="AK144" s="17" t="str">
        <f t="shared" si="77"/>
        <v/>
      </c>
      <c r="AM144" s="17" t="str">
        <f t="shared" si="78"/>
        <v/>
      </c>
      <c r="AO144" s="17" t="str">
        <f t="shared" si="63"/>
        <v/>
      </c>
      <c r="AQ144" s="17" t="str">
        <f t="shared" si="79"/>
        <v/>
      </c>
    </row>
    <row r="145" spans="5:43" x14ac:dyDescent="0.25">
      <c r="E145" s="17" t="str">
        <f t="shared" si="61"/>
        <v/>
      </c>
      <c r="G145" s="17" t="str">
        <f t="shared" si="61"/>
        <v/>
      </c>
      <c r="I145" s="17" t="str">
        <f t="shared" si="62"/>
        <v/>
      </c>
      <c r="K145" s="17" t="str">
        <f t="shared" si="64"/>
        <v/>
      </c>
      <c r="M145" s="17" t="str">
        <f t="shared" si="65"/>
        <v/>
      </c>
      <c r="O145" s="17" t="str">
        <f t="shared" si="66"/>
        <v/>
      </c>
      <c r="Q145" s="17" t="str">
        <f t="shared" si="67"/>
        <v/>
      </c>
      <c r="S145" s="17" t="str">
        <f t="shared" si="68"/>
        <v/>
      </c>
      <c r="U145" s="17" t="str">
        <f t="shared" si="69"/>
        <v/>
      </c>
      <c r="W145" s="17" t="str">
        <f t="shared" si="70"/>
        <v/>
      </c>
      <c r="Y145" s="17" t="str">
        <f t="shared" si="71"/>
        <v/>
      </c>
      <c r="AA145" s="17" t="str">
        <f t="shared" si="72"/>
        <v/>
      </c>
      <c r="AC145" s="17" t="str">
        <f t="shared" si="73"/>
        <v/>
      </c>
      <c r="AE145" s="17" t="str">
        <f t="shared" si="74"/>
        <v/>
      </c>
      <c r="AG145" s="17" t="str">
        <f t="shared" si="75"/>
        <v/>
      </c>
      <c r="AI145" s="17" t="str">
        <f t="shared" si="76"/>
        <v/>
      </c>
      <c r="AK145" s="17" t="str">
        <f t="shared" si="77"/>
        <v/>
      </c>
      <c r="AM145" s="17" t="str">
        <f t="shared" si="78"/>
        <v/>
      </c>
      <c r="AO145" s="17" t="str">
        <f t="shared" si="63"/>
        <v/>
      </c>
      <c r="AQ145" s="17" t="str">
        <f t="shared" si="79"/>
        <v/>
      </c>
    </row>
    <row r="146" spans="5:43" x14ac:dyDescent="0.25">
      <c r="E146" s="17" t="str">
        <f t="shared" si="61"/>
        <v/>
      </c>
      <c r="G146" s="17" t="str">
        <f t="shared" si="61"/>
        <v/>
      </c>
      <c r="I146" s="17" t="str">
        <f t="shared" si="62"/>
        <v/>
      </c>
      <c r="K146" s="17" t="str">
        <f t="shared" si="64"/>
        <v/>
      </c>
      <c r="M146" s="17" t="str">
        <f t="shared" si="65"/>
        <v/>
      </c>
      <c r="O146" s="17" t="str">
        <f t="shared" si="66"/>
        <v/>
      </c>
      <c r="Q146" s="17" t="str">
        <f t="shared" si="67"/>
        <v/>
      </c>
      <c r="S146" s="17" t="str">
        <f t="shared" si="68"/>
        <v/>
      </c>
      <c r="U146" s="17" t="str">
        <f t="shared" si="69"/>
        <v/>
      </c>
      <c r="W146" s="17" t="str">
        <f t="shared" si="70"/>
        <v/>
      </c>
      <c r="Y146" s="17" t="str">
        <f t="shared" si="71"/>
        <v/>
      </c>
      <c r="AA146" s="17" t="str">
        <f t="shared" si="72"/>
        <v/>
      </c>
      <c r="AC146" s="17" t="str">
        <f t="shared" si="73"/>
        <v/>
      </c>
      <c r="AE146" s="17" t="str">
        <f t="shared" si="74"/>
        <v/>
      </c>
      <c r="AG146" s="17" t="str">
        <f t="shared" si="75"/>
        <v/>
      </c>
      <c r="AI146" s="17" t="str">
        <f t="shared" si="76"/>
        <v/>
      </c>
      <c r="AK146" s="17" t="str">
        <f t="shared" si="77"/>
        <v/>
      </c>
      <c r="AM146" s="17" t="str">
        <f t="shared" si="78"/>
        <v/>
      </c>
      <c r="AO146" s="17" t="str">
        <f t="shared" si="63"/>
        <v/>
      </c>
      <c r="AQ146" s="17" t="str">
        <f t="shared" si="79"/>
        <v/>
      </c>
    </row>
    <row r="147" spans="5:43" x14ac:dyDescent="0.25">
      <c r="E147" s="17" t="str">
        <f t="shared" si="61"/>
        <v/>
      </c>
      <c r="G147" s="17" t="str">
        <f t="shared" si="61"/>
        <v/>
      </c>
      <c r="I147" s="17" t="str">
        <f t="shared" si="62"/>
        <v/>
      </c>
      <c r="K147" s="17" t="str">
        <f t="shared" si="64"/>
        <v/>
      </c>
      <c r="M147" s="17" t="str">
        <f t="shared" si="65"/>
        <v/>
      </c>
      <c r="O147" s="17" t="str">
        <f t="shared" si="66"/>
        <v/>
      </c>
      <c r="Q147" s="17" t="str">
        <f t="shared" si="67"/>
        <v/>
      </c>
      <c r="S147" s="17" t="str">
        <f t="shared" si="68"/>
        <v/>
      </c>
      <c r="U147" s="17" t="str">
        <f t="shared" si="69"/>
        <v/>
      </c>
      <c r="W147" s="17" t="str">
        <f t="shared" si="70"/>
        <v/>
      </c>
      <c r="Y147" s="17" t="str">
        <f t="shared" si="71"/>
        <v/>
      </c>
      <c r="AA147" s="17" t="str">
        <f t="shared" si="72"/>
        <v/>
      </c>
      <c r="AC147" s="17" t="str">
        <f t="shared" si="73"/>
        <v/>
      </c>
      <c r="AE147" s="17" t="str">
        <f t="shared" si="74"/>
        <v/>
      </c>
      <c r="AG147" s="17" t="str">
        <f t="shared" si="75"/>
        <v/>
      </c>
      <c r="AI147" s="17" t="str">
        <f t="shared" si="76"/>
        <v/>
      </c>
      <c r="AK147" s="17" t="str">
        <f t="shared" si="77"/>
        <v/>
      </c>
      <c r="AM147" s="17" t="str">
        <f t="shared" si="78"/>
        <v/>
      </c>
      <c r="AO147" s="17" t="str">
        <f t="shared" si="63"/>
        <v/>
      </c>
      <c r="AQ147" s="17" t="str">
        <f t="shared" si="79"/>
        <v/>
      </c>
    </row>
    <row r="148" spans="5:43" x14ac:dyDescent="0.25">
      <c r="E148" s="17" t="str">
        <f t="shared" si="61"/>
        <v/>
      </c>
      <c r="G148" s="17" t="str">
        <f t="shared" si="61"/>
        <v/>
      </c>
      <c r="I148" s="17" t="str">
        <f t="shared" si="62"/>
        <v/>
      </c>
      <c r="K148" s="17" t="str">
        <f t="shared" si="64"/>
        <v/>
      </c>
      <c r="M148" s="17" t="str">
        <f t="shared" si="65"/>
        <v/>
      </c>
      <c r="O148" s="17" t="str">
        <f t="shared" si="66"/>
        <v/>
      </c>
      <c r="Q148" s="17" t="str">
        <f t="shared" si="67"/>
        <v/>
      </c>
      <c r="S148" s="17" t="str">
        <f t="shared" si="68"/>
        <v/>
      </c>
      <c r="U148" s="17" t="str">
        <f t="shared" si="69"/>
        <v/>
      </c>
      <c r="W148" s="17" t="str">
        <f t="shared" si="70"/>
        <v/>
      </c>
      <c r="Y148" s="17" t="str">
        <f t="shared" si="71"/>
        <v/>
      </c>
      <c r="AA148" s="17" t="str">
        <f t="shared" si="72"/>
        <v/>
      </c>
      <c r="AC148" s="17" t="str">
        <f t="shared" si="73"/>
        <v/>
      </c>
      <c r="AE148" s="17" t="str">
        <f t="shared" si="74"/>
        <v/>
      </c>
      <c r="AG148" s="17" t="str">
        <f t="shared" si="75"/>
        <v/>
      </c>
      <c r="AI148" s="17" t="str">
        <f t="shared" si="76"/>
        <v/>
      </c>
      <c r="AK148" s="17" t="str">
        <f t="shared" si="77"/>
        <v/>
      </c>
      <c r="AM148" s="17" t="str">
        <f t="shared" si="78"/>
        <v/>
      </c>
      <c r="AO148" s="17" t="str">
        <f t="shared" si="63"/>
        <v/>
      </c>
      <c r="AQ148" s="17" t="str">
        <f t="shared" si="79"/>
        <v/>
      </c>
    </row>
    <row r="149" spans="5:43" x14ac:dyDescent="0.25">
      <c r="E149" s="17" t="str">
        <f t="shared" si="61"/>
        <v/>
      </c>
      <c r="G149" s="17" t="str">
        <f t="shared" si="61"/>
        <v/>
      </c>
      <c r="I149" s="17" t="str">
        <f t="shared" si="62"/>
        <v/>
      </c>
      <c r="K149" s="17" t="str">
        <f t="shared" si="64"/>
        <v/>
      </c>
      <c r="M149" s="17" t="str">
        <f t="shared" si="65"/>
        <v/>
      </c>
      <c r="O149" s="17" t="str">
        <f t="shared" si="66"/>
        <v/>
      </c>
      <c r="Q149" s="17" t="str">
        <f t="shared" si="67"/>
        <v/>
      </c>
      <c r="S149" s="17" t="str">
        <f t="shared" si="68"/>
        <v/>
      </c>
      <c r="U149" s="17" t="str">
        <f t="shared" si="69"/>
        <v/>
      </c>
      <c r="W149" s="17" t="str">
        <f t="shared" si="70"/>
        <v/>
      </c>
      <c r="Y149" s="17" t="str">
        <f t="shared" si="71"/>
        <v/>
      </c>
      <c r="AA149" s="17" t="str">
        <f t="shared" si="72"/>
        <v/>
      </c>
      <c r="AC149" s="17" t="str">
        <f t="shared" si="73"/>
        <v/>
      </c>
      <c r="AE149" s="17" t="str">
        <f t="shared" si="74"/>
        <v/>
      </c>
      <c r="AG149" s="17" t="str">
        <f t="shared" si="75"/>
        <v/>
      </c>
      <c r="AI149" s="17" t="str">
        <f t="shared" si="76"/>
        <v/>
      </c>
      <c r="AK149" s="17" t="str">
        <f t="shared" si="77"/>
        <v/>
      </c>
      <c r="AM149" s="17" t="str">
        <f t="shared" si="78"/>
        <v/>
      </c>
      <c r="AO149" s="17" t="str">
        <f t="shared" si="63"/>
        <v/>
      </c>
      <c r="AQ149" s="17" t="str">
        <f t="shared" si="79"/>
        <v/>
      </c>
    </row>
    <row r="150" spans="5:43" x14ac:dyDescent="0.25">
      <c r="E150" s="17" t="str">
        <f t="shared" si="61"/>
        <v/>
      </c>
      <c r="G150" s="17" t="str">
        <f t="shared" si="61"/>
        <v/>
      </c>
      <c r="I150" s="17" t="str">
        <f t="shared" si="62"/>
        <v/>
      </c>
      <c r="K150" s="17" t="str">
        <f t="shared" si="64"/>
        <v/>
      </c>
      <c r="M150" s="17" t="str">
        <f t="shared" si="65"/>
        <v/>
      </c>
      <c r="O150" s="17" t="str">
        <f t="shared" si="66"/>
        <v/>
      </c>
      <c r="Q150" s="17" t="str">
        <f t="shared" si="67"/>
        <v/>
      </c>
      <c r="S150" s="17" t="str">
        <f t="shared" si="68"/>
        <v/>
      </c>
      <c r="U150" s="17" t="str">
        <f t="shared" si="69"/>
        <v/>
      </c>
      <c r="W150" s="17" t="str">
        <f t="shared" si="70"/>
        <v/>
      </c>
      <c r="Y150" s="17" t="str">
        <f t="shared" si="71"/>
        <v/>
      </c>
      <c r="AA150" s="17" t="str">
        <f t="shared" si="72"/>
        <v/>
      </c>
      <c r="AC150" s="17" t="str">
        <f t="shared" si="73"/>
        <v/>
      </c>
      <c r="AE150" s="17" t="str">
        <f t="shared" si="74"/>
        <v/>
      </c>
      <c r="AG150" s="17" t="str">
        <f t="shared" si="75"/>
        <v/>
      </c>
      <c r="AI150" s="17" t="str">
        <f t="shared" si="76"/>
        <v/>
      </c>
      <c r="AK150" s="17" t="str">
        <f t="shared" si="77"/>
        <v/>
      </c>
      <c r="AM150" s="17" t="str">
        <f t="shared" si="78"/>
        <v/>
      </c>
      <c r="AO150" s="17" t="str">
        <f t="shared" si="63"/>
        <v/>
      </c>
      <c r="AQ150" s="17" t="str">
        <f t="shared" si="79"/>
        <v/>
      </c>
    </row>
    <row r="151" spans="5:43" x14ac:dyDescent="0.25">
      <c r="E151" s="17" t="str">
        <f t="shared" si="61"/>
        <v/>
      </c>
      <c r="G151" s="17" t="str">
        <f t="shared" si="61"/>
        <v/>
      </c>
      <c r="I151" s="17" t="str">
        <f t="shared" si="62"/>
        <v/>
      </c>
      <c r="K151" s="17" t="str">
        <f t="shared" si="64"/>
        <v/>
      </c>
      <c r="M151" s="17" t="str">
        <f t="shared" si="65"/>
        <v/>
      </c>
      <c r="O151" s="17" t="str">
        <f t="shared" si="66"/>
        <v/>
      </c>
      <c r="Q151" s="17" t="str">
        <f t="shared" si="67"/>
        <v/>
      </c>
      <c r="S151" s="17" t="str">
        <f t="shared" si="68"/>
        <v/>
      </c>
      <c r="U151" s="17" t="str">
        <f t="shared" si="69"/>
        <v/>
      </c>
      <c r="W151" s="17" t="str">
        <f t="shared" si="70"/>
        <v/>
      </c>
      <c r="Y151" s="17" t="str">
        <f t="shared" si="71"/>
        <v/>
      </c>
      <c r="AA151" s="17" t="str">
        <f t="shared" si="72"/>
        <v/>
      </c>
      <c r="AC151" s="17" t="str">
        <f t="shared" si="73"/>
        <v/>
      </c>
      <c r="AE151" s="17" t="str">
        <f t="shared" si="74"/>
        <v/>
      </c>
      <c r="AG151" s="17" t="str">
        <f t="shared" si="75"/>
        <v/>
      </c>
      <c r="AI151" s="17" t="str">
        <f t="shared" si="76"/>
        <v/>
      </c>
      <c r="AK151" s="17" t="str">
        <f t="shared" si="77"/>
        <v/>
      </c>
      <c r="AM151" s="17" t="str">
        <f t="shared" si="78"/>
        <v/>
      </c>
      <c r="AO151" s="17" t="str">
        <f t="shared" si="63"/>
        <v/>
      </c>
      <c r="AQ151" s="17" t="str">
        <f t="shared" si="79"/>
        <v/>
      </c>
    </row>
    <row r="152" spans="5:43" x14ac:dyDescent="0.25">
      <c r="E152" s="17" t="str">
        <f t="shared" si="61"/>
        <v/>
      </c>
      <c r="G152" s="17" t="str">
        <f t="shared" si="61"/>
        <v/>
      </c>
      <c r="I152" s="17" t="str">
        <f t="shared" si="62"/>
        <v/>
      </c>
      <c r="K152" s="17" t="str">
        <f t="shared" si="64"/>
        <v/>
      </c>
      <c r="M152" s="17" t="str">
        <f t="shared" si="65"/>
        <v/>
      </c>
      <c r="O152" s="17" t="str">
        <f t="shared" si="66"/>
        <v/>
      </c>
      <c r="Q152" s="17" t="str">
        <f t="shared" si="67"/>
        <v/>
      </c>
      <c r="S152" s="17" t="str">
        <f t="shared" si="68"/>
        <v/>
      </c>
      <c r="U152" s="17" t="str">
        <f t="shared" si="69"/>
        <v/>
      </c>
      <c r="W152" s="17" t="str">
        <f t="shared" si="70"/>
        <v/>
      </c>
      <c r="Y152" s="17" t="str">
        <f t="shared" si="71"/>
        <v/>
      </c>
      <c r="AA152" s="17" t="str">
        <f t="shared" si="72"/>
        <v/>
      </c>
      <c r="AC152" s="17" t="str">
        <f t="shared" si="73"/>
        <v/>
      </c>
      <c r="AE152" s="17" t="str">
        <f t="shared" si="74"/>
        <v/>
      </c>
      <c r="AG152" s="17" t="str">
        <f t="shared" si="75"/>
        <v/>
      </c>
      <c r="AI152" s="17" t="str">
        <f t="shared" si="76"/>
        <v/>
      </c>
      <c r="AK152" s="17" t="str">
        <f t="shared" si="77"/>
        <v/>
      </c>
      <c r="AM152" s="17" t="str">
        <f t="shared" si="78"/>
        <v/>
      </c>
      <c r="AO152" s="17" t="str">
        <f t="shared" si="63"/>
        <v/>
      </c>
      <c r="AQ152" s="17" t="str">
        <f t="shared" si="79"/>
        <v/>
      </c>
    </row>
    <row r="153" spans="5:43" x14ac:dyDescent="0.25">
      <c r="E153" s="17" t="str">
        <f t="shared" si="61"/>
        <v/>
      </c>
      <c r="G153" s="17" t="str">
        <f t="shared" si="61"/>
        <v/>
      </c>
      <c r="I153" s="17" t="str">
        <f t="shared" si="62"/>
        <v/>
      </c>
      <c r="K153" s="17" t="str">
        <f t="shared" si="64"/>
        <v/>
      </c>
      <c r="M153" s="17" t="str">
        <f t="shared" si="65"/>
        <v/>
      </c>
      <c r="O153" s="17" t="str">
        <f t="shared" si="66"/>
        <v/>
      </c>
      <c r="Q153" s="17" t="str">
        <f t="shared" si="67"/>
        <v/>
      </c>
      <c r="S153" s="17" t="str">
        <f t="shared" si="68"/>
        <v/>
      </c>
      <c r="U153" s="17" t="str">
        <f t="shared" si="69"/>
        <v/>
      </c>
      <c r="W153" s="17" t="str">
        <f t="shared" si="70"/>
        <v/>
      </c>
      <c r="Y153" s="17" t="str">
        <f t="shared" si="71"/>
        <v/>
      </c>
      <c r="AA153" s="17" t="str">
        <f t="shared" si="72"/>
        <v/>
      </c>
      <c r="AC153" s="17" t="str">
        <f t="shared" si="73"/>
        <v/>
      </c>
      <c r="AE153" s="17" t="str">
        <f t="shared" si="74"/>
        <v/>
      </c>
      <c r="AG153" s="17" t="str">
        <f t="shared" si="75"/>
        <v/>
      </c>
      <c r="AI153" s="17" t="str">
        <f t="shared" si="76"/>
        <v/>
      </c>
      <c r="AK153" s="17" t="str">
        <f t="shared" si="77"/>
        <v/>
      </c>
      <c r="AM153" s="17" t="str">
        <f t="shared" si="78"/>
        <v/>
      </c>
      <c r="AO153" s="17" t="str">
        <f t="shared" si="63"/>
        <v/>
      </c>
      <c r="AQ153" s="17" t="str">
        <f t="shared" si="79"/>
        <v/>
      </c>
    </row>
    <row r="154" spans="5:43" x14ac:dyDescent="0.25">
      <c r="E154" s="17" t="str">
        <f t="shared" si="61"/>
        <v/>
      </c>
      <c r="G154" s="17" t="str">
        <f t="shared" si="61"/>
        <v/>
      </c>
      <c r="I154" s="17" t="str">
        <f t="shared" si="62"/>
        <v/>
      </c>
      <c r="K154" s="17" t="str">
        <f t="shared" si="64"/>
        <v/>
      </c>
      <c r="M154" s="17" t="str">
        <f t="shared" si="65"/>
        <v/>
      </c>
      <c r="O154" s="17" t="str">
        <f t="shared" si="66"/>
        <v/>
      </c>
      <c r="Q154" s="17" t="str">
        <f t="shared" si="67"/>
        <v/>
      </c>
      <c r="S154" s="17" t="str">
        <f t="shared" si="68"/>
        <v/>
      </c>
      <c r="U154" s="17" t="str">
        <f t="shared" si="69"/>
        <v/>
      </c>
      <c r="W154" s="17" t="str">
        <f t="shared" si="70"/>
        <v/>
      </c>
      <c r="Y154" s="17" t="str">
        <f t="shared" si="71"/>
        <v/>
      </c>
      <c r="AA154" s="17" t="str">
        <f t="shared" si="72"/>
        <v/>
      </c>
      <c r="AC154" s="17" t="str">
        <f t="shared" si="73"/>
        <v/>
      </c>
      <c r="AE154" s="17" t="str">
        <f t="shared" si="74"/>
        <v/>
      </c>
      <c r="AG154" s="17" t="str">
        <f t="shared" si="75"/>
        <v/>
      </c>
      <c r="AI154" s="17" t="str">
        <f t="shared" si="76"/>
        <v/>
      </c>
      <c r="AK154" s="17" t="str">
        <f t="shared" si="77"/>
        <v/>
      </c>
      <c r="AM154" s="17" t="str">
        <f t="shared" si="78"/>
        <v/>
      </c>
      <c r="AO154" s="17" t="str">
        <f t="shared" si="63"/>
        <v/>
      </c>
      <c r="AQ154" s="17" t="str">
        <f t="shared" si="79"/>
        <v/>
      </c>
    </row>
    <row r="155" spans="5:43" x14ac:dyDescent="0.25">
      <c r="E155" s="17" t="str">
        <f t="shared" si="61"/>
        <v/>
      </c>
      <c r="G155" s="17" t="str">
        <f t="shared" si="61"/>
        <v/>
      </c>
      <c r="I155" s="17" t="str">
        <f t="shared" si="62"/>
        <v/>
      </c>
      <c r="K155" s="17" t="str">
        <f t="shared" si="64"/>
        <v/>
      </c>
      <c r="M155" s="17" t="str">
        <f t="shared" si="65"/>
        <v/>
      </c>
      <c r="O155" s="17" t="str">
        <f t="shared" si="66"/>
        <v/>
      </c>
      <c r="Q155" s="17" t="str">
        <f t="shared" si="67"/>
        <v/>
      </c>
      <c r="S155" s="17" t="str">
        <f t="shared" si="68"/>
        <v/>
      </c>
      <c r="U155" s="17" t="str">
        <f t="shared" si="69"/>
        <v/>
      </c>
      <c r="W155" s="17" t="str">
        <f t="shared" si="70"/>
        <v/>
      </c>
      <c r="Y155" s="17" t="str">
        <f t="shared" si="71"/>
        <v/>
      </c>
      <c r="AA155" s="17" t="str">
        <f t="shared" si="72"/>
        <v/>
      </c>
      <c r="AC155" s="17" t="str">
        <f t="shared" si="73"/>
        <v/>
      </c>
      <c r="AE155" s="17" t="str">
        <f t="shared" si="74"/>
        <v/>
      </c>
      <c r="AG155" s="17" t="str">
        <f t="shared" si="75"/>
        <v/>
      </c>
      <c r="AI155" s="17" t="str">
        <f t="shared" si="76"/>
        <v/>
      </c>
      <c r="AK155" s="17" t="str">
        <f t="shared" si="77"/>
        <v/>
      </c>
      <c r="AM155" s="17" t="str">
        <f t="shared" si="78"/>
        <v/>
      </c>
      <c r="AO155" s="17" t="str">
        <f t="shared" si="63"/>
        <v/>
      </c>
      <c r="AQ155" s="17" t="str">
        <f t="shared" si="79"/>
        <v/>
      </c>
    </row>
    <row r="156" spans="5:43" x14ac:dyDescent="0.25">
      <c r="E156" s="17" t="str">
        <f t="shared" si="61"/>
        <v/>
      </c>
      <c r="G156" s="17" t="str">
        <f t="shared" si="61"/>
        <v/>
      </c>
      <c r="I156" s="17" t="str">
        <f t="shared" si="62"/>
        <v/>
      </c>
      <c r="K156" s="17" t="str">
        <f t="shared" si="64"/>
        <v/>
      </c>
      <c r="M156" s="17" t="str">
        <f t="shared" si="65"/>
        <v/>
      </c>
      <c r="O156" s="17" t="str">
        <f t="shared" si="66"/>
        <v/>
      </c>
      <c r="Q156" s="17" t="str">
        <f t="shared" si="67"/>
        <v/>
      </c>
      <c r="S156" s="17" t="str">
        <f t="shared" si="68"/>
        <v/>
      </c>
      <c r="U156" s="17" t="str">
        <f t="shared" si="69"/>
        <v/>
      </c>
      <c r="W156" s="17" t="str">
        <f t="shared" si="70"/>
        <v/>
      </c>
      <c r="Y156" s="17" t="str">
        <f t="shared" si="71"/>
        <v/>
      </c>
      <c r="AA156" s="17" t="str">
        <f t="shared" si="72"/>
        <v/>
      </c>
      <c r="AC156" s="17" t="str">
        <f t="shared" si="73"/>
        <v/>
      </c>
      <c r="AE156" s="17" t="str">
        <f t="shared" si="74"/>
        <v/>
      </c>
      <c r="AG156" s="17" t="str">
        <f t="shared" si="75"/>
        <v/>
      </c>
      <c r="AI156" s="17" t="str">
        <f t="shared" si="76"/>
        <v/>
      </c>
      <c r="AK156" s="17" t="str">
        <f t="shared" si="77"/>
        <v/>
      </c>
      <c r="AM156" s="17" t="str">
        <f t="shared" si="78"/>
        <v/>
      </c>
      <c r="AO156" s="17" t="str">
        <f t="shared" si="63"/>
        <v/>
      </c>
      <c r="AQ156" s="17" t="str">
        <f t="shared" si="79"/>
        <v/>
      </c>
    </row>
    <row r="157" spans="5:43" x14ac:dyDescent="0.25">
      <c r="E157" s="17" t="str">
        <f t="shared" si="61"/>
        <v/>
      </c>
      <c r="G157" s="17" t="str">
        <f t="shared" si="61"/>
        <v/>
      </c>
      <c r="I157" s="17" t="str">
        <f t="shared" si="62"/>
        <v/>
      </c>
      <c r="K157" s="17" t="str">
        <f t="shared" si="64"/>
        <v/>
      </c>
      <c r="M157" s="17" t="str">
        <f t="shared" si="65"/>
        <v/>
      </c>
      <c r="O157" s="17" t="str">
        <f t="shared" si="66"/>
        <v/>
      </c>
      <c r="Q157" s="17" t="str">
        <f t="shared" si="67"/>
        <v/>
      </c>
      <c r="S157" s="17" t="str">
        <f t="shared" si="68"/>
        <v/>
      </c>
      <c r="U157" s="17" t="str">
        <f t="shared" si="69"/>
        <v/>
      </c>
      <c r="W157" s="17" t="str">
        <f t="shared" si="70"/>
        <v/>
      </c>
      <c r="Y157" s="17" t="str">
        <f t="shared" si="71"/>
        <v/>
      </c>
      <c r="AA157" s="17" t="str">
        <f t="shared" si="72"/>
        <v/>
      </c>
      <c r="AC157" s="17" t="str">
        <f t="shared" si="73"/>
        <v/>
      </c>
      <c r="AE157" s="17" t="str">
        <f t="shared" si="74"/>
        <v/>
      </c>
      <c r="AG157" s="17" t="str">
        <f t="shared" si="75"/>
        <v/>
      </c>
      <c r="AI157" s="17" t="str">
        <f t="shared" si="76"/>
        <v/>
      </c>
      <c r="AK157" s="17" t="str">
        <f t="shared" si="77"/>
        <v/>
      </c>
      <c r="AM157" s="17" t="str">
        <f t="shared" si="78"/>
        <v/>
      </c>
      <c r="AO157" s="17" t="str">
        <f t="shared" si="63"/>
        <v/>
      </c>
      <c r="AQ157" s="17" t="str">
        <f t="shared" si="79"/>
        <v/>
      </c>
    </row>
    <row r="158" spans="5:43" x14ac:dyDescent="0.25">
      <c r="E158" s="17" t="str">
        <f t="shared" si="61"/>
        <v/>
      </c>
      <c r="G158" s="17" t="str">
        <f t="shared" si="61"/>
        <v/>
      </c>
      <c r="I158" s="17" t="str">
        <f t="shared" si="62"/>
        <v/>
      </c>
      <c r="K158" s="17" t="str">
        <f t="shared" si="64"/>
        <v/>
      </c>
      <c r="M158" s="17" t="str">
        <f t="shared" si="65"/>
        <v/>
      </c>
      <c r="O158" s="17" t="str">
        <f t="shared" si="66"/>
        <v/>
      </c>
      <c r="Q158" s="17" t="str">
        <f t="shared" si="67"/>
        <v/>
      </c>
      <c r="S158" s="17" t="str">
        <f t="shared" si="68"/>
        <v/>
      </c>
      <c r="U158" s="17" t="str">
        <f t="shared" si="69"/>
        <v/>
      </c>
      <c r="W158" s="17" t="str">
        <f t="shared" si="70"/>
        <v/>
      </c>
      <c r="Y158" s="17" t="str">
        <f t="shared" si="71"/>
        <v/>
      </c>
      <c r="AA158" s="17" t="str">
        <f t="shared" si="72"/>
        <v/>
      </c>
      <c r="AC158" s="17" t="str">
        <f t="shared" si="73"/>
        <v/>
      </c>
      <c r="AE158" s="17" t="str">
        <f t="shared" si="74"/>
        <v/>
      </c>
      <c r="AG158" s="17" t="str">
        <f t="shared" si="75"/>
        <v/>
      </c>
      <c r="AI158" s="17" t="str">
        <f t="shared" si="76"/>
        <v/>
      </c>
      <c r="AK158" s="17" t="str">
        <f t="shared" si="77"/>
        <v/>
      </c>
      <c r="AM158" s="17" t="str">
        <f t="shared" si="78"/>
        <v/>
      </c>
      <c r="AO158" s="17" t="str">
        <f t="shared" si="63"/>
        <v/>
      </c>
      <c r="AQ158" s="17" t="str">
        <f t="shared" si="79"/>
        <v/>
      </c>
    </row>
    <row r="159" spans="5:43" x14ac:dyDescent="0.25">
      <c r="E159" s="17" t="str">
        <f t="shared" si="61"/>
        <v/>
      </c>
      <c r="G159" s="17" t="str">
        <f t="shared" si="61"/>
        <v/>
      </c>
      <c r="I159" s="17" t="str">
        <f t="shared" si="62"/>
        <v/>
      </c>
      <c r="K159" s="17" t="str">
        <f t="shared" si="64"/>
        <v/>
      </c>
      <c r="M159" s="17" t="str">
        <f t="shared" si="65"/>
        <v/>
      </c>
      <c r="O159" s="17" t="str">
        <f t="shared" si="66"/>
        <v/>
      </c>
      <c r="Q159" s="17" t="str">
        <f t="shared" si="67"/>
        <v/>
      </c>
      <c r="S159" s="17" t="str">
        <f t="shared" si="68"/>
        <v/>
      </c>
      <c r="U159" s="17" t="str">
        <f t="shared" si="69"/>
        <v/>
      </c>
      <c r="W159" s="17" t="str">
        <f t="shared" si="70"/>
        <v/>
      </c>
      <c r="Y159" s="17" t="str">
        <f t="shared" si="71"/>
        <v/>
      </c>
      <c r="AA159" s="17" t="str">
        <f t="shared" si="72"/>
        <v/>
      </c>
      <c r="AC159" s="17" t="str">
        <f t="shared" si="73"/>
        <v/>
      </c>
      <c r="AE159" s="17" t="str">
        <f t="shared" si="74"/>
        <v/>
      </c>
      <c r="AG159" s="17" t="str">
        <f t="shared" si="75"/>
        <v/>
      </c>
      <c r="AI159" s="17" t="str">
        <f t="shared" si="76"/>
        <v/>
      </c>
      <c r="AK159" s="17" t="str">
        <f t="shared" si="77"/>
        <v/>
      </c>
      <c r="AM159" s="17" t="str">
        <f t="shared" si="78"/>
        <v/>
      </c>
      <c r="AO159" s="17" t="str">
        <f t="shared" si="63"/>
        <v/>
      </c>
      <c r="AQ159" s="17" t="str">
        <f t="shared" si="79"/>
        <v/>
      </c>
    </row>
    <row r="160" spans="5:43" x14ac:dyDescent="0.25">
      <c r="E160" s="17" t="str">
        <f t="shared" si="61"/>
        <v/>
      </c>
      <c r="G160" s="17" t="str">
        <f t="shared" si="61"/>
        <v/>
      </c>
      <c r="I160" s="17" t="str">
        <f t="shared" si="62"/>
        <v/>
      </c>
      <c r="K160" s="17" t="str">
        <f t="shared" si="64"/>
        <v/>
      </c>
      <c r="M160" s="17" t="str">
        <f t="shared" si="65"/>
        <v/>
      </c>
      <c r="O160" s="17" t="str">
        <f t="shared" si="66"/>
        <v/>
      </c>
      <c r="Q160" s="17" t="str">
        <f t="shared" si="67"/>
        <v/>
      </c>
      <c r="S160" s="17" t="str">
        <f t="shared" si="68"/>
        <v/>
      </c>
      <c r="U160" s="17" t="str">
        <f t="shared" si="69"/>
        <v/>
      </c>
      <c r="W160" s="17" t="str">
        <f t="shared" si="70"/>
        <v/>
      </c>
      <c r="Y160" s="17" t="str">
        <f t="shared" si="71"/>
        <v/>
      </c>
      <c r="AA160" s="17" t="str">
        <f t="shared" si="72"/>
        <v/>
      </c>
      <c r="AC160" s="17" t="str">
        <f t="shared" si="73"/>
        <v/>
      </c>
      <c r="AE160" s="17" t="str">
        <f t="shared" si="74"/>
        <v/>
      </c>
      <c r="AG160" s="17" t="str">
        <f t="shared" si="75"/>
        <v/>
      </c>
      <c r="AI160" s="17" t="str">
        <f t="shared" si="76"/>
        <v/>
      </c>
      <c r="AK160" s="17" t="str">
        <f t="shared" si="77"/>
        <v/>
      </c>
      <c r="AM160" s="17" t="str">
        <f t="shared" si="78"/>
        <v/>
      </c>
      <c r="AO160" s="17" t="str">
        <f t="shared" si="63"/>
        <v/>
      </c>
      <c r="AQ160" s="17" t="str">
        <f t="shared" si="79"/>
        <v/>
      </c>
    </row>
    <row r="161" spans="5:43" x14ac:dyDescent="0.25">
      <c r="E161" s="17" t="str">
        <f t="shared" si="61"/>
        <v/>
      </c>
      <c r="G161" s="17" t="str">
        <f t="shared" si="61"/>
        <v/>
      </c>
      <c r="I161" s="17" t="str">
        <f t="shared" si="62"/>
        <v/>
      </c>
      <c r="K161" s="17" t="str">
        <f t="shared" si="64"/>
        <v/>
      </c>
      <c r="M161" s="17" t="str">
        <f t="shared" si="65"/>
        <v/>
      </c>
      <c r="O161" s="17" t="str">
        <f t="shared" si="66"/>
        <v/>
      </c>
      <c r="Q161" s="17" t="str">
        <f t="shared" si="67"/>
        <v/>
      </c>
      <c r="S161" s="17" t="str">
        <f t="shared" si="68"/>
        <v/>
      </c>
      <c r="U161" s="17" t="str">
        <f t="shared" si="69"/>
        <v/>
      </c>
      <c r="W161" s="17" t="str">
        <f t="shared" si="70"/>
        <v/>
      </c>
      <c r="Y161" s="17" t="str">
        <f t="shared" si="71"/>
        <v/>
      </c>
      <c r="AA161" s="17" t="str">
        <f t="shared" si="72"/>
        <v/>
      </c>
      <c r="AC161" s="17" t="str">
        <f t="shared" si="73"/>
        <v/>
      </c>
      <c r="AE161" s="17" t="str">
        <f t="shared" si="74"/>
        <v/>
      </c>
      <c r="AG161" s="17" t="str">
        <f t="shared" si="75"/>
        <v/>
      </c>
      <c r="AI161" s="17" t="str">
        <f t="shared" si="76"/>
        <v/>
      </c>
      <c r="AK161" s="17" t="str">
        <f t="shared" si="77"/>
        <v/>
      </c>
      <c r="AM161" s="17" t="str">
        <f t="shared" si="78"/>
        <v/>
      </c>
      <c r="AO161" s="17" t="str">
        <f t="shared" si="63"/>
        <v/>
      </c>
      <c r="AQ161" s="17" t="str">
        <f t="shared" si="79"/>
        <v/>
      </c>
    </row>
    <row r="162" spans="5:43" x14ac:dyDescent="0.25">
      <c r="E162" s="17" t="str">
        <f t="shared" si="61"/>
        <v/>
      </c>
      <c r="G162" s="17" t="str">
        <f t="shared" si="61"/>
        <v/>
      </c>
      <c r="I162" s="17" t="str">
        <f t="shared" si="62"/>
        <v/>
      </c>
      <c r="K162" s="17" t="str">
        <f t="shared" si="64"/>
        <v/>
      </c>
      <c r="M162" s="17" t="str">
        <f t="shared" si="65"/>
        <v/>
      </c>
      <c r="O162" s="17" t="str">
        <f t="shared" si="66"/>
        <v/>
      </c>
      <c r="Q162" s="17" t="str">
        <f t="shared" si="67"/>
        <v/>
      </c>
      <c r="S162" s="17" t="str">
        <f t="shared" si="68"/>
        <v/>
      </c>
      <c r="U162" s="17" t="str">
        <f t="shared" si="69"/>
        <v/>
      </c>
      <c r="W162" s="17" t="str">
        <f t="shared" si="70"/>
        <v/>
      </c>
      <c r="Y162" s="17" t="str">
        <f t="shared" si="71"/>
        <v/>
      </c>
      <c r="AA162" s="17" t="str">
        <f t="shared" si="72"/>
        <v/>
      </c>
      <c r="AC162" s="17" t="str">
        <f t="shared" si="73"/>
        <v/>
      </c>
      <c r="AE162" s="17" t="str">
        <f t="shared" si="74"/>
        <v/>
      </c>
      <c r="AG162" s="17" t="str">
        <f t="shared" si="75"/>
        <v/>
      </c>
      <c r="AI162" s="17" t="str">
        <f t="shared" si="76"/>
        <v/>
      </c>
      <c r="AK162" s="17" t="str">
        <f t="shared" si="77"/>
        <v/>
      </c>
      <c r="AM162" s="17" t="str">
        <f t="shared" si="78"/>
        <v/>
      </c>
      <c r="AO162" s="17" t="str">
        <f t="shared" si="63"/>
        <v/>
      </c>
      <c r="AQ162" s="17" t="str">
        <f t="shared" si="79"/>
        <v/>
      </c>
    </row>
    <row r="163" spans="5:43" x14ac:dyDescent="0.25">
      <c r="E163" s="17" t="str">
        <f t="shared" si="61"/>
        <v/>
      </c>
      <c r="G163" s="17" t="str">
        <f t="shared" si="61"/>
        <v/>
      </c>
      <c r="I163" s="17" t="str">
        <f t="shared" si="62"/>
        <v/>
      </c>
      <c r="K163" s="17" t="str">
        <f t="shared" si="64"/>
        <v/>
      </c>
      <c r="M163" s="17" t="str">
        <f t="shared" si="65"/>
        <v/>
      </c>
      <c r="O163" s="17" t="str">
        <f t="shared" si="66"/>
        <v/>
      </c>
      <c r="Q163" s="17" t="str">
        <f t="shared" si="67"/>
        <v/>
      </c>
      <c r="S163" s="17" t="str">
        <f t="shared" si="68"/>
        <v/>
      </c>
      <c r="U163" s="17" t="str">
        <f t="shared" si="69"/>
        <v/>
      </c>
      <c r="W163" s="17" t="str">
        <f t="shared" si="70"/>
        <v/>
      </c>
      <c r="Y163" s="17" t="str">
        <f t="shared" si="71"/>
        <v/>
      </c>
      <c r="AA163" s="17" t="str">
        <f t="shared" si="72"/>
        <v/>
      </c>
      <c r="AC163" s="17" t="str">
        <f t="shared" si="73"/>
        <v/>
      </c>
      <c r="AE163" s="17" t="str">
        <f t="shared" si="74"/>
        <v/>
      </c>
      <c r="AG163" s="17" t="str">
        <f t="shared" si="75"/>
        <v/>
      </c>
      <c r="AI163" s="17" t="str">
        <f t="shared" si="76"/>
        <v/>
      </c>
      <c r="AK163" s="17" t="str">
        <f t="shared" si="77"/>
        <v/>
      </c>
      <c r="AM163" s="17" t="str">
        <f t="shared" si="78"/>
        <v/>
      </c>
      <c r="AO163" s="17" t="str">
        <f t="shared" si="63"/>
        <v/>
      </c>
      <c r="AQ163" s="17" t="str">
        <f t="shared" si="79"/>
        <v/>
      </c>
    </row>
    <row r="164" spans="5:43" x14ac:dyDescent="0.25">
      <c r="E164" s="17" t="str">
        <f t="shared" si="61"/>
        <v/>
      </c>
      <c r="G164" s="17" t="str">
        <f t="shared" si="61"/>
        <v/>
      </c>
      <c r="I164" s="17" t="str">
        <f t="shared" si="62"/>
        <v/>
      </c>
      <c r="K164" s="17" t="str">
        <f t="shared" si="64"/>
        <v/>
      </c>
      <c r="M164" s="17" t="str">
        <f t="shared" si="65"/>
        <v/>
      </c>
      <c r="O164" s="17" t="str">
        <f t="shared" si="66"/>
        <v/>
      </c>
      <c r="Q164" s="17" t="str">
        <f t="shared" si="67"/>
        <v/>
      </c>
      <c r="S164" s="17" t="str">
        <f t="shared" si="68"/>
        <v/>
      </c>
      <c r="U164" s="17" t="str">
        <f t="shared" si="69"/>
        <v/>
      </c>
      <c r="W164" s="17" t="str">
        <f t="shared" si="70"/>
        <v/>
      </c>
      <c r="Y164" s="17" t="str">
        <f t="shared" si="71"/>
        <v/>
      </c>
      <c r="AA164" s="17" t="str">
        <f t="shared" si="72"/>
        <v/>
      </c>
      <c r="AC164" s="17" t="str">
        <f t="shared" si="73"/>
        <v/>
      </c>
      <c r="AE164" s="17" t="str">
        <f t="shared" si="74"/>
        <v/>
      </c>
      <c r="AG164" s="17" t="str">
        <f t="shared" si="75"/>
        <v/>
      </c>
      <c r="AI164" s="17" t="str">
        <f t="shared" si="76"/>
        <v/>
      </c>
      <c r="AK164" s="17" t="str">
        <f t="shared" si="77"/>
        <v/>
      </c>
      <c r="AM164" s="17" t="str">
        <f t="shared" si="78"/>
        <v/>
      </c>
      <c r="AO164" s="17" t="str">
        <f t="shared" si="63"/>
        <v/>
      </c>
      <c r="AQ164" s="17" t="str">
        <f t="shared" si="79"/>
        <v/>
      </c>
    </row>
    <row r="165" spans="5:43" x14ac:dyDescent="0.25">
      <c r="E165" s="17" t="str">
        <f t="shared" si="61"/>
        <v/>
      </c>
      <c r="G165" s="17" t="str">
        <f t="shared" si="61"/>
        <v/>
      </c>
      <c r="I165" s="17" t="str">
        <f t="shared" si="62"/>
        <v/>
      </c>
      <c r="K165" s="17" t="str">
        <f t="shared" si="64"/>
        <v/>
      </c>
      <c r="M165" s="17" t="str">
        <f t="shared" si="65"/>
        <v/>
      </c>
      <c r="O165" s="17" t="str">
        <f t="shared" si="66"/>
        <v/>
      </c>
      <c r="Q165" s="17" t="str">
        <f t="shared" si="67"/>
        <v/>
      </c>
      <c r="S165" s="17" t="str">
        <f t="shared" si="68"/>
        <v/>
      </c>
      <c r="U165" s="17" t="str">
        <f t="shared" si="69"/>
        <v/>
      </c>
      <c r="W165" s="17" t="str">
        <f t="shared" si="70"/>
        <v/>
      </c>
      <c r="Y165" s="17" t="str">
        <f t="shared" si="71"/>
        <v/>
      </c>
      <c r="AA165" s="17" t="str">
        <f t="shared" si="72"/>
        <v/>
      </c>
      <c r="AC165" s="17" t="str">
        <f t="shared" si="73"/>
        <v/>
      </c>
      <c r="AE165" s="17" t="str">
        <f t="shared" si="74"/>
        <v/>
      </c>
      <c r="AG165" s="17" t="str">
        <f t="shared" si="75"/>
        <v/>
      </c>
      <c r="AI165" s="17" t="str">
        <f t="shared" si="76"/>
        <v/>
      </c>
      <c r="AK165" s="17" t="str">
        <f t="shared" si="77"/>
        <v/>
      </c>
      <c r="AM165" s="17" t="str">
        <f t="shared" si="78"/>
        <v/>
      </c>
      <c r="AO165" s="17" t="str">
        <f t="shared" si="63"/>
        <v/>
      </c>
      <c r="AQ165" s="17" t="str">
        <f t="shared" si="79"/>
        <v/>
      </c>
    </row>
    <row r="166" spans="5:43" x14ac:dyDescent="0.25">
      <c r="E166" s="17" t="str">
        <f t="shared" si="61"/>
        <v/>
      </c>
      <c r="G166" s="17" t="str">
        <f t="shared" si="61"/>
        <v/>
      </c>
      <c r="I166" s="17" t="str">
        <f t="shared" si="62"/>
        <v/>
      </c>
      <c r="K166" s="17" t="str">
        <f t="shared" si="64"/>
        <v/>
      </c>
      <c r="M166" s="17" t="str">
        <f t="shared" si="65"/>
        <v/>
      </c>
      <c r="O166" s="17" t="str">
        <f t="shared" si="66"/>
        <v/>
      </c>
      <c r="Q166" s="17" t="str">
        <f t="shared" si="67"/>
        <v/>
      </c>
      <c r="S166" s="17" t="str">
        <f t="shared" si="68"/>
        <v/>
      </c>
      <c r="U166" s="17" t="str">
        <f t="shared" si="69"/>
        <v/>
      </c>
      <c r="W166" s="17" t="str">
        <f t="shared" si="70"/>
        <v/>
      </c>
      <c r="Y166" s="17" t="str">
        <f t="shared" si="71"/>
        <v/>
      </c>
      <c r="AA166" s="17" t="str">
        <f t="shared" si="72"/>
        <v/>
      </c>
      <c r="AC166" s="17" t="str">
        <f t="shared" si="73"/>
        <v/>
      </c>
      <c r="AE166" s="17" t="str">
        <f t="shared" si="74"/>
        <v/>
      </c>
      <c r="AG166" s="17" t="str">
        <f t="shared" si="75"/>
        <v/>
      </c>
      <c r="AI166" s="17" t="str">
        <f t="shared" si="76"/>
        <v/>
      </c>
      <c r="AK166" s="17" t="str">
        <f t="shared" si="77"/>
        <v/>
      </c>
      <c r="AM166" s="17" t="str">
        <f t="shared" si="78"/>
        <v/>
      </c>
      <c r="AO166" s="17" t="str">
        <f t="shared" si="63"/>
        <v/>
      </c>
      <c r="AQ166" s="17" t="str">
        <f t="shared" si="79"/>
        <v/>
      </c>
    </row>
    <row r="167" spans="5:43" x14ac:dyDescent="0.25">
      <c r="E167" s="17" t="str">
        <f t="shared" si="61"/>
        <v/>
      </c>
      <c r="G167" s="17" t="str">
        <f t="shared" si="61"/>
        <v/>
      </c>
      <c r="I167" s="17" t="str">
        <f t="shared" si="62"/>
        <v/>
      </c>
      <c r="K167" s="17" t="str">
        <f t="shared" si="64"/>
        <v/>
      </c>
      <c r="M167" s="17" t="str">
        <f t="shared" si="65"/>
        <v/>
      </c>
      <c r="O167" s="17" t="str">
        <f t="shared" si="66"/>
        <v/>
      </c>
      <c r="Q167" s="17" t="str">
        <f t="shared" si="67"/>
        <v/>
      </c>
      <c r="S167" s="17" t="str">
        <f t="shared" si="68"/>
        <v/>
      </c>
      <c r="U167" s="17" t="str">
        <f t="shared" si="69"/>
        <v/>
      </c>
      <c r="W167" s="17" t="str">
        <f t="shared" si="70"/>
        <v/>
      </c>
      <c r="Y167" s="17" t="str">
        <f t="shared" si="71"/>
        <v/>
      </c>
      <c r="AA167" s="17" t="str">
        <f t="shared" si="72"/>
        <v/>
      </c>
      <c r="AC167" s="17" t="str">
        <f t="shared" si="73"/>
        <v/>
      </c>
      <c r="AE167" s="17" t="str">
        <f t="shared" si="74"/>
        <v/>
      </c>
      <c r="AG167" s="17" t="str">
        <f t="shared" si="75"/>
        <v/>
      </c>
      <c r="AI167" s="17" t="str">
        <f t="shared" si="76"/>
        <v/>
      </c>
      <c r="AK167" s="17" t="str">
        <f t="shared" si="77"/>
        <v/>
      </c>
      <c r="AM167" s="17" t="str">
        <f t="shared" si="78"/>
        <v/>
      </c>
      <c r="AO167" s="17" t="str">
        <f t="shared" si="63"/>
        <v/>
      </c>
      <c r="AQ167" s="17" t="str">
        <f t="shared" si="79"/>
        <v/>
      </c>
    </row>
    <row r="168" spans="5:43" x14ac:dyDescent="0.25">
      <c r="E168" s="17" t="str">
        <f t="shared" ref="E168:G231" si="80">IF(OR($B168=0,D168=0),"",D168/$B168)</f>
        <v/>
      </c>
      <c r="G168" s="17" t="str">
        <f t="shared" si="80"/>
        <v/>
      </c>
      <c r="I168" s="17" t="str">
        <f t="shared" ref="I168:I231" si="81">IF(OR($B168=0,H168=0),"",H168/$B168)</f>
        <v/>
      </c>
      <c r="K168" s="17" t="str">
        <f t="shared" si="64"/>
        <v/>
      </c>
      <c r="M168" s="17" t="str">
        <f t="shared" si="65"/>
        <v/>
      </c>
      <c r="O168" s="17" t="str">
        <f t="shared" si="66"/>
        <v/>
      </c>
      <c r="Q168" s="17" t="str">
        <f t="shared" si="67"/>
        <v/>
      </c>
      <c r="S168" s="17" t="str">
        <f t="shared" si="68"/>
        <v/>
      </c>
      <c r="U168" s="17" t="str">
        <f t="shared" si="69"/>
        <v/>
      </c>
      <c r="W168" s="17" t="str">
        <f t="shared" si="70"/>
        <v/>
      </c>
      <c r="Y168" s="17" t="str">
        <f t="shared" si="71"/>
        <v/>
      </c>
      <c r="AA168" s="17" t="str">
        <f t="shared" si="72"/>
        <v/>
      </c>
      <c r="AC168" s="17" t="str">
        <f t="shared" si="73"/>
        <v/>
      </c>
      <c r="AE168" s="17" t="str">
        <f t="shared" si="74"/>
        <v/>
      </c>
      <c r="AG168" s="17" t="str">
        <f t="shared" si="75"/>
        <v/>
      </c>
      <c r="AI168" s="17" t="str">
        <f t="shared" si="76"/>
        <v/>
      </c>
      <c r="AK168" s="17" t="str">
        <f t="shared" si="77"/>
        <v/>
      </c>
      <c r="AM168" s="17" t="str">
        <f t="shared" si="78"/>
        <v/>
      </c>
      <c r="AO168" s="17" t="str">
        <f t="shared" ref="AO168:AO231" si="82">IF(OR($B168=0,AN168=0),"",AN168/$B168)</f>
        <v/>
      </c>
      <c r="AQ168" s="17" t="str">
        <f t="shared" si="79"/>
        <v/>
      </c>
    </row>
    <row r="169" spans="5:43" x14ac:dyDescent="0.25">
      <c r="E169" s="17" t="str">
        <f t="shared" si="80"/>
        <v/>
      </c>
      <c r="G169" s="17" t="str">
        <f t="shared" si="80"/>
        <v/>
      </c>
      <c r="I169" s="17" t="str">
        <f t="shared" si="81"/>
        <v/>
      </c>
      <c r="K169" s="17" t="str">
        <f t="shared" si="64"/>
        <v/>
      </c>
      <c r="M169" s="17" t="str">
        <f t="shared" si="65"/>
        <v/>
      </c>
      <c r="O169" s="17" t="str">
        <f t="shared" si="66"/>
        <v/>
      </c>
      <c r="Q169" s="17" t="str">
        <f t="shared" si="67"/>
        <v/>
      </c>
      <c r="S169" s="17" t="str">
        <f t="shared" si="68"/>
        <v/>
      </c>
      <c r="U169" s="17" t="str">
        <f t="shared" si="69"/>
        <v/>
      </c>
      <c r="W169" s="17" t="str">
        <f t="shared" si="70"/>
        <v/>
      </c>
      <c r="Y169" s="17" t="str">
        <f t="shared" si="71"/>
        <v/>
      </c>
      <c r="AA169" s="17" t="str">
        <f t="shared" si="72"/>
        <v/>
      </c>
      <c r="AC169" s="17" t="str">
        <f t="shared" si="73"/>
        <v/>
      </c>
      <c r="AE169" s="17" t="str">
        <f t="shared" si="74"/>
        <v/>
      </c>
      <c r="AG169" s="17" t="str">
        <f t="shared" si="75"/>
        <v/>
      </c>
      <c r="AI169" s="17" t="str">
        <f t="shared" si="76"/>
        <v/>
      </c>
      <c r="AK169" s="17" t="str">
        <f t="shared" si="77"/>
        <v/>
      </c>
      <c r="AM169" s="17" t="str">
        <f t="shared" si="78"/>
        <v/>
      </c>
      <c r="AO169" s="17" t="str">
        <f t="shared" si="82"/>
        <v/>
      </c>
      <c r="AQ169" s="17" t="str">
        <f t="shared" si="79"/>
        <v/>
      </c>
    </row>
    <row r="170" spans="5:43" x14ac:dyDescent="0.25">
      <c r="E170" s="17" t="str">
        <f t="shared" si="80"/>
        <v/>
      </c>
      <c r="G170" s="17" t="str">
        <f t="shared" si="80"/>
        <v/>
      </c>
      <c r="I170" s="17" t="str">
        <f t="shared" si="81"/>
        <v/>
      </c>
      <c r="K170" s="17" t="str">
        <f t="shared" si="64"/>
        <v/>
      </c>
      <c r="M170" s="17" t="str">
        <f t="shared" si="65"/>
        <v/>
      </c>
      <c r="O170" s="17" t="str">
        <f t="shared" si="66"/>
        <v/>
      </c>
      <c r="Q170" s="17" t="str">
        <f t="shared" si="67"/>
        <v/>
      </c>
      <c r="S170" s="17" t="str">
        <f t="shared" si="68"/>
        <v/>
      </c>
      <c r="U170" s="17" t="str">
        <f t="shared" si="69"/>
        <v/>
      </c>
      <c r="W170" s="17" t="str">
        <f t="shared" si="70"/>
        <v/>
      </c>
      <c r="Y170" s="17" t="str">
        <f t="shared" si="71"/>
        <v/>
      </c>
      <c r="AA170" s="17" t="str">
        <f t="shared" si="72"/>
        <v/>
      </c>
      <c r="AC170" s="17" t="str">
        <f t="shared" si="73"/>
        <v/>
      </c>
      <c r="AE170" s="17" t="str">
        <f t="shared" si="74"/>
        <v/>
      </c>
      <c r="AG170" s="17" t="str">
        <f t="shared" si="75"/>
        <v/>
      </c>
      <c r="AI170" s="17" t="str">
        <f t="shared" si="76"/>
        <v/>
      </c>
      <c r="AK170" s="17" t="str">
        <f t="shared" si="77"/>
        <v/>
      </c>
      <c r="AM170" s="17" t="str">
        <f t="shared" si="78"/>
        <v/>
      </c>
      <c r="AO170" s="17" t="str">
        <f t="shared" si="82"/>
        <v/>
      </c>
      <c r="AQ170" s="17" t="str">
        <f t="shared" si="79"/>
        <v/>
      </c>
    </row>
    <row r="171" spans="5:43" x14ac:dyDescent="0.25">
      <c r="E171" s="17" t="str">
        <f t="shared" si="80"/>
        <v/>
      </c>
      <c r="G171" s="17" t="str">
        <f t="shared" si="80"/>
        <v/>
      </c>
      <c r="I171" s="17" t="str">
        <f t="shared" si="81"/>
        <v/>
      </c>
      <c r="K171" s="17" t="str">
        <f t="shared" si="64"/>
        <v/>
      </c>
      <c r="M171" s="17" t="str">
        <f t="shared" si="65"/>
        <v/>
      </c>
      <c r="O171" s="17" t="str">
        <f t="shared" si="66"/>
        <v/>
      </c>
      <c r="Q171" s="17" t="str">
        <f t="shared" si="67"/>
        <v/>
      </c>
      <c r="S171" s="17" t="str">
        <f t="shared" si="68"/>
        <v/>
      </c>
      <c r="U171" s="17" t="str">
        <f t="shared" si="69"/>
        <v/>
      </c>
      <c r="W171" s="17" t="str">
        <f t="shared" si="70"/>
        <v/>
      </c>
      <c r="Y171" s="17" t="str">
        <f t="shared" si="71"/>
        <v/>
      </c>
      <c r="AA171" s="17" t="str">
        <f t="shared" si="72"/>
        <v/>
      </c>
      <c r="AC171" s="17" t="str">
        <f t="shared" si="73"/>
        <v/>
      </c>
      <c r="AE171" s="17" t="str">
        <f t="shared" si="74"/>
        <v/>
      </c>
      <c r="AG171" s="17" t="str">
        <f t="shared" si="75"/>
        <v/>
      </c>
      <c r="AI171" s="17" t="str">
        <f t="shared" si="76"/>
        <v/>
      </c>
      <c r="AK171" s="17" t="str">
        <f t="shared" si="77"/>
        <v/>
      </c>
      <c r="AM171" s="17" t="str">
        <f t="shared" si="78"/>
        <v/>
      </c>
      <c r="AO171" s="17" t="str">
        <f t="shared" si="82"/>
        <v/>
      </c>
      <c r="AQ171" s="17" t="str">
        <f t="shared" si="79"/>
        <v/>
      </c>
    </row>
    <row r="172" spans="5:43" x14ac:dyDescent="0.25">
      <c r="E172" s="17" t="str">
        <f t="shared" si="80"/>
        <v/>
      </c>
      <c r="G172" s="17" t="str">
        <f t="shared" si="80"/>
        <v/>
      </c>
      <c r="I172" s="17" t="str">
        <f t="shared" si="81"/>
        <v/>
      </c>
      <c r="K172" s="17" t="str">
        <f t="shared" si="64"/>
        <v/>
      </c>
      <c r="M172" s="17" t="str">
        <f t="shared" si="65"/>
        <v/>
      </c>
      <c r="O172" s="17" t="str">
        <f t="shared" si="66"/>
        <v/>
      </c>
      <c r="Q172" s="17" t="str">
        <f t="shared" si="67"/>
        <v/>
      </c>
      <c r="S172" s="17" t="str">
        <f t="shared" si="68"/>
        <v/>
      </c>
      <c r="U172" s="17" t="str">
        <f t="shared" si="69"/>
        <v/>
      </c>
      <c r="W172" s="17" t="str">
        <f t="shared" si="70"/>
        <v/>
      </c>
      <c r="Y172" s="17" t="str">
        <f t="shared" si="71"/>
        <v/>
      </c>
      <c r="AA172" s="17" t="str">
        <f t="shared" si="72"/>
        <v/>
      </c>
      <c r="AC172" s="17" t="str">
        <f t="shared" si="73"/>
        <v/>
      </c>
      <c r="AE172" s="17" t="str">
        <f t="shared" si="74"/>
        <v/>
      </c>
      <c r="AG172" s="17" t="str">
        <f t="shared" si="75"/>
        <v/>
      </c>
      <c r="AI172" s="17" t="str">
        <f t="shared" si="76"/>
        <v/>
      </c>
      <c r="AK172" s="17" t="str">
        <f t="shared" si="77"/>
        <v/>
      </c>
      <c r="AM172" s="17" t="str">
        <f t="shared" si="78"/>
        <v/>
      </c>
      <c r="AO172" s="17" t="str">
        <f t="shared" si="82"/>
        <v/>
      </c>
      <c r="AQ172" s="17" t="str">
        <f t="shared" si="79"/>
        <v/>
      </c>
    </row>
    <row r="173" spans="5:43" x14ac:dyDescent="0.25">
      <c r="E173" s="17" t="str">
        <f t="shared" si="80"/>
        <v/>
      </c>
      <c r="G173" s="17" t="str">
        <f t="shared" si="80"/>
        <v/>
      </c>
      <c r="I173" s="17" t="str">
        <f t="shared" si="81"/>
        <v/>
      </c>
      <c r="K173" s="17" t="str">
        <f t="shared" si="64"/>
        <v/>
      </c>
      <c r="M173" s="17" t="str">
        <f t="shared" si="65"/>
        <v/>
      </c>
      <c r="O173" s="17" t="str">
        <f t="shared" si="66"/>
        <v/>
      </c>
      <c r="Q173" s="17" t="str">
        <f t="shared" si="67"/>
        <v/>
      </c>
      <c r="S173" s="17" t="str">
        <f t="shared" si="68"/>
        <v/>
      </c>
      <c r="U173" s="17" t="str">
        <f t="shared" si="69"/>
        <v/>
      </c>
      <c r="W173" s="17" t="str">
        <f t="shared" si="70"/>
        <v/>
      </c>
      <c r="Y173" s="17" t="str">
        <f t="shared" si="71"/>
        <v/>
      </c>
      <c r="AA173" s="17" t="str">
        <f t="shared" si="72"/>
        <v/>
      </c>
      <c r="AC173" s="17" t="str">
        <f t="shared" si="73"/>
        <v/>
      </c>
      <c r="AE173" s="17" t="str">
        <f t="shared" si="74"/>
        <v/>
      </c>
      <c r="AG173" s="17" t="str">
        <f t="shared" si="75"/>
        <v/>
      </c>
      <c r="AI173" s="17" t="str">
        <f t="shared" si="76"/>
        <v/>
      </c>
      <c r="AK173" s="17" t="str">
        <f t="shared" si="77"/>
        <v/>
      </c>
      <c r="AM173" s="17" t="str">
        <f t="shared" si="78"/>
        <v/>
      </c>
      <c r="AO173" s="17" t="str">
        <f t="shared" si="82"/>
        <v/>
      </c>
      <c r="AQ173" s="17" t="str">
        <f t="shared" si="79"/>
        <v/>
      </c>
    </row>
    <row r="174" spans="5:43" x14ac:dyDescent="0.25">
      <c r="E174" s="17" t="str">
        <f t="shared" si="80"/>
        <v/>
      </c>
      <c r="G174" s="17" t="str">
        <f t="shared" si="80"/>
        <v/>
      </c>
      <c r="I174" s="17" t="str">
        <f t="shared" si="81"/>
        <v/>
      </c>
      <c r="K174" s="17" t="str">
        <f t="shared" si="64"/>
        <v/>
      </c>
      <c r="M174" s="17" t="str">
        <f t="shared" si="65"/>
        <v/>
      </c>
      <c r="O174" s="17" t="str">
        <f t="shared" si="66"/>
        <v/>
      </c>
      <c r="Q174" s="17" t="str">
        <f t="shared" si="67"/>
        <v/>
      </c>
      <c r="S174" s="17" t="str">
        <f t="shared" si="68"/>
        <v/>
      </c>
      <c r="U174" s="17" t="str">
        <f t="shared" si="69"/>
        <v/>
      </c>
      <c r="W174" s="17" t="str">
        <f t="shared" si="70"/>
        <v/>
      </c>
      <c r="Y174" s="17" t="str">
        <f t="shared" si="71"/>
        <v/>
      </c>
      <c r="AA174" s="17" t="str">
        <f t="shared" si="72"/>
        <v/>
      </c>
      <c r="AC174" s="17" t="str">
        <f t="shared" si="73"/>
        <v/>
      </c>
      <c r="AE174" s="17" t="str">
        <f t="shared" si="74"/>
        <v/>
      </c>
      <c r="AG174" s="17" t="str">
        <f t="shared" si="75"/>
        <v/>
      </c>
      <c r="AI174" s="17" t="str">
        <f t="shared" si="76"/>
        <v/>
      </c>
      <c r="AK174" s="17" t="str">
        <f t="shared" si="77"/>
        <v/>
      </c>
      <c r="AM174" s="17" t="str">
        <f t="shared" si="78"/>
        <v/>
      </c>
      <c r="AO174" s="17" t="str">
        <f t="shared" si="82"/>
        <v/>
      </c>
      <c r="AQ174" s="17" t="str">
        <f t="shared" si="79"/>
        <v/>
      </c>
    </row>
    <row r="175" spans="5:43" x14ac:dyDescent="0.25">
      <c r="E175" s="17" t="str">
        <f t="shared" si="80"/>
        <v/>
      </c>
      <c r="G175" s="17" t="str">
        <f t="shared" si="80"/>
        <v/>
      </c>
      <c r="I175" s="17" t="str">
        <f t="shared" si="81"/>
        <v/>
      </c>
      <c r="K175" s="17" t="str">
        <f t="shared" si="64"/>
        <v/>
      </c>
      <c r="M175" s="17" t="str">
        <f t="shared" si="65"/>
        <v/>
      </c>
      <c r="O175" s="17" t="str">
        <f t="shared" si="66"/>
        <v/>
      </c>
      <c r="Q175" s="17" t="str">
        <f t="shared" si="67"/>
        <v/>
      </c>
      <c r="S175" s="17" t="str">
        <f t="shared" si="68"/>
        <v/>
      </c>
      <c r="U175" s="17" t="str">
        <f t="shared" si="69"/>
        <v/>
      </c>
      <c r="W175" s="17" t="str">
        <f t="shared" si="70"/>
        <v/>
      </c>
      <c r="Y175" s="17" t="str">
        <f t="shared" si="71"/>
        <v/>
      </c>
      <c r="AA175" s="17" t="str">
        <f t="shared" si="72"/>
        <v/>
      </c>
      <c r="AC175" s="17" t="str">
        <f t="shared" si="73"/>
        <v/>
      </c>
      <c r="AE175" s="17" t="str">
        <f t="shared" si="74"/>
        <v/>
      </c>
      <c r="AG175" s="17" t="str">
        <f t="shared" si="75"/>
        <v/>
      </c>
      <c r="AI175" s="17" t="str">
        <f t="shared" si="76"/>
        <v/>
      </c>
      <c r="AK175" s="17" t="str">
        <f t="shared" si="77"/>
        <v/>
      </c>
      <c r="AM175" s="17" t="str">
        <f t="shared" si="78"/>
        <v/>
      </c>
      <c r="AO175" s="17" t="str">
        <f t="shared" si="82"/>
        <v/>
      </c>
      <c r="AQ175" s="17" t="str">
        <f t="shared" si="79"/>
        <v/>
      </c>
    </row>
    <row r="176" spans="5:43" x14ac:dyDescent="0.25">
      <c r="E176" s="17" t="str">
        <f t="shared" si="80"/>
        <v/>
      </c>
      <c r="G176" s="17" t="str">
        <f t="shared" si="80"/>
        <v/>
      </c>
      <c r="I176" s="17" t="str">
        <f t="shared" si="81"/>
        <v/>
      </c>
      <c r="K176" s="17" t="str">
        <f t="shared" si="64"/>
        <v/>
      </c>
      <c r="M176" s="17" t="str">
        <f t="shared" si="65"/>
        <v/>
      </c>
      <c r="O176" s="17" t="str">
        <f t="shared" si="66"/>
        <v/>
      </c>
      <c r="Q176" s="17" t="str">
        <f t="shared" si="67"/>
        <v/>
      </c>
      <c r="S176" s="17" t="str">
        <f t="shared" si="68"/>
        <v/>
      </c>
      <c r="U176" s="17" t="str">
        <f t="shared" si="69"/>
        <v/>
      </c>
      <c r="W176" s="17" t="str">
        <f t="shared" si="70"/>
        <v/>
      </c>
      <c r="Y176" s="17" t="str">
        <f t="shared" si="71"/>
        <v/>
      </c>
      <c r="AA176" s="17" t="str">
        <f t="shared" si="72"/>
        <v/>
      </c>
      <c r="AC176" s="17" t="str">
        <f t="shared" si="73"/>
        <v/>
      </c>
      <c r="AE176" s="17" t="str">
        <f t="shared" si="74"/>
        <v/>
      </c>
      <c r="AG176" s="17" t="str">
        <f t="shared" si="75"/>
        <v/>
      </c>
      <c r="AI176" s="17" t="str">
        <f t="shared" si="76"/>
        <v/>
      </c>
      <c r="AK176" s="17" t="str">
        <f t="shared" si="77"/>
        <v/>
      </c>
      <c r="AM176" s="17" t="str">
        <f t="shared" si="78"/>
        <v/>
      </c>
      <c r="AO176" s="17" t="str">
        <f t="shared" si="82"/>
        <v/>
      </c>
      <c r="AQ176" s="17" t="str">
        <f t="shared" si="79"/>
        <v/>
      </c>
    </row>
    <row r="177" spans="5:43" x14ac:dyDescent="0.25">
      <c r="E177" s="17" t="str">
        <f t="shared" si="80"/>
        <v/>
      </c>
      <c r="G177" s="17" t="str">
        <f t="shared" si="80"/>
        <v/>
      </c>
      <c r="I177" s="17" t="str">
        <f t="shared" si="81"/>
        <v/>
      </c>
      <c r="K177" s="17" t="str">
        <f t="shared" si="64"/>
        <v/>
      </c>
      <c r="M177" s="17" t="str">
        <f t="shared" si="65"/>
        <v/>
      </c>
      <c r="O177" s="17" t="str">
        <f t="shared" si="66"/>
        <v/>
      </c>
      <c r="Q177" s="17" t="str">
        <f t="shared" si="67"/>
        <v/>
      </c>
      <c r="S177" s="17" t="str">
        <f t="shared" si="68"/>
        <v/>
      </c>
      <c r="U177" s="17" t="str">
        <f t="shared" si="69"/>
        <v/>
      </c>
      <c r="W177" s="17" t="str">
        <f t="shared" si="70"/>
        <v/>
      </c>
      <c r="Y177" s="17" t="str">
        <f t="shared" si="71"/>
        <v/>
      </c>
      <c r="AA177" s="17" t="str">
        <f t="shared" si="72"/>
        <v/>
      </c>
      <c r="AC177" s="17" t="str">
        <f t="shared" si="73"/>
        <v/>
      </c>
      <c r="AE177" s="17" t="str">
        <f t="shared" si="74"/>
        <v/>
      </c>
      <c r="AG177" s="17" t="str">
        <f t="shared" si="75"/>
        <v/>
      </c>
      <c r="AI177" s="17" t="str">
        <f t="shared" si="76"/>
        <v/>
      </c>
      <c r="AK177" s="17" t="str">
        <f t="shared" si="77"/>
        <v/>
      </c>
      <c r="AM177" s="17" t="str">
        <f t="shared" si="78"/>
        <v/>
      </c>
      <c r="AO177" s="17" t="str">
        <f t="shared" si="82"/>
        <v/>
      </c>
      <c r="AQ177" s="17" t="str">
        <f t="shared" si="79"/>
        <v/>
      </c>
    </row>
    <row r="178" spans="5:43" x14ac:dyDescent="0.25">
      <c r="E178" s="17" t="str">
        <f t="shared" si="80"/>
        <v/>
      </c>
      <c r="G178" s="17" t="str">
        <f t="shared" si="80"/>
        <v/>
      </c>
      <c r="I178" s="17" t="str">
        <f t="shared" si="81"/>
        <v/>
      </c>
      <c r="K178" s="17" t="str">
        <f t="shared" si="64"/>
        <v/>
      </c>
      <c r="M178" s="17" t="str">
        <f t="shared" si="65"/>
        <v/>
      </c>
      <c r="O178" s="17" t="str">
        <f t="shared" si="66"/>
        <v/>
      </c>
      <c r="Q178" s="17" t="str">
        <f t="shared" si="67"/>
        <v/>
      </c>
      <c r="S178" s="17" t="str">
        <f t="shared" si="68"/>
        <v/>
      </c>
      <c r="U178" s="17" t="str">
        <f t="shared" si="69"/>
        <v/>
      </c>
      <c r="W178" s="17" t="str">
        <f t="shared" si="70"/>
        <v/>
      </c>
      <c r="Y178" s="17" t="str">
        <f t="shared" si="71"/>
        <v/>
      </c>
      <c r="AA178" s="17" t="str">
        <f t="shared" si="72"/>
        <v/>
      </c>
      <c r="AC178" s="17" t="str">
        <f t="shared" si="73"/>
        <v/>
      </c>
      <c r="AE178" s="17" t="str">
        <f t="shared" si="74"/>
        <v/>
      </c>
      <c r="AG178" s="17" t="str">
        <f t="shared" si="75"/>
        <v/>
      </c>
      <c r="AI178" s="17" t="str">
        <f t="shared" si="76"/>
        <v/>
      </c>
      <c r="AK178" s="17" t="str">
        <f t="shared" si="77"/>
        <v/>
      </c>
      <c r="AM178" s="17" t="str">
        <f t="shared" si="78"/>
        <v/>
      </c>
      <c r="AO178" s="17" t="str">
        <f t="shared" si="82"/>
        <v/>
      </c>
      <c r="AQ178" s="17" t="str">
        <f t="shared" si="79"/>
        <v/>
      </c>
    </row>
    <row r="179" spans="5:43" x14ac:dyDescent="0.25">
      <c r="E179" s="17" t="str">
        <f t="shared" si="80"/>
        <v/>
      </c>
      <c r="G179" s="17" t="str">
        <f t="shared" si="80"/>
        <v/>
      </c>
      <c r="I179" s="17" t="str">
        <f t="shared" si="81"/>
        <v/>
      </c>
      <c r="K179" s="17" t="str">
        <f t="shared" si="64"/>
        <v/>
      </c>
      <c r="M179" s="17" t="str">
        <f t="shared" si="65"/>
        <v/>
      </c>
      <c r="O179" s="17" t="str">
        <f t="shared" si="66"/>
        <v/>
      </c>
      <c r="Q179" s="17" t="str">
        <f t="shared" si="67"/>
        <v/>
      </c>
      <c r="S179" s="17" t="str">
        <f t="shared" si="68"/>
        <v/>
      </c>
      <c r="U179" s="17" t="str">
        <f t="shared" si="69"/>
        <v/>
      </c>
      <c r="W179" s="17" t="str">
        <f t="shared" si="70"/>
        <v/>
      </c>
      <c r="Y179" s="17" t="str">
        <f t="shared" si="71"/>
        <v/>
      </c>
      <c r="AA179" s="17" t="str">
        <f t="shared" si="72"/>
        <v/>
      </c>
      <c r="AC179" s="17" t="str">
        <f t="shared" si="73"/>
        <v/>
      </c>
      <c r="AE179" s="17" t="str">
        <f t="shared" si="74"/>
        <v/>
      </c>
      <c r="AG179" s="17" t="str">
        <f t="shared" si="75"/>
        <v/>
      </c>
      <c r="AI179" s="17" t="str">
        <f t="shared" si="76"/>
        <v/>
      </c>
      <c r="AK179" s="17" t="str">
        <f t="shared" si="77"/>
        <v/>
      </c>
      <c r="AM179" s="17" t="str">
        <f t="shared" si="78"/>
        <v/>
      </c>
      <c r="AO179" s="17" t="str">
        <f t="shared" si="82"/>
        <v/>
      </c>
      <c r="AQ179" s="17" t="str">
        <f t="shared" si="79"/>
        <v/>
      </c>
    </row>
    <row r="180" spans="5:43" x14ac:dyDescent="0.25">
      <c r="E180" s="17" t="str">
        <f t="shared" si="80"/>
        <v/>
      </c>
      <c r="G180" s="17" t="str">
        <f t="shared" si="80"/>
        <v/>
      </c>
      <c r="I180" s="17" t="str">
        <f t="shared" si="81"/>
        <v/>
      </c>
      <c r="K180" s="17" t="str">
        <f t="shared" si="64"/>
        <v/>
      </c>
      <c r="M180" s="17" t="str">
        <f t="shared" si="65"/>
        <v/>
      </c>
      <c r="O180" s="17" t="str">
        <f t="shared" si="66"/>
        <v/>
      </c>
      <c r="Q180" s="17" t="str">
        <f t="shared" si="67"/>
        <v/>
      </c>
      <c r="S180" s="17" t="str">
        <f t="shared" si="68"/>
        <v/>
      </c>
      <c r="U180" s="17" t="str">
        <f t="shared" si="69"/>
        <v/>
      </c>
      <c r="W180" s="17" t="str">
        <f t="shared" si="70"/>
        <v/>
      </c>
      <c r="Y180" s="17" t="str">
        <f t="shared" si="71"/>
        <v/>
      </c>
      <c r="AA180" s="17" t="str">
        <f t="shared" si="72"/>
        <v/>
      </c>
      <c r="AC180" s="17" t="str">
        <f t="shared" si="73"/>
        <v/>
      </c>
      <c r="AE180" s="17" t="str">
        <f t="shared" si="74"/>
        <v/>
      </c>
      <c r="AG180" s="17" t="str">
        <f t="shared" si="75"/>
        <v/>
      </c>
      <c r="AI180" s="17" t="str">
        <f t="shared" si="76"/>
        <v/>
      </c>
      <c r="AK180" s="17" t="str">
        <f t="shared" si="77"/>
        <v/>
      </c>
      <c r="AM180" s="17" t="str">
        <f t="shared" si="78"/>
        <v/>
      </c>
      <c r="AO180" s="17" t="str">
        <f t="shared" si="82"/>
        <v/>
      </c>
      <c r="AQ180" s="17" t="str">
        <f t="shared" si="79"/>
        <v/>
      </c>
    </row>
    <row r="181" spans="5:43" x14ac:dyDescent="0.25">
      <c r="E181" s="17" t="str">
        <f t="shared" si="80"/>
        <v/>
      </c>
      <c r="G181" s="17" t="str">
        <f t="shared" si="80"/>
        <v/>
      </c>
      <c r="I181" s="17" t="str">
        <f t="shared" si="81"/>
        <v/>
      </c>
      <c r="K181" s="17" t="str">
        <f t="shared" si="64"/>
        <v/>
      </c>
      <c r="M181" s="17" t="str">
        <f t="shared" si="65"/>
        <v/>
      </c>
      <c r="O181" s="17" t="str">
        <f t="shared" si="66"/>
        <v/>
      </c>
      <c r="Q181" s="17" t="str">
        <f t="shared" si="67"/>
        <v/>
      </c>
      <c r="S181" s="17" t="str">
        <f t="shared" si="68"/>
        <v/>
      </c>
      <c r="U181" s="17" t="str">
        <f t="shared" si="69"/>
        <v/>
      </c>
      <c r="W181" s="17" t="str">
        <f t="shared" si="70"/>
        <v/>
      </c>
      <c r="Y181" s="17" t="str">
        <f t="shared" si="71"/>
        <v/>
      </c>
      <c r="AA181" s="17" t="str">
        <f t="shared" si="72"/>
        <v/>
      </c>
      <c r="AC181" s="17" t="str">
        <f t="shared" si="73"/>
        <v/>
      </c>
      <c r="AE181" s="17" t="str">
        <f t="shared" si="74"/>
        <v/>
      </c>
      <c r="AG181" s="17" t="str">
        <f t="shared" si="75"/>
        <v/>
      </c>
      <c r="AI181" s="17" t="str">
        <f t="shared" si="76"/>
        <v/>
      </c>
      <c r="AK181" s="17" t="str">
        <f t="shared" si="77"/>
        <v/>
      </c>
      <c r="AM181" s="17" t="str">
        <f t="shared" si="78"/>
        <v/>
      </c>
      <c r="AO181" s="17" t="str">
        <f t="shared" si="82"/>
        <v/>
      </c>
      <c r="AQ181" s="17" t="str">
        <f t="shared" si="79"/>
        <v/>
      </c>
    </row>
    <row r="182" spans="5:43" x14ac:dyDescent="0.25">
      <c r="E182" s="17" t="str">
        <f t="shared" si="80"/>
        <v/>
      </c>
      <c r="G182" s="17" t="str">
        <f t="shared" si="80"/>
        <v/>
      </c>
      <c r="I182" s="17" t="str">
        <f t="shared" si="81"/>
        <v/>
      </c>
      <c r="K182" s="17" t="str">
        <f t="shared" si="64"/>
        <v/>
      </c>
      <c r="M182" s="17" t="str">
        <f t="shared" si="65"/>
        <v/>
      </c>
      <c r="O182" s="17" t="str">
        <f t="shared" si="66"/>
        <v/>
      </c>
      <c r="Q182" s="17" t="str">
        <f t="shared" si="67"/>
        <v/>
      </c>
      <c r="S182" s="17" t="str">
        <f t="shared" si="68"/>
        <v/>
      </c>
      <c r="U182" s="17" t="str">
        <f t="shared" si="69"/>
        <v/>
      </c>
      <c r="W182" s="17" t="str">
        <f t="shared" si="70"/>
        <v/>
      </c>
      <c r="Y182" s="17" t="str">
        <f t="shared" si="71"/>
        <v/>
      </c>
      <c r="AA182" s="17" t="str">
        <f t="shared" si="72"/>
        <v/>
      </c>
      <c r="AC182" s="17" t="str">
        <f t="shared" si="73"/>
        <v/>
      </c>
      <c r="AE182" s="17" t="str">
        <f t="shared" si="74"/>
        <v/>
      </c>
      <c r="AG182" s="17" t="str">
        <f t="shared" si="75"/>
        <v/>
      </c>
      <c r="AI182" s="17" t="str">
        <f t="shared" si="76"/>
        <v/>
      </c>
      <c r="AK182" s="17" t="str">
        <f t="shared" si="77"/>
        <v/>
      </c>
      <c r="AM182" s="17" t="str">
        <f t="shared" si="78"/>
        <v/>
      </c>
      <c r="AO182" s="17" t="str">
        <f t="shared" si="82"/>
        <v/>
      </c>
      <c r="AQ182" s="17" t="str">
        <f t="shared" si="79"/>
        <v/>
      </c>
    </row>
    <row r="183" spans="5:43" x14ac:dyDescent="0.25">
      <c r="E183" s="17" t="str">
        <f t="shared" si="80"/>
        <v/>
      </c>
      <c r="G183" s="17" t="str">
        <f t="shared" si="80"/>
        <v/>
      </c>
      <c r="I183" s="17" t="str">
        <f t="shared" si="81"/>
        <v/>
      </c>
      <c r="K183" s="17" t="str">
        <f t="shared" si="64"/>
        <v/>
      </c>
      <c r="M183" s="17" t="str">
        <f t="shared" si="65"/>
        <v/>
      </c>
      <c r="O183" s="17" t="str">
        <f t="shared" si="66"/>
        <v/>
      </c>
      <c r="Q183" s="17" t="str">
        <f t="shared" si="67"/>
        <v/>
      </c>
      <c r="S183" s="17" t="str">
        <f t="shared" si="68"/>
        <v/>
      </c>
      <c r="U183" s="17" t="str">
        <f t="shared" si="69"/>
        <v/>
      </c>
      <c r="W183" s="17" t="str">
        <f t="shared" si="70"/>
        <v/>
      </c>
      <c r="Y183" s="17" t="str">
        <f t="shared" si="71"/>
        <v/>
      </c>
      <c r="AA183" s="17" t="str">
        <f t="shared" si="72"/>
        <v/>
      </c>
      <c r="AC183" s="17" t="str">
        <f t="shared" si="73"/>
        <v/>
      </c>
      <c r="AE183" s="17" t="str">
        <f t="shared" si="74"/>
        <v/>
      </c>
      <c r="AG183" s="17" t="str">
        <f t="shared" si="75"/>
        <v/>
      </c>
      <c r="AI183" s="17" t="str">
        <f t="shared" si="76"/>
        <v/>
      </c>
      <c r="AK183" s="17" t="str">
        <f t="shared" si="77"/>
        <v/>
      </c>
      <c r="AM183" s="17" t="str">
        <f t="shared" si="78"/>
        <v/>
      </c>
      <c r="AO183" s="17" t="str">
        <f t="shared" si="82"/>
        <v/>
      </c>
      <c r="AQ183" s="17" t="str">
        <f t="shared" si="79"/>
        <v/>
      </c>
    </row>
    <row r="184" spans="5:43" x14ac:dyDescent="0.25">
      <c r="E184" s="17" t="str">
        <f t="shared" si="80"/>
        <v/>
      </c>
      <c r="G184" s="17" t="str">
        <f t="shared" si="80"/>
        <v/>
      </c>
      <c r="I184" s="17" t="str">
        <f t="shared" si="81"/>
        <v/>
      </c>
      <c r="K184" s="17" t="str">
        <f t="shared" si="64"/>
        <v/>
      </c>
      <c r="M184" s="17" t="str">
        <f t="shared" si="65"/>
        <v/>
      </c>
      <c r="O184" s="17" t="str">
        <f t="shared" si="66"/>
        <v/>
      </c>
      <c r="Q184" s="17" t="str">
        <f t="shared" si="67"/>
        <v/>
      </c>
      <c r="S184" s="17" t="str">
        <f t="shared" si="68"/>
        <v/>
      </c>
      <c r="U184" s="17" t="str">
        <f t="shared" si="69"/>
        <v/>
      </c>
      <c r="W184" s="17" t="str">
        <f t="shared" si="70"/>
        <v/>
      </c>
      <c r="Y184" s="17" t="str">
        <f t="shared" si="71"/>
        <v/>
      </c>
      <c r="AA184" s="17" t="str">
        <f t="shared" si="72"/>
        <v/>
      </c>
      <c r="AC184" s="17" t="str">
        <f t="shared" si="73"/>
        <v/>
      </c>
      <c r="AE184" s="17" t="str">
        <f t="shared" si="74"/>
        <v/>
      </c>
      <c r="AG184" s="17" t="str">
        <f t="shared" si="75"/>
        <v/>
      </c>
      <c r="AI184" s="17" t="str">
        <f t="shared" si="76"/>
        <v/>
      </c>
      <c r="AK184" s="17" t="str">
        <f t="shared" si="77"/>
        <v/>
      </c>
      <c r="AM184" s="17" t="str">
        <f t="shared" si="78"/>
        <v/>
      </c>
      <c r="AO184" s="17" t="str">
        <f t="shared" si="82"/>
        <v/>
      </c>
      <c r="AQ184" s="17" t="str">
        <f t="shared" si="79"/>
        <v/>
      </c>
    </row>
    <row r="185" spans="5:43" x14ac:dyDescent="0.25">
      <c r="E185" s="17" t="str">
        <f t="shared" si="80"/>
        <v/>
      </c>
      <c r="G185" s="17" t="str">
        <f t="shared" si="80"/>
        <v/>
      </c>
      <c r="I185" s="17" t="str">
        <f t="shared" si="81"/>
        <v/>
      </c>
      <c r="K185" s="17" t="str">
        <f t="shared" si="64"/>
        <v/>
      </c>
      <c r="M185" s="17" t="str">
        <f t="shared" si="65"/>
        <v/>
      </c>
      <c r="O185" s="17" t="str">
        <f t="shared" si="66"/>
        <v/>
      </c>
      <c r="Q185" s="17" t="str">
        <f t="shared" si="67"/>
        <v/>
      </c>
      <c r="S185" s="17" t="str">
        <f t="shared" si="68"/>
        <v/>
      </c>
      <c r="U185" s="17" t="str">
        <f t="shared" si="69"/>
        <v/>
      </c>
      <c r="W185" s="17" t="str">
        <f t="shared" si="70"/>
        <v/>
      </c>
      <c r="Y185" s="17" t="str">
        <f t="shared" si="71"/>
        <v/>
      </c>
      <c r="AA185" s="17" t="str">
        <f t="shared" si="72"/>
        <v/>
      </c>
      <c r="AC185" s="17" t="str">
        <f t="shared" si="73"/>
        <v/>
      </c>
      <c r="AE185" s="17" t="str">
        <f t="shared" si="74"/>
        <v/>
      </c>
      <c r="AG185" s="17" t="str">
        <f t="shared" si="75"/>
        <v/>
      </c>
      <c r="AI185" s="17" t="str">
        <f t="shared" si="76"/>
        <v/>
      </c>
      <c r="AK185" s="17" t="str">
        <f t="shared" si="77"/>
        <v/>
      </c>
      <c r="AM185" s="17" t="str">
        <f t="shared" si="78"/>
        <v/>
      </c>
      <c r="AO185" s="17" t="str">
        <f t="shared" si="82"/>
        <v/>
      </c>
      <c r="AQ185" s="17" t="str">
        <f t="shared" si="79"/>
        <v/>
      </c>
    </row>
    <row r="186" spans="5:43" x14ac:dyDescent="0.25">
      <c r="E186" s="17" t="str">
        <f t="shared" si="80"/>
        <v/>
      </c>
      <c r="G186" s="17" t="str">
        <f t="shared" si="80"/>
        <v/>
      </c>
      <c r="I186" s="17" t="str">
        <f t="shared" si="81"/>
        <v/>
      </c>
      <c r="K186" s="17" t="str">
        <f t="shared" si="64"/>
        <v/>
      </c>
      <c r="M186" s="17" t="str">
        <f t="shared" si="65"/>
        <v/>
      </c>
      <c r="O186" s="17" t="str">
        <f t="shared" si="66"/>
        <v/>
      </c>
      <c r="Q186" s="17" t="str">
        <f t="shared" si="67"/>
        <v/>
      </c>
      <c r="S186" s="17" t="str">
        <f t="shared" si="68"/>
        <v/>
      </c>
      <c r="U186" s="17" t="str">
        <f t="shared" si="69"/>
        <v/>
      </c>
      <c r="W186" s="17" t="str">
        <f t="shared" si="70"/>
        <v/>
      </c>
      <c r="Y186" s="17" t="str">
        <f t="shared" si="71"/>
        <v/>
      </c>
      <c r="AA186" s="17" t="str">
        <f t="shared" si="72"/>
        <v/>
      </c>
      <c r="AC186" s="17" t="str">
        <f t="shared" si="73"/>
        <v/>
      </c>
      <c r="AE186" s="17" t="str">
        <f t="shared" si="74"/>
        <v/>
      </c>
      <c r="AG186" s="17" t="str">
        <f t="shared" si="75"/>
        <v/>
      </c>
      <c r="AI186" s="17" t="str">
        <f t="shared" si="76"/>
        <v/>
      </c>
      <c r="AK186" s="17" t="str">
        <f t="shared" si="77"/>
        <v/>
      </c>
      <c r="AM186" s="17" t="str">
        <f t="shared" si="78"/>
        <v/>
      </c>
      <c r="AO186" s="17" t="str">
        <f t="shared" si="82"/>
        <v/>
      </c>
      <c r="AQ186" s="17" t="str">
        <f t="shared" si="79"/>
        <v/>
      </c>
    </row>
    <row r="187" spans="5:43" x14ac:dyDescent="0.25">
      <c r="E187" s="17" t="str">
        <f t="shared" si="80"/>
        <v/>
      </c>
      <c r="G187" s="17" t="str">
        <f t="shared" si="80"/>
        <v/>
      </c>
      <c r="I187" s="17" t="str">
        <f t="shared" si="81"/>
        <v/>
      </c>
      <c r="K187" s="17" t="str">
        <f t="shared" si="64"/>
        <v/>
      </c>
      <c r="M187" s="17" t="str">
        <f t="shared" si="65"/>
        <v/>
      </c>
      <c r="O187" s="17" t="str">
        <f t="shared" si="66"/>
        <v/>
      </c>
      <c r="Q187" s="17" t="str">
        <f t="shared" si="67"/>
        <v/>
      </c>
      <c r="S187" s="17" t="str">
        <f t="shared" si="68"/>
        <v/>
      </c>
      <c r="U187" s="17" t="str">
        <f t="shared" si="69"/>
        <v/>
      </c>
      <c r="W187" s="17" t="str">
        <f t="shared" si="70"/>
        <v/>
      </c>
      <c r="Y187" s="17" t="str">
        <f t="shared" si="71"/>
        <v/>
      </c>
      <c r="AA187" s="17" t="str">
        <f t="shared" si="72"/>
        <v/>
      </c>
      <c r="AC187" s="17" t="str">
        <f t="shared" si="73"/>
        <v/>
      </c>
      <c r="AE187" s="17" t="str">
        <f t="shared" si="74"/>
        <v/>
      </c>
      <c r="AG187" s="17" t="str">
        <f t="shared" si="75"/>
        <v/>
      </c>
      <c r="AI187" s="17" t="str">
        <f t="shared" si="76"/>
        <v/>
      </c>
      <c r="AK187" s="17" t="str">
        <f t="shared" si="77"/>
        <v/>
      </c>
      <c r="AM187" s="17" t="str">
        <f t="shared" si="78"/>
        <v/>
      </c>
      <c r="AO187" s="17" t="str">
        <f t="shared" si="82"/>
        <v/>
      </c>
      <c r="AQ187" s="17" t="str">
        <f t="shared" si="79"/>
        <v/>
      </c>
    </row>
    <row r="188" spans="5:43" x14ac:dyDescent="0.25">
      <c r="E188" s="17" t="str">
        <f t="shared" si="80"/>
        <v/>
      </c>
      <c r="G188" s="17" t="str">
        <f t="shared" si="80"/>
        <v/>
      </c>
      <c r="I188" s="17" t="str">
        <f t="shared" si="81"/>
        <v/>
      </c>
      <c r="K188" s="17" t="str">
        <f t="shared" si="64"/>
        <v/>
      </c>
      <c r="M188" s="17" t="str">
        <f t="shared" si="65"/>
        <v/>
      </c>
      <c r="O188" s="17" t="str">
        <f t="shared" si="66"/>
        <v/>
      </c>
      <c r="Q188" s="17" t="str">
        <f t="shared" si="67"/>
        <v/>
      </c>
      <c r="S188" s="17" t="str">
        <f t="shared" si="68"/>
        <v/>
      </c>
      <c r="U188" s="17" t="str">
        <f t="shared" si="69"/>
        <v/>
      </c>
      <c r="W188" s="17" t="str">
        <f t="shared" si="70"/>
        <v/>
      </c>
      <c r="Y188" s="17" t="str">
        <f t="shared" si="71"/>
        <v/>
      </c>
      <c r="AA188" s="17" t="str">
        <f t="shared" si="72"/>
        <v/>
      </c>
      <c r="AC188" s="17" t="str">
        <f t="shared" si="73"/>
        <v/>
      </c>
      <c r="AE188" s="17" t="str">
        <f t="shared" si="74"/>
        <v/>
      </c>
      <c r="AG188" s="17" t="str">
        <f t="shared" si="75"/>
        <v/>
      </c>
      <c r="AI188" s="17" t="str">
        <f t="shared" si="76"/>
        <v/>
      </c>
      <c r="AK188" s="17" t="str">
        <f t="shared" si="77"/>
        <v/>
      </c>
      <c r="AM188" s="17" t="str">
        <f t="shared" si="78"/>
        <v/>
      </c>
      <c r="AO188" s="17" t="str">
        <f t="shared" si="82"/>
        <v/>
      </c>
      <c r="AQ188" s="17" t="str">
        <f t="shared" si="79"/>
        <v/>
      </c>
    </row>
    <row r="189" spans="5:43" x14ac:dyDescent="0.25">
      <c r="E189" s="17" t="str">
        <f t="shared" si="80"/>
        <v/>
      </c>
      <c r="G189" s="17" t="str">
        <f t="shared" si="80"/>
        <v/>
      </c>
      <c r="I189" s="17" t="str">
        <f t="shared" si="81"/>
        <v/>
      </c>
      <c r="K189" s="17" t="str">
        <f t="shared" si="64"/>
        <v/>
      </c>
      <c r="M189" s="17" t="str">
        <f t="shared" si="65"/>
        <v/>
      </c>
      <c r="O189" s="17" t="str">
        <f t="shared" si="66"/>
        <v/>
      </c>
      <c r="Q189" s="17" t="str">
        <f t="shared" si="67"/>
        <v/>
      </c>
      <c r="S189" s="17" t="str">
        <f t="shared" si="68"/>
        <v/>
      </c>
      <c r="U189" s="17" t="str">
        <f t="shared" si="69"/>
        <v/>
      </c>
      <c r="W189" s="17" t="str">
        <f t="shared" si="70"/>
        <v/>
      </c>
      <c r="Y189" s="17" t="str">
        <f t="shared" si="71"/>
        <v/>
      </c>
      <c r="AA189" s="17" t="str">
        <f t="shared" si="72"/>
        <v/>
      </c>
      <c r="AC189" s="17" t="str">
        <f t="shared" si="73"/>
        <v/>
      </c>
      <c r="AE189" s="17" t="str">
        <f t="shared" si="74"/>
        <v/>
      </c>
      <c r="AG189" s="17" t="str">
        <f t="shared" si="75"/>
        <v/>
      </c>
      <c r="AI189" s="17" t="str">
        <f t="shared" si="76"/>
        <v/>
      </c>
      <c r="AK189" s="17" t="str">
        <f t="shared" si="77"/>
        <v/>
      </c>
      <c r="AM189" s="17" t="str">
        <f t="shared" si="78"/>
        <v/>
      </c>
      <c r="AO189" s="17" t="str">
        <f t="shared" si="82"/>
        <v/>
      </c>
      <c r="AQ189" s="17" t="str">
        <f t="shared" si="79"/>
        <v/>
      </c>
    </row>
    <row r="190" spans="5:43" x14ac:dyDescent="0.25">
      <c r="E190" s="17" t="str">
        <f t="shared" si="80"/>
        <v/>
      </c>
      <c r="G190" s="17" t="str">
        <f t="shared" si="80"/>
        <v/>
      </c>
      <c r="I190" s="17" t="str">
        <f t="shared" si="81"/>
        <v/>
      </c>
      <c r="K190" s="17" t="str">
        <f t="shared" si="64"/>
        <v/>
      </c>
      <c r="M190" s="17" t="str">
        <f t="shared" si="65"/>
        <v/>
      </c>
      <c r="O190" s="17" t="str">
        <f t="shared" si="66"/>
        <v/>
      </c>
      <c r="Q190" s="17" t="str">
        <f t="shared" si="67"/>
        <v/>
      </c>
      <c r="S190" s="17" t="str">
        <f t="shared" si="68"/>
        <v/>
      </c>
      <c r="U190" s="17" t="str">
        <f t="shared" si="69"/>
        <v/>
      </c>
      <c r="W190" s="17" t="str">
        <f t="shared" si="70"/>
        <v/>
      </c>
      <c r="Y190" s="17" t="str">
        <f t="shared" si="71"/>
        <v/>
      </c>
      <c r="AA190" s="17" t="str">
        <f t="shared" si="72"/>
        <v/>
      </c>
      <c r="AC190" s="17" t="str">
        <f t="shared" si="73"/>
        <v/>
      </c>
      <c r="AE190" s="17" t="str">
        <f t="shared" si="74"/>
        <v/>
      </c>
      <c r="AG190" s="17" t="str">
        <f t="shared" si="75"/>
        <v/>
      </c>
      <c r="AI190" s="17" t="str">
        <f t="shared" si="76"/>
        <v/>
      </c>
      <c r="AK190" s="17" t="str">
        <f t="shared" si="77"/>
        <v/>
      </c>
      <c r="AM190" s="17" t="str">
        <f t="shared" si="78"/>
        <v/>
      </c>
      <c r="AO190" s="17" t="str">
        <f t="shared" si="82"/>
        <v/>
      </c>
      <c r="AQ190" s="17" t="str">
        <f t="shared" si="79"/>
        <v/>
      </c>
    </row>
    <row r="191" spans="5:43" x14ac:dyDescent="0.25">
      <c r="E191" s="17" t="str">
        <f t="shared" si="80"/>
        <v/>
      </c>
      <c r="G191" s="17" t="str">
        <f t="shared" si="80"/>
        <v/>
      </c>
      <c r="I191" s="17" t="str">
        <f t="shared" si="81"/>
        <v/>
      </c>
      <c r="K191" s="17" t="str">
        <f t="shared" si="64"/>
        <v/>
      </c>
      <c r="M191" s="17" t="str">
        <f t="shared" si="65"/>
        <v/>
      </c>
      <c r="O191" s="17" t="str">
        <f t="shared" si="66"/>
        <v/>
      </c>
      <c r="Q191" s="17" t="str">
        <f t="shared" si="67"/>
        <v/>
      </c>
      <c r="S191" s="17" t="str">
        <f t="shared" si="68"/>
        <v/>
      </c>
      <c r="U191" s="17" t="str">
        <f t="shared" si="69"/>
        <v/>
      </c>
      <c r="W191" s="17" t="str">
        <f t="shared" si="70"/>
        <v/>
      </c>
      <c r="Y191" s="17" t="str">
        <f t="shared" si="71"/>
        <v/>
      </c>
      <c r="AA191" s="17" t="str">
        <f t="shared" si="72"/>
        <v/>
      </c>
      <c r="AC191" s="17" t="str">
        <f t="shared" si="73"/>
        <v/>
      </c>
      <c r="AE191" s="17" t="str">
        <f t="shared" si="74"/>
        <v/>
      </c>
      <c r="AG191" s="17" t="str">
        <f t="shared" si="75"/>
        <v/>
      </c>
      <c r="AI191" s="17" t="str">
        <f t="shared" si="76"/>
        <v/>
      </c>
      <c r="AK191" s="17" t="str">
        <f t="shared" si="77"/>
        <v/>
      </c>
      <c r="AM191" s="17" t="str">
        <f t="shared" si="78"/>
        <v/>
      </c>
      <c r="AO191" s="17" t="str">
        <f t="shared" si="82"/>
        <v/>
      </c>
      <c r="AQ191" s="17" t="str">
        <f t="shared" si="79"/>
        <v/>
      </c>
    </row>
    <row r="192" spans="5:43" x14ac:dyDescent="0.25">
      <c r="E192" s="17" t="str">
        <f t="shared" si="80"/>
        <v/>
      </c>
      <c r="G192" s="17" t="str">
        <f t="shared" si="80"/>
        <v/>
      </c>
      <c r="I192" s="17" t="str">
        <f t="shared" si="81"/>
        <v/>
      </c>
      <c r="K192" s="17" t="str">
        <f t="shared" si="64"/>
        <v/>
      </c>
      <c r="M192" s="17" t="str">
        <f t="shared" si="65"/>
        <v/>
      </c>
      <c r="O192" s="17" t="str">
        <f t="shared" si="66"/>
        <v/>
      </c>
      <c r="Q192" s="17" t="str">
        <f t="shared" si="67"/>
        <v/>
      </c>
      <c r="S192" s="17" t="str">
        <f t="shared" si="68"/>
        <v/>
      </c>
      <c r="U192" s="17" t="str">
        <f t="shared" si="69"/>
        <v/>
      </c>
      <c r="W192" s="17" t="str">
        <f t="shared" si="70"/>
        <v/>
      </c>
      <c r="Y192" s="17" t="str">
        <f t="shared" si="71"/>
        <v/>
      </c>
      <c r="AA192" s="17" t="str">
        <f t="shared" si="72"/>
        <v/>
      </c>
      <c r="AC192" s="17" t="str">
        <f t="shared" si="73"/>
        <v/>
      </c>
      <c r="AE192" s="17" t="str">
        <f t="shared" si="74"/>
        <v/>
      </c>
      <c r="AG192" s="17" t="str">
        <f t="shared" si="75"/>
        <v/>
      </c>
      <c r="AI192" s="17" t="str">
        <f t="shared" si="76"/>
        <v/>
      </c>
      <c r="AK192" s="17" t="str">
        <f t="shared" si="77"/>
        <v/>
      </c>
      <c r="AM192" s="17" t="str">
        <f t="shared" si="78"/>
        <v/>
      </c>
      <c r="AO192" s="17" t="str">
        <f t="shared" si="82"/>
        <v/>
      </c>
      <c r="AQ192" s="17" t="str">
        <f t="shared" si="79"/>
        <v/>
      </c>
    </row>
    <row r="193" spans="5:43" x14ac:dyDescent="0.25">
      <c r="E193" s="17" t="str">
        <f t="shared" si="80"/>
        <v/>
      </c>
      <c r="G193" s="17" t="str">
        <f t="shared" si="80"/>
        <v/>
      </c>
      <c r="I193" s="17" t="str">
        <f t="shared" si="81"/>
        <v/>
      </c>
      <c r="K193" s="17" t="str">
        <f t="shared" si="64"/>
        <v/>
      </c>
      <c r="M193" s="17" t="str">
        <f t="shared" si="65"/>
        <v/>
      </c>
      <c r="O193" s="17" t="str">
        <f t="shared" si="66"/>
        <v/>
      </c>
      <c r="Q193" s="17" t="str">
        <f t="shared" si="67"/>
        <v/>
      </c>
      <c r="S193" s="17" t="str">
        <f t="shared" si="68"/>
        <v/>
      </c>
      <c r="U193" s="17" t="str">
        <f t="shared" si="69"/>
        <v/>
      </c>
      <c r="W193" s="17" t="str">
        <f t="shared" si="70"/>
        <v/>
      </c>
      <c r="Y193" s="17" t="str">
        <f t="shared" si="71"/>
        <v/>
      </c>
      <c r="AA193" s="17" t="str">
        <f t="shared" si="72"/>
        <v/>
      </c>
      <c r="AC193" s="17" t="str">
        <f t="shared" si="73"/>
        <v/>
      </c>
      <c r="AE193" s="17" t="str">
        <f t="shared" si="74"/>
        <v/>
      </c>
      <c r="AG193" s="17" t="str">
        <f t="shared" si="75"/>
        <v/>
      </c>
      <c r="AI193" s="17" t="str">
        <f t="shared" si="76"/>
        <v/>
      </c>
      <c r="AK193" s="17" t="str">
        <f t="shared" si="77"/>
        <v/>
      </c>
      <c r="AM193" s="17" t="str">
        <f t="shared" si="78"/>
        <v/>
      </c>
      <c r="AO193" s="17" t="str">
        <f t="shared" si="82"/>
        <v/>
      </c>
      <c r="AQ193" s="17" t="str">
        <f t="shared" si="79"/>
        <v/>
      </c>
    </row>
    <row r="194" spans="5:43" x14ac:dyDescent="0.25">
      <c r="E194" s="17" t="str">
        <f t="shared" si="80"/>
        <v/>
      </c>
      <c r="G194" s="17" t="str">
        <f t="shared" si="80"/>
        <v/>
      </c>
      <c r="I194" s="17" t="str">
        <f t="shared" si="81"/>
        <v/>
      </c>
      <c r="K194" s="17" t="str">
        <f t="shared" si="64"/>
        <v/>
      </c>
      <c r="M194" s="17" t="str">
        <f t="shared" si="65"/>
        <v/>
      </c>
      <c r="O194" s="17" t="str">
        <f t="shared" si="66"/>
        <v/>
      </c>
      <c r="Q194" s="17" t="str">
        <f t="shared" si="67"/>
        <v/>
      </c>
      <c r="S194" s="17" t="str">
        <f t="shared" si="68"/>
        <v/>
      </c>
      <c r="U194" s="17" t="str">
        <f t="shared" si="69"/>
        <v/>
      </c>
      <c r="W194" s="17" t="str">
        <f t="shared" si="70"/>
        <v/>
      </c>
      <c r="Y194" s="17" t="str">
        <f t="shared" si="71"/>
        <v/>
      </c>
      <c r="AA194" s="17" t="str">
        <f t="shared" si="72"/>
        <v/>
      </c>
      <c r="AC194" s="17" t="str">
        <f t="shared" si="73"/>
        <v/>
      </c>
      <c r="AE194" s="17" t="str">
        <f t="shared" si="74"/>
        <v/>
      </c>
      <c r="AG194" s="17" t="str">
        <f t="shared" si="75"/>
        <v/>
      </c>
      <c r="AI194" s="17" t="str">
        <f t="shared" si="76"/>
        <v/>
      </c>
      <c r="AK194" s="17" t="str">
        <f t="shared" si="77"/>
        <v/>
      </c>
      <c r="AM194" s="17" t="str">
        <f t="shared" si="78"/>
        <v/>
      </c>
      <c r="AO194" s="17" t="str">
        <f t="shared" si="82"/>
        <v/>
      </c>
      <c r="AQ194" s="17" t="str">
        <f t="shared" si="79"/>
        <v/>
      </c>
    </row>
    <row r="195" spans="5:43" x14ac:dyDescent="0.25">
      <c r="E195" s="17" t="str">
        <f t="shared" si="80"/>
        <v/>
      </c>
      <c r="G195" s="17" t="str">
        <f t="shared" si="80"/>
        <v/>
      </c>
      <c r="I195" s="17" t="str">
        <f t="shared" si="81"/>
        <v/>
      </c>
      <c r="K195" s="17" t="str">
        <f t="shared" si="64"/>
        <v/>
      </c>
      <c r="M195" s="17" t="str">
        <f t="shared" si="65"/>
        <v/>
      </c>
      <c r="O195" s="17" t="str">
        <f t="shared" si="66"/>
        <v/>
      </c>
      <c r="Q195" s="17" t="str">
        <f t="shared" si="67"/>
        <v/>
      </c>
      <c r="S195" s="17" t="str">
        <f t="shared" si="68"/>
        <v/>
      </c>
      <c r="U195" s="17" t="str">
        <f t="shared" si="69"/>
        <v/>
      </c>
      <c r="W195" s="17" t="str">
        <f t="shared" si="70"/>
        <v/>
      </c>
      <c r="Y195" s="17" t="str">
        <f t="shared" si="71"/>
        <v/>
      </c>
      <c r="AA195" s="17" t="str">
        <f t="shared" si="72"/>
        <v/>
      </c>
      <c r="AC195" s="17" t="str">
        <f t="shared" si="73"/>
        <v/>
      </c>
      <c r="AE195" s="17" t="str">
        <f t="shared" si="74"/>
        <v/>
      </c>
      <c r="AG195" s="17" t="str">
        <f t="shared" si="75"/>
        <v/>
      </c>
      <c r="AI195" s="17" t="str">
        <f t="shared" si="76"/>
        <v/>
      </c>
      <c r="AK195" s="17" t="str">
        <f t="shared" si="77"/>
        <v/>
      </c>
      <c r="AM195" s="17" t="str">
        <f t="shared" si="78"/>
        <v/>
      </c>
      <c r="AO195" s="17" t="str">
        <f t="shared" si="82"/>
        <v/>
      </c>
      <c r="AQ195" s="17" t="str">
        <f t="shared" si="79"/>
        <v/>
      </c>
    </row>
    <row r="196" spans="5:43" x14ac:dyDescent="0.25">
      <c r="E196" s="17" t="str">
        <f t="shared" si="80"/>
        <v/>
      </c>
      <c r="G196" s="17" t="str">
        <f t="shared" si="80"/>
        <v/>
      </c>
      <c r="I196" s="17" t="str">
        <f t="shared" si="81"/>
        <v/>
      </c>
      <c r="K196" s="17" t="str">
        <f t="shared" si="64"/>
        <v/>
      </c>
      <c r="M196" s="17" t="str">
        <f t="shared" si="65"/>
        <v/>
      </c>
      <c r="O196" s="17" t="str">
        <f t="shared" si="66"/>
        <v/>
      </c>
      <c r="Q196" s="17" t="str">
        <f t="shared" si="67"/>
        <v/>
      </c>
      <c r="S196" s="17" t="str">
        <f t="shared" si="68"/>
        <v/>
      </c>
      <c r="U196" s="17" t="str">
        <f t="shared" si="69"/>
        <v/>
      </c>
      <c r="W196" s="17" t="str">
        <f t="shared" si="70"/>
        <v/>
      </c>
      <c r="Y196" s="17" t="str">
        <f t="shared" si="71"/>
        <v/>
      </c>
      <c r="AA196" s="17" t="str">
        <f t="shared" si="72"/>
        <v/>
      </c>
      <c r="AC196" s="17" t="str">
        <f t="shared" si="73"/>
        <v/>
      </c>
      <c r="AE196" s="17" t="str">
        <f t="shared" si="74"/>
        <v/>
      </c>
      <c r="AG196" s="17" t="str">
        <f t="shared" si="75"/>
        <v/>
      </c>
      <c r="AI196" s="17" t="str">
        <f t="shared" si="76"/>
        <v/>
      </c>
      <c r="AK196" s="17" t="str">
        <f t="shared" si="77"/>
        <v/>
      </c>
      <c r="AM196" s="17" t="str">
        <f t="shared" si="78"/>
        <v/>
      </c>
      <c r="AO196" s="17" t="str">
        <f t="shared" si="82"/>
        <v/>
      </c>
      <c r="AQ196" s="17" t="str">
        <f t="shared" si="79"/>
        <v/>
      </c>
    </row>
    <row r="197" spans="5:43" x14ac:dyDescent="0.25">
      <c r="E197" s="17" t="str">
        <f t="shared" si="80"/>
        <v/>
      </c>
      <c r="G197" s="17" t="str">
        <f t="shared" si="80"/>
        <v/>
      </c>
      <c r="I197" s="17" t="str">
        <f t="shared" si="81"/>
        <v/>
      </c>
      <c r="K197" s="17" t="str">
        <f t="shared" si="64"/>
        <v/>
      </c>
      <c r="M197" s="17" t="str">
        <f t="shared" si="65"/>
        <v/>
      </c>
      <c r="O197" s="17" t="str">
        <f t="shared" si="66"/>
        <v/>
      </c>
      <c r="Q197" s="17" t="str">
        <f t="shared" si="67"/>
        <v/>
      </c>
      <c r="S197" s="17" t="str">
        <f t="shared" si="68"/>
        <v/>
      </c>
      <c r="U197" s="17" t="str">
        <f t="shared" si="69"/>
        <v/>
      </c>
      <c r="W197" s="17" t="str">
        <f t="shared" si="70"/>
        <v/>
      </c>
      <c r="Y197" s="17" t="str">
        <f t="shared" si="71"/>
        <v/>
      </c>
      <c r="AA197" s="17" t="str">
        <f t="shared" si="72"/>
        <v/>
      </c>
      <c r="AC197" s="17" t="str">
        <f t="shared" si="73"/>
        <v/>
      </c>
      <c r="AE197" s="17" t="str">
        <f t="shared" si="74"/>
        <v/>
      </c>
      <c r="AG197" s="17" t="str">
        <f t="shared" si="75"/>
        <v/>
      </c>
      <c r="AI197" s="17" t="str">
        <f t="shared" si="76"/>
        <v/>
      </c>
      <c r="AK197" s="17" t="str">
        <f t="shared" si="77"/>
        <v/>
      </c>
      <c r="AM197" s="17" t="str">
        <f t="shared" si="78"/>
        <v/>
      </c>
      <c r="AO197" s="17" t="str">
        <f t="shared" si="82"/>
        <v/>
      </c>
      <c r="AQ197" s="17" t="str">
        <f t="shared" si="79"/>
        <v/>
      </c>
    </row>
    <row r="198" spans="5:43" x14ac:dyDescent="0.25">
      <c r="E198" s="17" t="str">
        <f t="shared" si="80"/>
        <v/>
      </c>
      <c r="G198" s="17" t="str">
        <f t="shared" si="80"/>
        <v/>
      </c>
      <c r="I198" s="17" t="str">
        <f t="shared" si="81"/>
        <v/>
      </c>
      <c r="K198" s="17" t="str">
        <f t="shared" si="64"/>
        <v/>
      </c>
      <c r="M198" s="17" t="str">
        <f t="shared" si="65"/>
        <v/>
      </c>
      <c r="O198" s="17" t="str">
        <f t="shared" si="66"/>
        <v/>
      </c>
      <c r="Q198" s="17" t="str">
        <f t="shared" si="67"/>
        <v/>
      </c>
      <c r="S198" s="17" t="str">
        <f t="shared" si="68"/>
        <v/>
      </c>
      <c r="U198" s="17" t="str">
        <f t="shared" si="69"/>
        <v/>
      </c>
      <c r="W198" s="17" t="str">
        <f t="shared" si="70"/>
        <v/>
      </c>
      <c r="Y198" s="17" t="str">
        <f t="shared" si="71"/>
        <v/>
      </c>
      <c r="AA198" s="17" t="str">
        <f t="shared" si="72"/>
        <v/>
      </c>
      <c r="AC198" s="17" t="str">
        <f t="shared" si="73"/>
        <v/>
      </c>
      <c r="AE198" s="17" t="str">
        <f t="shared" si="74"/>
        <v/>
      </c>
      <c r="AG198" s="17" t="str">
        <f t="shared" si="75"/>
        <v/>
      </c>
      <c r="AI198" s="17" t="str">
        <f t="shared" si="76"/>
        <v/>
      </c>
      <c r="AK198" s="17" t="str">
        <f t="shared" si="77"/>
        <v/>
      </c>
      <c r="AM198" s="17" t="str">
        <f t="shared" si="78"/>
        <v/>
      </c>
      <c r="AO198" s="17" t="str">
        <f t="shared" si="82"/>
        <v/>
      </c>
      <c r="AQ198" s="17" t="str">
        <f t="shared" si="79"/>
        <v/>
      </c>
    </row>
    <row r="199" spans="5:43" x14ac:dyDescent="0.25">
      <c r="E199" s="17" t="str">
        <f t="shared" si="80"/>
        <v/>
      </c>
      <c r="G199" s="17" t="str">
        <f t="shared" si="80"/>
        <v/>
      </c>
      <c r="I199" s="17" t="str">
        <f t="shared" si="81"/>
        <v/>
      </c>
      <c r="K199" s="17" t="str">
        <f t="shared" si="64"/>
        <v/>
      </c>
      <c r="M199" s="17" t="str">
        <f t="shared" si="65"/>
        <v/>
      </c>
      <c r="O199" s="17" t="str">
        <f t="shared" si="66"/>
        <v/>
      </c>
      <c r="Q199" s="17" t="str">
        <f t="shared" si="67"/>
        <v/>
      </c>
      <c r="S199" s="17" t="str">
        <f t="shared" si="68"/>
        <v/>
      </c>
      <c r="U199" s="17" t="str">
        <f t="shared" si="69"/>
        <v/>
      </c>
      <c r="W199" s="17" t="str">
        <f t="shared" si="70"/>
        <v/>
      </c>
      <c r="Y199" s="17" t="str">
        <f t="shared" si="71"/>
        <v/>
      </c>
      <c r="AA199" s="17" t="str">
        <f t="shared" si="72"/>
        <v/>
      </c>
      <c r="AC199" s="17" t="str">
        <f t="shared" si="73"/>
        <v/>
      </c>
      <c r="AE199" s="17" t="str">
        <f t="shared" si="74"/>
        <v/>
      </c>
      <c r="AG199" s="17" t="str">
        <f t="shared" si="75"/>
        <v/>
      </c>
      <c r="AI199" s="17" t="str">
        <f t="shared" si="76"/>
        <v/>
      </c>
      <c r="AK199" s="17" t="str">
        <f t="shared" si="77"/>
        <v/>
      </c>
      <c r="AM199" s="17" t="str">
        <f t="shared" si="78"/>
        <v/>
      </c>
      <c r="AO199" s="17" t="str">
        <f t="shared" si="82"/>
        <v/>
      </c>
      <c r="AQ199" s="17" t="str">
        <f t="shared" si="79"/>
        <v/>
      </c>
    </row>
    <row r="200" spans="5:43" x14ac:dyDescent="0.25">
      <c r="E200" s="17" t="str">
        <f t="shared" si="80"/>
        <v/>
      </c>
      <c r="G200" s="17" t="str">
        <f t="shared" si="80"/>
        <v/>
      </c>
      <c r="I200" s="17" t="str">
        <f t="shared" si="81"/>
        <v/>
      </c>
      <c r="K200" s="17" t="str">
        <f t="shared" si="64"/>
        <v/>
      </c>
      <c r="M200" s="17" t="str">
        <f t="shared" si="65"/>
        <v/>
      </c>
      <c r="O200" s="17" t="str">
        <f t="shared" si="66"/>
        <v/>
      </c>
      <c r="Q200" s="17" t="str">
        <f t="shared" si="67"/>
        <v/>
      </c>
      <c r="S200" s="17" t="str">
        <f t="shared" si="68"/>
        <v/>
      </c>
      <c r="U200" s="17" t="str">
        <f t="shared" si="69"/>
        <v/>
      </c>
      <c r="W200" s="17" t="str">
        <f t="shared" si="70"/>
        <v/>
      </c>
      <c r="Y200" s="17" t="str">
        <f t="shared" si="71"/>
        <v/>
      </c>
      <c r="AA200" s="17" t="str">
        <f t="shared" si="72"/>
        <v/>
      </c>
      <c r="AC200" s="17" t="str">
        <f t="shared" si="73"/>
        <v/>
      </c>
      <c r="AE200" s="17" t="str">
        <f t="shared" si="74"/>
        <v/>
      </c>
      <c r="AG200" s="17" t="str">
        <f t="shared" si="75"/>
        <v/>
      </c>
      <c r="AI200" s="17" t="str">
        <f t="shared" si="76"/>
        <v/>
      </c>
      <c r="AK200" s="17" t="str">
        <f t="shared" si="77"/>
        <v/>
      </c>
      <c r="AM200" s="17" t="str">
        <f t="shared" si="78"/>
        <v/>
      </c>
      <c r="AO200" s="17" t="str">
        <f t="shared" si="82"/>
        <v/>
      </c>
      <c r="AQ200" s="17" t="str">
        <f t="shared" si="79"/>
        <v/>
      </c>
    </row>
    <row r="201" spans="5:43" x14ac:dyDescent="0.25">
      <c r="E201" s="17" t="str">
        <f t="shared" si="80"/>
        <v/>
      </c>
      <c r="G201" s="17" t="str">
        <f t="shared" si="80"/>
        <v/>
      </c>
      <c r="I201" s="17" t="str">
        <f t="shared" si="81"/>
        <v/>
      </c>
      <c r="K201" s="17" t="str">
        <f t="shared" si="64"/>
        <v/>
      </c>
      <c r="M201" s="17" t="str">
        <f t="shared" si="65"/>
        <v/>
      </c>
      <c r="O201" s="17" t="str">
        <f t="shared" si="66"/>
        <v/>
      </c>
      <c r="Q201" s="17" t="str">
        <f t="shared" si="67"/>
        <v/>
      </c>
      <c r="S201" s="17" t="str">
        <f t="shared" si="68"/>
        <v/>
      </c>
      <c r="U201" s="17" t="str">
        <f t="shared" si="69"/>
        <v/>
      </c>
      <c r="W201" s="17" t="str">
        <f t="shared" si="70"/>
        <v/>
      </c>
      <c r="Y201" s="17" t="str">
        <f t="shared" si="71"/>
        <v/>
      </c>
      <c r="AA201" s="17" t="str">
        <f t="shared" si="72"/>
        <v/>
      </c>
      <c r="AC201" s="17" t="str">
        <f t="shared" si="73"/>
        <v/>
      </c>
      <c r="AE201" s="17" t="str">
        <f t="shared" si="74"/>
        <v/>
      </c>
      <c r="AG201" s="17" t="str">
        <f t="shared" si="75"/>
        <v/>
      </c>
      <c r="AI201" s="17" t="str">
        <f t="shared" si="76"/>
        <v/>
      </c>
      <c r="AK201" s="17" t="str">
        <f t="shared" si="77"/>
        <v/>
      </c>
      <c r="AM201" s="17" t="str">
        <f t="shared" si="78"/>
        <v/>
      </c>
      <c r="AO201" s="17" t="str">
        <f t="shared" si="82"/>
        <v/>
      </c>
      <c r="AQ201" s="17" t="str">
        <f t="shared" si="79"/>
        <v/>
      </c>
    </row>
    <row r="202" spans="5:43" x14ac:dyDescent="0.25">
      <c r="E202" s="17" t="str">
        <f t="shared" si="80"/>
        <v/>
      </c>
      <c r="G202" s="17" t="str">
        <f t="shared" si="80"/>
        <v/>
      </c>
      <c r="I202" s="17" t="str">
        <f t="shared" si="81"/>
        <v/>
      </c>
      <c r="K202" s="17" t="str">
        <f t="shared" ref="K202:K265" si="83">IF(OR($B202=0,J202=0),"",J202/$B202)</f>
        <v/>
      </c>
      <c r="M202" s="17" t="str">
        <f t="shared" ref="M202:M265" si="84">IF(OR($B202=0,L202=0),"",L202/$B202)</f>
        <v/>
      </c>
      <c r="O202" s="17" t="str">
        <f t="shared" ref="O202:O265" si="85">IF(OR($B202=0,N202=0),"",N202/$B202)</f>
        <v/>
      </c>
      <c r="Q202" s="17" t="str">
        <f t="shared" ref="Q202:Q265" si="86">IF(OR($B202=0,P202=0),"",P202/$B202)</f>
        <v/>
      </c>
      <c r="S202" s="17" t="str">
        <f t="shared" ref="S202:S265" si="87">IF(OR($B202=0,R202=0),"",R202/$B202)</f>
        <v/>
      </c>
      <c r="U202" s="17" t="str">
        <f t="shared" ref="U202:U265" si="88">IF(OR($B202=0,T202=0),"",T202/$B202)</f>
        <v/>
      </c>
      <c r="W202" s="17" t="str">
        <f t="shared" ref="W202:W265" si="89">IF(OR($B202=0,V202=0),"",V202/$B202)</f>
        <v/>
      </c>
      <c r="Y202" s="17" t="str">
        <f t="shared" ref="Y202:Y265" si="90">IF(OR($B202=0,X202=0),"",X202/$B202)</f>
        <v/>
      </c>
      <c r="AA202" s="17" t="str">
        <f t="shared" ref="AA202:AA265" si="91">IF(OR($B202=0,Z202=0),"",Z202/$B202)</f>
        <v/>
      </c>
      <c r="AC202" s="17" t="str">
        <f t="shared" ref="AC202:AC265" si="92">IF(OR($B202=0,AB202=0),"",AB202/$B202)</f>
        <v/>
      </c>
      <c r="AE202" s="17" t="str">
        <f t="shared" ref="AE202:AE265" si="93">IF(OR($B202=0,AD202=0),"",AD202/$B202)</f>
        <v/>
      </c>
      <c r="AG202" s="17" t="str">
        <f t="shared" ref="AG202:AG265" si="94">IF(OR($B202=0,AF202=0),"",AF202/$B202)</f>
        <v/>
      </c>
      <c r="AI202" s="17" t="str">
        <f t="shared" ref="AI202:AI265" si="95">IF(OR($B202=0,AH202=0),"",AH202/$B202)</f>
        <v/>
      </c>
      <c r="AK202" s="17" t="str">
        <f t="shared" ref="AK202:AK265" si="96">IF(OR($B202=0,AJ202=0),"",AJ202/$B202)</f>
        <v/>
      </c>
      <c r="AM202" s="17" t="str">
        <f t="shared" ref="AM202:AM265" si="97">IF(OR($B202=0,AL202=0),"",AL202/$B202)</f>
        <v/>
      </c>
      <c r="AO202" s="17" t="str">
        <f t="shared" si="82"/>
        <v/>
      </c>
      <c r="AQ202" s="17" t="str">
        <f t="shared" ref="AQ202:AQ265" si="98">IF(OR($B202=0,AP202=0),"",AP202/$B202)</f>
        <v/>
      </c>
    </row>
    <row r="203" spans="5:43" x14ac:dyDescent="0.25">
      <c r="E203" s="17" t="str">
        <f t="shared" si="80"/>
        <v/>
      </c>
      <c r="G203" s="17" t="str">
        <f t="shared" si="80"/>
        <v/>
      </c>
      <c r="I203" s="17" t="str">
        <f t="shared" si="81"/>
        <v/>
      </c>
      <c r="K203" s="17" t="str">
        <f t="shared" si="83"/>
        <v/>
      </c>
      <c r="M203" s="17" t="str">
        <f t="shared" si="84"/>
        <v/>
      </c>
      <c r="O203" s="17" t="str">
        <f t="shared" si="85"/>
        <v/>
      </c>
      <c r="Q203" s="17" t="str">
        <f t="shared" si="86"/>
        <v/>
      </c>
      <c r="S203" s="17" t="str">
        <f t="shared" si="87"/>
        <v/>
      </c>
      <c r="U203" s="17" t="str">
        <f t="shared" si="88"/>
        <v/>
      </c>
      <c r="W203" s="17" t="str">
        <f t="shared" si="89"/>
        <v/>
      </c>
      <c r="Y203" s="17" t="str">
        <f t="shared" si="90"/>
        <v/>
      </c>
      <c r="AA203" s="17" t="str">
        <f t="shared" si="91"/>
        <v/>
      </c>
      <c r="AC203" s="17" t="str">
        <f t="shared" si="92"/>
        <v/>
      </c>
      <c r="AE203" s="17" t="str">
        <f t="shared" si="93"/>
        <v/>
      </c>
      <c r="AG203" s="17" t="str">
        <f t="shared" si="94"/>
        <v/>
      </c>
      <c r="AI203" s="17" t="str">
        <f t="shared" si="95"/>
        <v/>
      </c>
      <c r="AK203" s="17" t="str">
        <f t="shared" si="96"/>
        <v/>
      </c>
      <c r="AM203" s="17" t="str">
        <f t="shared" si="97"/>
        <v/>
      </c>
      <c r="AO203" s="17" t="str">
        <f t="shared" si="82"/>
        <v/>
      </c>
      <c r="AQ203" s="17" t="str">
        <f t="shared" si="98"/>
        <v/>
      </c>
    </row>
    <row r="204" spans="5:43" x14ac:dyDescent="0.25">
      <c r="E204" s="17" t="str">
        <f t="shared" si="80"/>
        <v/>
      </c>
      <c r="G204" s="17" t="str">
        <f t="shared" si="80"/>
        <v/>
      </c>
      <c r="I204" s="17" t="str">
        <f t="shared" si="81"/>
        <v/>
      </c>
      <c r="K204" s="17" t="str">
        <f t="shared" si="83"/>
        <v/>
      </c>
      <c r="M204" s="17" t="str">
        <f t="shared" si="84"/>
        <v/>
      </c>
      <c r="O204" s="17" t="str">
        <f t="shared" si="85"/>
        <v/>
      </c>
      <c r="Q204" s="17" t="str">
        <f t="shared" si="86"/>
        <v/>
      </c>
      <c r="S204" s="17" t="str">
        <f t="shared" si="87"/>
        <v/>
      </c>
      <c r="U204" s="17" t="str">
        <f t="shared" si="88"/>
        <v/>
      </c>
      <c r="W204" s="17" t="str">
        <f t="shared" si="89"/>
        <v/>
      </c>
      <c r="Y204" s="17" t="str">
        <f t="shared" si="90"/>
        <v/>
      </c>
      <c r="AA204" s="17" t="str">
        <f t="shared" si="91"/>
        <v/>
      </c>
      <c r="AC204" s="17" t="str">
        <f t="shared" si="92"/>
        <v/>
      </c>
      <c r="AE204" s="17" t="str">
        <f t="shared" si="93"/>
        <v/>
      </c>
      <c r="AG204" s="17" t="str">
        <f t="shared" si="94"/>
        <v/>
      </c>
      <c r="AI204" s="17" t="str">
        <f t="shared" si="95"/>
        <v/>
      </c>
      <c r="AK204" s="17" t="str">
        <f t="shared" si="96"/>
        <v/>
      </c>
      <c r="AM204" s="17" t="str">
        <f t="shared" si="97"/>
        <v/>
      </c>
      <c r="AO204" s="17" t="str">
        <f t="shared" si="82"/>
        <v/>
      </c>
      <c r="AQ204" s="17" t="str">
        <f t="shared" si="98"/>
        <v/>
      </c>
    </row>
    <row r="205" spans="5:43" x14ac:dyDescent="0.25">
      <c r="E205" s="17" t="str">
        <f t="shared" si="80"/>
        <v/>
      </c>
      <c r="G205" s="17" t="str">
        <f t="shared" si="80"/>
        <v/>
      </c>
      <c r="I205" s="17" t="str">
        <f t="shared" si="81"/>
        <v/>
      </c>
      <c r="K205" s="17" t="str">
        <f t="shared" si="83"/>
        <v/>
      </c>
      <c r="M205" s="17" t="str">
        <f t="shared" si="84"/>
        <v/>
      </c>
      <c r="O205" s="17" t="str">
        <f t="shared" si="85"/>
        <v/>
      </c>
      <c r="Q205" s="17" t="str">
        <f t="shared" si="86"/>
        <v/>
      </c>
      <c r="S205" s="17" t="str">
        <f t="shared" si="87"/>
        <v/>
      </c>
      <c r="U205" s="17" t="str">
        <f t="shared" si="88"/>
        <v/>
      </c>
      <c r="W205" s="17" t="str">
        <f t="shared" si="89"/>
        <v/>
      </c>
      <c r="Y205" s="17" t="str">
        <f t="shared" si="90"/>
        <v/>
      </c>
      <c r="AA205" s="17" t="str">
        <f t="shared" si="91"/>
        <v/>
      </c>
      <c r="AC205" s="17" t="str">
        <f t="shared" si="92"/>
        <v/>
      </c>
      <c r="AE205" s="17" t="str">
        <f t="shared" si="93"/>
        <v/>
      </c>
      <c r="AG205" s="17" t="str">
        <f t="shared" si="94"/>
        <v/>
      </c>
      <c r="AI205" s="17" t="str">
        <f t="shared" si="95"/>
        <v/>
      </c>
      <c r="AK205" s="17" t="str">
        <f t="shared" si="96"/>
        <v/>
      </c>
      <c r="AM205" s="17" t="str">
        <f t="shared" si="97"/>
        <v/>
      </c>
      <c r="AO205" s="17" t="str">
        <f t="shared" si="82"/>
        <v/>
      </c>
      <c r="AQ205" s="17" t="str">
        <f t="shared" si="98"/>
        <v/>
      </c>
    </row>
    <row r="206" spans="5:43" x14ac:dyDescent="0.25">
      <c r="E206" s="17" t="str">
        <f t="shared" si="80"/>
        <v/>
      </c>
      <c r="G206" s="17" t="str">
        <f t="shared" si="80"/>
        <v/>
      </c>
      <c r="I206" s="17" t="str">
        <f t="shared" si="81"/>
        <v/>
      </c>
      <c r="K206" s="17" t="str">
        <f t="shared" si="83"/>
        <v/>
      </c>
      <c r="M206" s="17" t="str">
        <f t="shared" si="84"/>
        <v/>
      </c>
      <c r="O206" s="17" t="str">
        <f t="shared" si="85"/>
        <v/>
      </c>
      <c r="Q206" s="17" t="str">
        <f t="shared" si="86"/>
        <v/>
      </c>
      <c r="S206" s="17" t="str">
        <f t="shared" si="87"/>
        <v/>
      </c>
      <c r="U206" s="17" t="str">
        <f t="shared" si="88"/>
        <v/>
      </c>
      <c r="W206" s="17" t="str">
        <f t="shared" si="89"/>
        <v/>
      </c>
      <c r="Y206" s="17" t="str">
        <f t="shared" si="90"/>
        <v/>
      </c>
      <c r="AA206" s="17" t="str">
        <f t="shared" si="91"/>
        <v/>
      </c>
      <c r="AC206" s="17" t="str">
        <f t="shared" si="92"/>
        <v/>
      </c>
      <c r="AE206" s="17" t="str">
        <f t="shared" si="93"/>
        <v/>
      </c>
      <c r="AG206" s="17" t="str">
        <f t="shared" si="94"/>
        <v/>
      </c>
      <c r="AI206" s="17" t="str">
        <f t="shared" si="95"/>
        <v/>
      </c>
      <c r="AK206" s="17" t="str">
        <f t="shared" si="96"/>
        <v/>
      </c>
      <c r="AM206" s="17" t="str">
        <f t="shared" si="97"/>
        <v/>
      </c>
      <c r="AO206" s="17" t="str">
        <f t="shared" si="82"/>
        <v/>
      </c>
      <c r="AQ206" s="17" t="str">
        <f t="shared" si="98"/>
        <v/>
      </c>
    </row>
    <row r="207" spans="5:43" x14ac:dyDescent="0.25">
      <c r="E207" s="17" t="str">
        <f t="shared" si="80"/>
        <v/>
      </c>
      <c r="G207" s="17" t="str">
        <f t="shared" si="80"/>
        <v/>
      </c>
      <c r="I207" s="17" t="str">
        <f t="shared" si="81"/>
        <v/>
      </c>
      <c r="K207" s="17" t="str">
        <f t="shared" si="83"/>
        <v/>
      </c>
      <c r="M207" s="17" t="str">
        <f t="shared" si="84"/>
        <v/>
      </c>
      <c r="O207" s="17" t="str">
        <f t="shared" si="85"/>
        <v/>
      </c>
      <c r="Q207" s="17" t="str">
        <f t="shared" si="86"/>
        <v/>
      </c>
      <c r="S207" s="17" t="str">
        <f t="shared" si="87"/>
        <v/>
      </c>
      <c r="U207" s="17" t="str">
        <f t="shared" si="88"/>
        <v/>
      </c>
      <c r="W207" s="17" t="str">
        <f t="shared" si="89"/>
        <v/>
      </c>
      <c r="Y207" s="17" t="str">
        <f t="shared" si="90"/>
        <v/>
      </c>
      <c r="AA207" s="17" t="str">
        <f t="shared" si="91"/>
        <v/>
      </c>
      <c r="AC207" s="17" t="str">
        <f t="shared" si="92"/>
        <v/>
      </c>
      <c r="AE207" s="17" t="str">
        <f t="shared" si="93"/>
        <v/>
      </c>
      <c r="AG207" s="17" t="str">
        <f t="shared" si="94"/>
        <v/>
      </c>
      <c r="AI207" s="17" t="str">
        <f t="shared" si="95"/>
        <v/>
      </c>
      <c r="AK207" s="17" t="str">
        <f t="shared" si="96"/>
        <v/>
      </c>
      <c r="AM207" s="17" t="str">
        <f t="shared" si="97"/>
        <v/>
      </c>
      <c r="AO207" s="17" t="str">
        <f t="shared" si="82"/>
        <v/>
      </c>
      <c r="AQ207" s="17" t="str">
        <f t="shared" si="98"/>
        <v/>
      </c>
    </row>
    <row r="208" spans="5:43" x14ac:dyDescent="0.25">
      <c r="E208" s="17" t="str">
        <f t="shared" si="80"/>
        <v/>
      </c>
      <c r="G208" s="17" t="str">
        <f t="shared" si="80"/>
        <v/>
      </c>
      <c r="I208" s="17" t="str">
        <f t="shared" si="81"/>
        <v/>
      </c>
      <c r="K208" s="17" t="str">
        <f t="shared" si="83"/>
        <v/>
      </c>
      <c r="M208" s="17" t="str">
        <f t="shared" si="84"/>
        <v/>
      </c>
      <c r="O208" s="17" t="str">
        <f t="shared" si="85"/>
        <v/>
      </c>
      <c r="Q208" s="17" t="str">
        <f t="shared" si="86"/>
        <v/>
      </c>
      <c r="S208" s="17" t="str">
        <f t="shared" si="87"/>
        <v/>
      </c>
      <c r="U208" s="17" t="str">
        <f t="shared" si="88"/>
        <v/>
      </c>
      <c r="W208" s="17" t="str">
        <f t="shared" si="89"/>
        <v/>
      </c>
      <c r="Y208" s="17" t="str">
        <f t="shared" si="90"/>
        <v/>
      </c>
      <c r="AA208" s="17" t="str">
        <f t="shared" si="91"/>
        <v/>
      </c>
      <c r="AC208" s="17" t="str">
        <f t="shared" si="92"/>
        <v/>
      </c>
      <c r="AE208" s="17" t="str">
        <f t="shared" si="93"/>
        <v/>
      </c>
      <c r="AG208" s="17" t="str">
        <f t="shared" si="94"/>
        <v/>
      </c>
      <c r="AI208" s="17" t="str">
        <f t="shared" si="95"/>
        <v/>
      </c>
      <c r="AK208" s="17" t="str">
        <f t="shared" si="96"/>
        <v/>
      </c>
      <c r="AM208" s="17" t="str">
        <f t="shared" si="97"/>
        <v/>
      </c>
      <c r="AO208" s="17" t="str">
        <f t="shared" si="82"/>
        <v/>
      </c>
      <c r="AQ208" s="17" t="str">
        <f t="shared" si="98"/>
        <v/>
      </c>
    </row>
    <row r="209" spans="5:43" x14ac:dyDescent="0.25">
      <c r="E209" s="17" t="str">
        <f t="shared" si="80"/>
        <v/>
      </c>
      <c r="G209" s="17" t="str">
        <f t="shared" si="80"/>
        <v/>
      </c>
      <c r="I209" s="17" t="str">
        <f t="shared" si="81"/>
        <v/>
      </c>
      <c r="K209" s="17" t="str">
        <f t="shared" si="83"/>
        <v/>
      </c>
      <c r="M209" s="17" t="str">
        <f t="shared" si="84"/>
        <v/>
      </c>
      <c r="O209" s="17" t="str">
        <f t="shared" si="85"/>
        <v/>
      </c>
      <c r="Q209" s="17" t="str">
        <f t="shared" si="86"/>
        <v/>
      </c>
      <c r="S209" s="17" t="str">
        <f t="shared" si="87"/>
        <v/>
      </c>
      <c r="U209" s="17" t="str">
        <f t="shared" si="88"/>
        <v/>
      </c>
      <c r="W209" s="17" t="str">
        <f t="shared" si="89"/>
        <v/>
      </c>
      <c r="Y209" s="17" t="str">
        <f t="shared" si="90"/>
        <v/>
      </c>
      <c r="AA209" s="17" t="str">
        <f t="shared" si="91"/>
        <v/>
      </c>
      <c r="AC209" s="17" t="str">
        <f t="shared" si="92"/>
        <v/>
      </c>
      <c r="AE209" s="17" t="str">
        <f t="shared" si="93"/>
        <v/>
      </c>
      <c r="AG209" s="17" t="str">
        <f t="shared" si="94"/>
        <v/>
      </c>
      <c r="AI209" s="17" t="str">
        <f t="shared" si="95"/>
        <v/>
      </c>
      <c r="AK209" s="17" t="str">
        <f t="shared" si="96"/>
        <v/>
      </c>
      <c r="AM209" s="17" t="str">
        <f t="shared" si="97"/>
        <v/>
      </c>
      <c r="AO209" s="17" t="str">
        <f t="shared" si="82"/>
        <v/>
      </c>
      <c r="AQ209" s="17" t="str">
        <f t="shared" si="98"/>
        <v/>
      </c>
    </row>
    <row r="210" spans="5:43" x14ac:dyDescent="0.25">
      <c r="E210" s="17" t="str">
        <f t="shared" si="80"/>
        <v/>
      </c>
      <c r="G210" s="17" t="str">
        <f t="shared" si="80"/>
        <v/>
      </c>
      <c r="I210" s="17" t="str">
        <f t="shared" si="81"/>
        <v/>
      </c>
      <c r="K210" s="17" t="str">
        <f t="shared" si="83"/>
        <v/>
      </c>
      <c r="M210" s="17" t="str">
        <f t="shared" si="84"/>
        <v/>
      </c>
      <c r="O210" s="17" t="str">
        <f t="shared" si="85"/>
        <v/>
      </c>
      <c r="Q210" s="17" t="str">
        <f t="shared" si="86"/>
        <v/>
      </c>
      <c r="S210" s="17" t="str">
        <f t="shared" si="87"/>
        <v/>
      </c>
      <c r="U210" s="17" t="str">
        <f t="shared" si="88"/>
        <v/>
      </c>
      <c r="W210" s="17" t="str">
        <f t="shared" si="89"/>
        <v/>
      </c>
      <c r="Y210" s="17" t="str">
        <f t="shared" si="90"/>
        <v/>
      </c>
      <c r="AA210" s="17" t="str">
        <f t="shared" si="91"/>
        <v/>
      </c>
      <c r="AC210" s="17" t="str">
        <f t="shared" si="92"/>
        <v/>
      </c>
      <c r="AE210" s="17" t="str">
        <f t="shared" si="93"/>
        <v/>
      </c>
      <c r="AG210" s="17" t="str">
        <f t="shared" si="94"/>
        <v/>
      </c>
      <c r="AI210" s="17" t="str">
        <f t="shared" si="95"/>
        <v/>
      </c>
      <c r="AK210" s="17" t="str">
        <f t="shared" si="96"/>
        <v/>
      </c>
      <c r="AM210" s="17" t="str">
        <f t="shared" si="97"/>
        <v/>
      </c>
      <c r="AO210" s="17" t="str">
        <f t="shared" si="82"/>
        <v/>
      </c>
      <c r="AQ210" s="17" t="str">
        <f t="shared" si="98"/>
        <v/>
      </c>
    </row>
    <row r="211" spans="5:43" x14ac:dyDescent="0.25">
      <c r="E211" s="17" t="str">
        <f t="shared" si="80"/>
        <v/>
      </c>
      <c r="G211" s="17" t="str">
        <f t="shared" si="80"/>
        <v/>
      </c>
      <c r="I211" s="17" t="str">
        <f t="shared" si="81"/>
        <v/>
      </c>
      <c r="K211" s="17" t="str">
        <f t="shared" si="83"/>
        <v/>
      </c>
      <c r="M211" s="17" t="str">
        <f t="shared" si="84"/>
        <v/>
      </c>
      <c r="O211" s="17" t="str">
        <f t="shared" si="85"/>
        <v/>
      </c>
      <c r="Q211" s="17" t="str">
        <f t="shared" si="86"/>
        <v/>
      </c>
      <c r="S211" s="17" t="str">
        <f t="shared" si="87"/>
        <v/>
      </c>
      <c r="U211" s="17" t="str">
        <f t="shared" si="88"/>
        <v/>
      </c>
      <c r="W211" s="17" t="str">
        <f t="shared" si="89"/>
        <v/>
      </c>
      <c r="Y211" s="17" t="str">
        <f t="shared" si="90"/>
        <v/>
      </c>
      <c r="AA211" s="17" t="str">
        <f t="shared" si="91"/>
        <v/>
      </c>
      <c r="AC211" s="17" t="str">
        <f t="shared" si="92"/>
        <v/>
      </c>
      <c r="AE211" s="17" t="str">
        <f t="shared" si="93"/>
        <v/>
      </c>
      <c r="AG211" s="17" t="str">
        <f t="shared" si="94"/>
        <v/>
      </c>
      <c r="AI211" s="17" t="str">
        <f t="shared" si="95"/>
        <v/>
      </c>
      <c r="AK211" s="17" t="str">
        <f t="shared" si="96"/>
        <v/>
      </c>
      <c r="AM211" s="17" t="str">
        <f t="shared" si="97"/>
        <v/>
      </c>
      <c r="AO211" s="17" t="str">
        <f t="shared" si="82"/>
        <v/>
      </c>
      <c r="AQ211" s="17" t="str">
        <f t="shared" si="98"/>
        <v/>
      </c>
    </row>
    <row r="212" spans="5:43" x14ac:dyDescent="0.25">
      <c r="E212" s="17" t="str">
        <f t="shared" si="80"/>
        <v/>
      </c>
      <c r="G212" s="17" t="str">
        <f t="shared" si="80"/>
        <v/>
      </c>
      <c r="I212" s="17" t="str">
        <f t="shared" si="81"/>
        <v/>
      </c>
      <c r="K212" s="17" t="str">
        <f t="shared" si="83"/>
        <v/>
      </c>
      <c r="M212" s="17" t="str">
        <f t="shared" si="84"/>
        <v/>
      </c>
      <c r="O212" s="17" t="str">
        <f t="shared" si="85"/>
        <v/>
      </c>
      <c r="Q212" s="17" t="str">
        <f t="shared" si="86"/>
        <v/>
      </c>
      <c r="S212" s="17" t="str">
        <f t="shared" si="87"/>
        <v/>
      </c>
      <c r="U212" s="17" t="str">
        <f t="shared" si="88"/>
        <v/>
      </c>
      <c r="W212" s="17" t="str">
        <f t="shared" si="89"/>
        <v/>
      </c>
      <c r="Y212" s="17" t="str">
        <f t="shared" si="90"/>
        <v/>
      </c>
      <c r="AA212" s="17" t="str">
        <f t="shared" si="91"/>
        <v/>
      </c>
      <c r="AC212" s="17" t="str">
        <f t="shared" si="92"/>
        <v/>
      </c>
      <c r="AE212" s="17" t="str">
        <f t="shared" si="93"/>
        <v/>
      </c>
      <c r="AG212" s="17" t="str">
        <f t="shared" si="94"/>
        <v/>
      </c>
      <c r="AI212" s="17" t="str">
        <f t="shared" si="95"/>
        <v/>
      </c>
      <c r="AK212" s="17" t="str">
        <f t="shared" si="96"/>
        <v/>
      </c>
      <c r="AM212" s="17" t="str">
        <f t="shared" si="97"/>
        <v/>
      </c>
      <c r="AO212" s="17" t="str">
        <f t="shared" si="82"/>
        <v/>
      </c>
      <c r="AQ212" s="17" t="str">
        <f t="shared" si="98"/>
        <v/>
      </c>
    </row>
    <row r="213" spans="5:43" x14ac:dyDescent="0.25">
      <c r="E213" s="17" t="str">
        <f t="shared" si="80"/>
        <v/>
      </c>
      <c r="G213" s="17" t="str">
        <f t="shared" si="80"/>
        <v/>
      </c>
      <c r="I213" s="17" t="str">
        <f t="shared" si="81"/>
        <v/>
      </c>
      <c r="K213" s="17" t="str">
        <f t="shared" si="83"/>
        <v/>
      </c>
      <c r="M213" s="17" t="str">
        <f t="shared" si="84"/>
        <v/>
      </c>
      <c r="O213" s="17" t="str">
        <f t="shared" si="85"/>
        <v/>
      </c>
      <c r="Q213" s="17" t="str">
        <f t="shared" si="86"/>
        <v/>
      </c>
      <c r="S213" s="17" t="str">
        <f t="shared" si="87"/>
        <v/>
      </c>
      <c r="U213" s="17" t="str">
        <f t="shared" si="88"/>
        <v/>
      </c>
      <c r="W213" s="17" t="str">
        <f t="shared" si="89"/>
        <v/>
      </c>
      <c r="Y213" s="17" t="str">
        <f t="shared" si="90"/>
        <v/>
      </c>
      <c r="AA213" s="17" t="str">
        <f t="shared" si="91"/>
        <v/>
      </c>
      <c r="AC213" s="17" t="str">
        <f t="shared" si="92"/>
        <v/>
      </c>
      <c r="AE213" s="17" t="str">
        <f t="shared" si="93"/>
        <v/>
      </c>
      <c r="AG213" s="17" t="str">
        <f t="shared" si="94"/>
        <v/>
      </c>
      <c r="AI213" s="17" t="str">
        <f t="shared" si="95"/>
        <v/>
      </c>
      <c r="AK213" s="17" t="str">
        <f t="shared" si="96"/>
        <v/>
      </c>
      <c r="AM213" s="17" t="str">
        <f t="shared" si="97"/>
        <v/>
      </c>
      <c r="AO213" s="17" t="str">
        <f t="shared" si="82"/>
        <v/>
      </c>
      <c r="AQ213" s="17" t="str">
        <f t="shared" si="98"/>
        <v/>
      </c>
    </row>
    <row r="214" spans="5:43" x14ac:dyDescent="0.25">
      <c r="E214" s="17" t="str">
        <f t="shared" si="80"/>
        <v/>
      </c>
      <c r="G214" s="17" t="str">
        <f t="shared" si="80"/>
        <v/>
      </c>
      <c r="I214" s="17" t="str">
        <f t="shared" si="81"/>
        <v/>
      </c>
      <c r="K214" s="17" t="str">
        <f t="shared" si="83"/>
        <v/>
      </c>
      <c r="M214" s="17" t="str">
        <f t="shared" si="84"/>
        <v/>
      </c>
      <c r="O214" s="17" t="str">
        <f t="shared" si="85"/>
        <v/>
      </c>
      <c r="Q214" s="17" t="str">
        <f t="shared" si="86"/>
        <v/>
      </c>
      <c r="S214" s="17" t="str">
        <f t="shared" si="87"/>
        <v/>
      </c>
      <c r="U214" s="17" t="str">
        <f t="shared" si="88"/>
        <v/>
      </c>
      <c r="W214" s="17" t="str">
        <f t="shared" si="89"/>
        <v/>
      </c>
      <c r="Y214" s="17" t="str">
        <f t="shared" si="90"/>
        <v/>
      </c>
      <c r="AA214" s="17" t="str">
        <f t="shared" si="91"/>
        <v/>
      </c>
      <c r="AC214" s="17" t="str">
        <f t="shared" si="92"/>
        <v/>
      </c>
      <c r="AE214" s="17" t="str">
        <f t="shared" si="93"/>
        <v/>
      </c>
      <c r="AG214" s="17" t="str">
        <f t="shared" si="94"/>
        <v/>
      </c>
      <c r="AI214" s="17" t="str">
        <f t="shared" si="95"/>
        <v/>
      </c>
      <c r="AK214" s="17" t="str">
        <f t="shared" si="96"/>
        <v/>
      </c>
      <c r="AM214" s="17" t="str">
        <f t="shared" si="97"/>
        <v/>
      </c>
      <c r="AO214" s="17" t="str">
        <f t="shared" si="82"/>
        <v/>
      </c>
      <c r="AQ214" s="17" t="str">
        <f t="shared" si="98"/>
        <v/>
      </c>
    </row>
    <row r="215" spans="5:43" x14ac:dyDescent="0.25">
      <c r="E215" s="17" t="str">
        <f t="shared" si="80"/>
        <v/>
      </c>
      <c r="G215" s="17" t="str">
        <f t="shared" si="80"/>
        <v/>
      </c>
      <c r="I215" s="17" t="str">
        <f t="shared" si="81"/>
        <v/>
      </c>
      <c r="K215" s="17" t="str">
        <f t="shared" si="83"/>
        <v/>
      </c>
      <c r="M215" s="17" t="str">
        <f t="shared" si="84"/>
        <v/>
      </c>
      <c r="O215" s="17" t="str">
        <f t="shared" si="85"/>
        <v/>
      </c>
      <c r="Q215" s="17" t="str">
        <f t="shared" si="86"/>
        <v/>
      </c>
      <c r="S215" s="17" t="str">
        <f t="shared" si="87"/>
        <v/>
      </c>
      <c r="U215" s="17" t="str">
        <f t="shared" si="88"/>
        <v/>
      </c>
      <c r="W215" s="17" t="str">
        <f t="shared" si="89"/>
        <v/>
      </c>
      <c r="Y215" s="17" t="str">
        <f t="shared" si="90"/>
        <v/>
      </c>
      <c r="AA215" s="17" t="str">
        <f t="shared" si="91"/>
        <v/>
      </c>
      <c r="AC215" s="17" t="str">
        <f t="shared" si="92"/>
        <v/>
      </c>
      <c r="AE215" s="17" t="str">
        <f t="shared" si="93"/>
        <v/>
      </c>
      <c r="AG215" s="17" t="str">
        <f t="shared" si="94"/>
        <v/>
      </c>
      <c r="AI215" s="17" t="str">
        <f t="shared" si="95"/>
        <v/>
      </c>
      <c r="AK215" s="17" t="str">
        <f t="shared" si="96"/>
        <v/>
      </c>
      <c r="AM215" s="17" t="str">
        <f t="shared" si="97"/>
        <v/>
      </c>
      <c r="AO215" s="17" t="str">
        <f t="shared" si="82"/>
        <v/>
      </c>
      <c r="AQ215" s="17" t="str">
        <f t="shared" si="98"/>
        <v/>
      </c>
    </row>
    <row r="216" spans="5:43" x14ac:dyDescent="0.25">
      <c r="E216" s="17" t="str">
        <f t="shared" si="80"/>
        <v/>
      </c>
      <c r="G216" s="17" t="str">
        <f t="shared" si="80"/>
        <v/>
      </c>
      <c r="I216" s="17" t="str">
        <f t="shared" si="81"/>
        <v/>
      </c>
      <c r="K216" s="17" t="str">
        <f t="shared" si="83"/>
        <v/>
      </c>
      <c r="M216" s="17" t="str">
        <f t="shared" si="84"/>
        <v/>
      </c>
      <c r="O216" s="17" t="str">
        <f t="shared" si="85"/>
        <v/>
      </c>
      <c r="Q216" s="17" t="str">
        <f t="shared" si="86"/>
        <v/>
      </c>
      <c r="S216" s="17" t="str">
        <f t="shared" si="87"/>
        <v/>
      </c>
      <c r="U216" s="17" t="str">
        <f t="shared" si="88"/>
        <v/>
      </c>
      <c r="W216" s="17" t="str">
        <f t="shared" si="89"/>
        <v/>
      </c>
      <c r="Y216" s="17" t="str">
        <f t="shared" si="90"/>
        <v/>
      </c>
      <c r="AA216" s="17" t="str">
        <f t="shared" si="91"/>
        <v/>
      </c>
      <c r="AC216" s="17" t="str">
        <f t="shared" si="92"/>
        <v/>
      </c>
      <c r="AE216" s="17" t="str">
        <f t="shared" si="93"/>
        <v/>
      </c>
      <c r="AG216" s="17" t="str">
        <f t="shared" si="94"/>
        <v/>
      </c>
      <c r="AI216" s="17" t="str">
        <f t="shared" si="95"/>
        <v/>
      </c>
      <c r="AK216" s="17" t="str">
        <f t="shared" si="96"/>
        <v/>
      </c>
      <c r="AM216" s="17" t="str">
        <f t="shared" si="97"/>
        <v/>
      </c>
      <c r="AO216" s="17" t="str">
        <f t="shared" si="82"/>
        <v/>
      </c>
      <c r="AQ216" s="17" t="str">
        <f t="shared" si="98"/>
        <v/>
      </c>
    </row>
    <row r="217" spans="5:43" x14ac:dyDescent="0.25">
      <c r="E217" s="17" t="str">
        <f t="shared" si="80"/>
        <v/>
      </c>
      <c r="G217" s="17" t="str">
        <f t="shared" si="80"/>
        <v/>
      </c>
      <c r="I217" s="17" t="str">
        <f t="shared" si="81"/>
        <v/>
      </c>
      <c r="K217" s="17" t="str">
        <f t="shared" si="83"/>
        <v/>
      </c>
      <c r="M217" s="17" t="str">
        <f t="shared" si="84"/>
        <v/>
      </c>
      <c r="O217" s="17" t="str">
        <f t="shared" si="85"/>
        <v/>
      </c>
      <c r="Q217" s="17" t="str">
        <f t="shared" si="86"/>
        <v/>
      </c>
      <c r="S217" s="17" t="str">
        <f t="shared" si="87"/>
        <v/>
      </c>
      <c r="U217" s="17" t="str">
        <f t="shared" si="88"/>
        <v/>
      </c>
      <c r="W217" s="17" t="str">
        <f t="shared" si="89"/>
        <v/>
      </c>
      <c r="Y217" s="17" t="str">
        <f t="shared" si="90"/>
        <v/>
      </c>
      <c r="AA217" s="17" t="str">
        <f t="shared" si="91"/>
        <v/>
      </c>
      <c r="AC217" s="17" t="str">
        <f t="shared" si="92"/>
        <v/>
      </c>
      <c r="AE217" s="17" t="str">
        <f t="shared" si="93"/>
        <v/>
      </c>
      <c r="AG217" s="17" t="str">
        <f t="shared" si="94"/>
        <v/>
      </c>
      <c r="AI217" s="17" t="str">
        <f t="shared" si="95"/>
        <v/>
      </c>
      <c r="AK217" s="17" t="str">
        <f t="shared" si="96"/>
        <v/>
      </c>
      <c r="AM217" s="17" t="str">
        <f t="shared" si="97"/>
        <v/>
      </c>
      <c r="AO217" s="17" t="str">
        <f t="shared" si="82"/>
        <v/>
      </c>
      <c r="AQ217" s="17" t="str">
        <f t="shared" si="98"/>
        <v/>
      </c>
    </row>
    <row r="218" spans="5:43" x14ac:dyDescent="0.25">
      <c r="E218" s="17" t="str">
        <f t="shared" si="80"/>
        <v/>
      </c>
      <c r="G218" s="17" t="str">
        <f t="shared" si="80"/>
        <v/>
      </c>
      <c r="I218" s="17" t="str">
        <f t="shared" si="81"/>
        <v/>
      </c>
      <c r="K218" s="17" t="str">
        <f t="shared" si="83"/>
        <v/>
      </c>
      <c r="M218" s="17" t="str">
        <f t="shared" si="84"/>
        <v/>
      </c>
      <c r="O218" s="17" t="str">
        <f t="shared" si="85"/>
        <v/>
      </c>
      <c r="Q218" s="17" t="str">
        <f t="shared" si="86"/>
        <v/>
      </c>
      <c r="S218" s="17" t="str">
        <f t="shared" si="87"/>
        <v/>
      </c>
      <c r="U218" s="17" t="str">
        <f t="shared" si="88"/>
        <v/>
      </c>
      <c r="W218" s="17" t="str">
        <f t="shared" si="89"/>
        <v/>
      </c>
      <c r="Y218" s="17" t="str">
        <f t="shared" si="90"/>
        <v/>
      </c>
      <c r="AA218" s="17" t="str">
        <f t="shared" si="91"/>
        <v/>
      </c>
      <c r="AC218" s="17" t="str">
        <f t="shared" si="92"/>
        <v/>
      </c>
      <c r="AE218" s="17" t="str">
        <f t="shared" si="93"/>
        <v/>
      </c>
      <c r="AG218" s="17" t="str">
        <f t="shared" si="94"/>
        <v/>
      </c>
      <c r="AI218" s="17" t="str">
        <f t="shared" si="95"/>
        <v/>
      </c>
      <c r="AK218" s="17" t="str">
        <f t="shared" si="96"/>
        <v/>
      </c>
      <c r="AM218" s="17" t="str">
        <f t="shared" si="97"/>
        <v/>
      </c>
      <c r="AO218" s="17" t="str">
        <f t="shared" si="82"/>
        <v/>
      </c>
      <c r="AQ218" s="17" t="str">
        <f t="shared" si="98"/>
        <v/>
      </c>
    </row>
    <row r="219" spans="5:43" x14ac:dyDescent="0.25">
      <c r="E219" s="17" t="str">
        <f t="shared" si="80"/>
        <v/>
      </c>
      <c r="G219" s="17" t="str">
        <f t="shared" si="80"/>
        <v/>
      </c>
      <c r="I219" s="17" t="str">
        <f t="shared" si="81"/>
        <v/>
      </c>
      <c r="K219" s="17" t="str">
        <f t="shared" si="83"/>
        <v/>
      </c>
      <c r="M219" s="17" t="str">
        <f t="shared" si="84"/>
        <v/>
      </c>
      <c r="O219" s="17" t="str">
        <f t="shared" si="85"/>
        <v/>
      </c>
      <c r="Q219" s="17" t="str">
        <f t="shared" si="86"/>
        <v/>
      </c>
      <c r="S219" s="17" t="str">
        <f t="shared" si="87"/>
        <v/>
      </c>
      <c r="U219" s="17" t="str">
        <f t="shared" si="88"/>
        <v/>
      </c>
      <c r="W219" s="17" t="str">
        <f t="shared" si="89"/>
        <v/>
      </c>
      <c r="Y219" s="17" t="str">
        <f t="shared" si="90"/>
        <v/>
      </c>
      <c r="AA219" s="17" t="str">
        <f t="shared" si="91"/>
        <v/>
      </c>
      <c r="AC219" s="17" t="str">
        <f t="shared" si="92"/>
        <v/>
      </c>
      <c r="AE219" s="17" t="str">
        <f t="shared" si="93"/>
        <v/>
      </c>
      <c r="AG219" s="17" t="str">
        <f t="shared" si="94"/>
        <v/>
      </c>
      <c r="AI219" s="17" t="str">
        <f t="shared" si="95"/>
        <v/>
      </c>
      <c r="AK219" s="17" t="str">
        <f t="shared" si="96"/>
        <v/>
      </c>
      <c r="AM219" s="17" t="str">
        <f t="shared" si="97"/>
        <v/>
      </c>
      <c r="AO219" s="17" t="str">
        <f t="shared" si="82"/>
        <v/>
      </c>
      <c r="AQ219" s="17" t="str">
        <f t="shared" si="98"/>
        <v/>
      </c>
    </row>
    <row r="220" spans="5:43" x14ac:dyDescent="0.25">
      <c r="E220" s="17" t="str">
        <f t="shared" si="80"/>
        <v/>
      </c>
      <c r="G220" s="17" t="str">
        <f t="shared" si="80"/>
        <v/>
      </c>
      <c r="I220" s="17" t="str">
        <f t="shared" si="81"/>
        <v/>
      </c>
      <c r="K220" s="17" t="str">
        <f t="shared" si="83"/>
        <v/>
      </c>
      <c r="M220" s="17" t="str">
        <f t="shared" si="84"/>
        <v/>
      </c>
      <c r="O220" s="17" t="str">
        <f t="shared" si="85"/>
        <v/>
      </c>
      <c r="Q220" s="17" t="str">
        <f t="shared" si="86"/>
        <v/>
      </c>
      <c r="S220" s="17" t="str">
        <f t="shared" si="87"/>
        <v/>
      </c>
      <c r="U220" s="17" t="str">
        <f t="shared" si="88"/>
        <v/>
      </c>
      <c r="W220" s="17" t="str">
        <f t="shared" si="89"/>
        <v/>
      </c>
      <c r="Y220" s="17" t="str">
        <f t="shared" si="90"/>
        <v/>
      </c>
      <c r="AA220" s="17" t="str">
        <f t="shared" si="91"/>
        <v/>
      </c>
      <c r="AC220" s="17" t="str">
        <f t="shared" si="92"/>
        <v/>
      </c>
      <c r="AE220" s="17" t="str">
        <f t="shared" si="93"/>
        <v/>
      </c>
      <c r="AG220" s="17" t="str">
        <f t="shared" si="94"/>
        <v/>
      </c>
      <c r="AI220" s="17" t="str">
        <f t="shared" si="95"/>
        <v/>
      </c>
      <c r="AK220" s="17" t="str">
        <f t="shared" si="96"/>
        <v/>
      </c>
      <c r="AM220" s="17" t="str">
        <f t="shared" si="97"/>
        <v/>
      </c>
      <c r="AO220" s="17" t="str">
        <f t="shared" si="82"/>
        <v/>
      </c>
      <c r="AQ220" s="17" t="str">
        <f t="shared" si="98"/>
        <v/>
      </c>
    </row>
    <row r="221" spans="5:43" x14ac:dyDescent="0.25">
      <c r="E221" s="17" t="str">
        <f t="shared" si="80"/>
        <v/>
      </c>
      <c r="G221" s="17" t="str">
        <f t="shared" si="80"/>
        <v/>
      </c>
      <c r="I221" s="17" t="str">
        <f t="shared" si="81"/>
        <v/>
      </c>
      <c r="K221" s="17" t="str">
        <f t="shared" si="83"/>
        <v/>
      </c>
      <c r="M221" s="17" t="str">
        <f t="shared" si="84"/>
        <v/>
      </c>
      <c r="O221" s="17" t="str">
        <f t="shared" si="85"/>
        <v/>
      </c>
      <c r="Q221" s="17" t="str">
        <f t="shared" si="86"/>
        <v/>
      </c>
      <c r="S221" s="17" t="str">
        <f t="shared" si="87"/>
        <v/>
      </c>
      <c r="U221" s="17" t="str">
        <f t="shared" si="88"/>
        <v/>
      </c>
      <c r="W221" s="17" t="str">
        <f t="shared" si="89"/>
        <v/>
      </c>
      <c r="Y221" s="17" t="str">
        <f t="shared" si="90"/>
        <v/>
      </c>
      <c r="AA221" s="17" t="str">
        <f t="shared" si="91"/>
        <v/>
      </c>
      <c r="AC221" s="17" t="str">
        <f t="shared" si="92"/>
        <v/>
      </c>
      <c r="AE221" s="17" t="str">
        <f t="shared" si="93"/>
        <v/>
      </c>
      <c r="AG221" s="17" t="str">
        <f t="shared" si="94"/>
        <v/>
      </c>
      <c r="AI221" s="17" t="str">
        <f t="shared" si="95"/>
        <v/>
      </c>
      <c r="AK221" s="17" t="str">
        <f t="shared" si="96"/>
        <v/>
      </c>
      <c r="AM221" s="17" t="str">
        <f t="shared" si="97"/>
        <v/>
      </c>
      <c r="AO221" s="17" t="str">
        <f t="shared" si="82"/>
        <v/>
      </c>
      <c r="AQ221" s="17" t="str">
        <f t="shared" si="98"/>
        <v/>
      </c>
    </row>
    <row r="222" spans="5:43" x14ac:dyDescent="0.25">
      <c r="E222" s="17" t="str">
        <f t="shared" si="80"/>
        <v/>
      </c>
      <c r="G222" s="17" t="str">
        <f t="shared" si="80"/>
        <v/>
      </c>
      <c r="I222" s="17" t="str">
        <f t="shared" si="81"/>
        <v/>
      </c>
      <c r="K222" s="17" t="str">
        <f t="shared" si="83"/>
        <v/>
      </c>
      <c r="M222" s="17" t="str">
        <f t="shared" si="84"/>
        <v/>
      </c>
      <c r="O222" s="17" t="str">
        <f t="shared" si="85"/>
        <v/>
      </c>
      <c r="Q222" s="17" t="str">
        <f t="shared" si="86"/>
        <v/>
      </c>
      <c r="S222" s="17" t="str">
        <f t="shared" si="87"/>
        <v/>
      </c>
      <c r="U222" s="17" t="str">
        <f t="shared" si="88"/>
        <v/>
      </c>
      <c r="W222" s="17" t="str">
        <f t="shared" si="89"/>
        <v/>
      </c>
      <c r="Y222" s="17" t="str">
        <f t="shared" si="90"/>
        <v/>
      </c>
      <c r="AA222" s="17" t="str">
        <f t="shared" si="91"/>
        <v/>
      </c>
      <c r="AC222" s="17" t="str">
        <f t="shared" si="92"/>
        <v/>
      </c>
      <c r="AE222" s="17" t="str">
        <f t="shared" si="93"/>
        <v/>
      </c>
      <c r="AG222" s="17" t="str">
        <f t="shared" si="94"/>
        <v/>
      </c>
      <c r="AI222" s="17" t="str">
        <f t="shared" si="95"/>
        <v/>
      </c>
      <c r="AK222" s="17" t="str">
        <f t="shared" si="96"/>
        <v/>
      </c>
      <c r="AM222" s="17" t="str">
        <f t="shared" si="97"/>
        <v/>
      </c>
      <c r="AO222" s="17" t="str">
        <f t="shared" si="82"/>
        <v/>
      </c>
      <c r="AQ222" s="17" t="str">
        <f t="shared" si="98"/>
        <v/>
      </c>
    </row>
    <row r="223" spans="5:43" x14ac:dyDescent="0.25">
      <c r="E223" s="17" t="str">
        <f t="shared" si="80"/>
        <v/>
      </c>
      <c r="G223" s="17" t="str">
        <f t="shared" si="80"/>
        <v/>
      </c>
      <c r="I223" s="17" t="str">
        <f t="shared" si="81"/>
        <v/>
      </c>
      <c r="K223" s="17" t="str">
        <f t="shared" si="83"/>
        <v/>
      </c>
      <c r="M223" s="17" t="str">
        <f t="shared" si="84"/>
        <v/>
      </c>
      <c r="O223" s="17" t="str">
        <f t="shared" si="85"/>
        <v/>
      </c>
      <c r="Q223" s="17" t="str">
        <f t="shared" si="86"/>
        <v/>
      </c>
      <c r="S223" s="17" t="str">
        <f t="shared" si="87"/>
        <v/>
      </c>
      <c r="U223" s="17" t="str">
        <f t="shared" si="88"/>
        <v/>
      </c>
      <c r="W223" s="17" t="str">
        <f t="shared" si="89"/>
        <v/>
      </c>
      <c r="Y223" s="17" t="str">
        <f t="shared" si="90"/>
        <v/>
      </c>
      <c r="AA223" s="17" t="str">
        <f t="shared" si="91"/>
        <v/>
      </c>
      <c r="AC223" s="17" t="str">
        <f t="shared" si="92"/>
        <v/>
      </c>
      <c r="AE223" s="17" t="str">
        <f t="shared" si="93"/>
        <v/>
      </c>
      <c r="AG223" s="17" t="str">
        <f t="shared" si="94"/>
        <v/>
      </c>
      <c r="AI223" s="17" t="str">
        <f t="shared" si="95"/>
        <v/>
      </c>
      <c r="AK223" s="17" t="str">
        <f t="shared" si="96"/>
        <v/>
      </c>
      <c r="AM223" s="17" t="str">
        <f t="shared" si="97"/>
        <v/>
      </c>
      <c r="AO223" s="17" t="str">
        <f t="shared" si="82"/>
        <v/>
      </c>
      <c r="AQ223" s="17" t="str">
        <f t="shared" si="98"/>
        <v/>
      </c>
    </row>
    <row r="224" spans="5:43" x14ac:dyDescent="0.25">
      <c r="E224" s="17" t="str">
        <f t="shared" si="80"/>
        <v/>
      </c>
      <c r="G224" s="17" t="str">
        <f t="shared" si="80"/>
        <v/>
      </c>
      <c r="I224" s="17" t="str">
        <f t="shared" si="81"/>
        <v/>
      </c>
      <c r="K224" s="17" t="str">
        <f t="shared" si="83"/>
        <v/>
      </c>
      <c r="M224" s="17" t="str">
        <f t="shared" si="84"/>
        <v/>
      </c>
      <c r="O224" s="17" t="str">
        <f t="shared" si="85"/>
        <v/>
      </c>
      <c r="Q224" s="17" t="str">
        <f t="shared" si="86"/>
        <v/>
      </c>
      <c r="S224" s="17" t="str">
        <f t="shared" si="87"/>
        <v/>
      </c>
      <c r="U224" s="17" t="str">
        <f t="shared" si="88"/>
        <v/>
      </c>
      <c r="W224" s="17" t="str">
        <f t="shared" si="89"/>
        <v/>
      </c>
      <c r="Y224" s="17" t="str">
        <f t="shared" si="90"/>
        <v/>
      </c>
      <c r="AA224" s="17" t="str">
        <f t="shared" si="91"/>
        <v/>
      </c>
      <c r="AC224" s="17" t="str">
        <f t="shared" si="92"/>
        <v/>
      </c>
      <c r="AE224" s="17" t="str">
        <f t="shared" si="93"/>
        <v/>
      </c>
      <c r="AG224" s="17" t="str">
        <f t="shared" si="94"/>
        <v/>
      </c>
      <c r="AI224" s="17" t="str">
        <f t="shared" si="95"/>
        <v/>
      </c>
      <c r="AK224" s="17" t="str">
        <f t="shared" si="96"/>
        <v/>
      </c>
      <c r="AM224" s="17" t="str">
        <f t="shared" si="97"/>
        <v/>
      </c>
      <c r="AO224" s="17" t="str">
        <f t="shared" si="82"/>
        <v/>
      </c>
      <c r="AQ224" s="17" t="str">
        <f t="shared" si="98"/>
        <v/>
      </c>
    </row>
    <row r="225" spans="5:43" x14ac:dyDescent="0.25">
      <c r="E225" s="17" t="str">
        <f t="shared" si="80"/>
        <v/>
      </c>
      <c r="G225" s="17" t="str">
        <f t="shared" si="80"/>
        <v/>
      </c>
      <c r="I225" s="17" t="str">
        <f t="shared" si="81"/>
        <v/>
      </c>
      <c r="K225" s="17" t="str">
        <f t="shared" si="83"/>
        <v/>
      </c>
      <c r="M225" s="17" t="str">
        <f t="shared" si="84"/>
        <v/>
      </c>
      <c r="O225" s="17" t="str">
        <f t="shared" si="85"/>
        <v/>
      </c>
      <c r="Q225" s="17" t="str">
        <f t="shared" si="86"/>
        <v/>
      </c>
      <c r="S225" s="17" t="str">
        <f t="shared" si="87"/>
        <v/>
      </c>
      <c r="U225" s="17" t="str">
        <f t="shared" si="88"/>
        <v/>
      </c>
      <c r="W225" s="17" t="str">
        <f t="shared" si="89"/>
        <v/>
      </c>
      <c r="Y225" s="17" t="str">
        <f t="shared" si="90"/>
        <v/>
      </c>
      <c r="AA225" s="17" t="str">
        <f t="shared" si="91"/>
        <v/>
      </c>
      <c r="AC225" s="17" t="str">
        <f t="shared" si="92"/>
        <v/>
      </c>
      <c r="AE225" s="17" t="str">
        <f t="shared" si="93"/>
        <v/>
      </c>
      <c r="AG225" s="17" t="str">
        <f t="shared" si="94"/>
        <v/>
      </c>
      <c r="AI225" s="17" t="str">
        <f t="shared" si="95"/>
        <v/>
      </c>
      <c r="AK225" s="17" t="str">
        <f t="shared" si="96"/>
        <v/>
      </c>
      <c r="AM225" s="17" t="str">
        <f t="shared" si="97"/>
        <v/>
      </c>
      <c r="AO225" s="17" t="str">
        <f t="shared" si="82"/>
        <v/>
      </c>
      <c r="AQ225" s="17" t="str">
        <f t="shared" si="98"/>
        <v/>
      </c>
    </row>
    <row r="226" spans="5:43" x14ac:dyDescent="0.25">
      <c r="E226" s="17" t="str">
        <f t="shared" si="80"/>
        <v/>
      </c>
      <c r="G226" s="17" t="str">
        <f t="shared" si="80"/>
        <v/>
      </c>
      <c r="I226" s="17" t="str">
        <f t="shared" si="81"/>
        <v/>
      </c>
      <c r="K226" s="17" t="str">
        <f t="shared" si="83"/>
        <v/>
      </c>
      <c r="M226" s="17" t="str">
        <f t="shared" si="84"/>
        <v/>
      </c>
      <c r="O226" s="17" t="str">
        <f t="shared" si="85"/>
        <v/>
      </c>
      <c r="Q226" s="17" t="str">
        <f t="shared" si="86"/>
        <v/>
      </c>
      <c r="S226" s="17" t="str">
        <f t="shared" si="87"/>
        <v/>
      </c>
      <c r="U226" s="17" t="str">
        <f t="shared" si="88"/>
        <v/>
      </c>
      <c r="W226" s="17" t="str">
        <f t="shared" si="89"/>
        <v/>
      </c>
      <c r="Y226" s="17" t="str">
        <f t="shared" si="90"/>
        <v/>
      </c>
      <c r="AA226" s="17" t="str">
        <f t="shared" si="91"/>
        <v/>
      </c>
      <c r="AC226" s="17" t="str">
        <f t="shared" si="92"/>
        <v/>
      </c>
      <c r="AE226" s="17" t="str">
        <f t="shared" si="93"/>
        <v/>
      </c>
      <c r="AG226" s="17" t="str">
        <f t="shared" si="94"/>
        <v/>
      </c>
      <c r="AI226" s="17" t="str">
        <f t="shared" si="95"/>
        <v/>
      </c>
      <c r="AK226" s="17" t="str">
        <f t="shared" si="96"/>
        <v/>
      </c>
      <c r="AM226" s="17" t="str">
        <f t="shared" si="97"/>
        <v/>
      </c>
      <c r="AO226" s="17" t="str">
        <f t="shared" si="82"/>
        <v/>
      </c>
      <c r="AQ226" s="17" t="str">
        <f t="shared" si="98"/>
        <v/>
      </c>
    </row>
    <row r="227" spans="5:43" x14ac:dyDescent="0.25">
      <c r="E227" s="17" t="str">
        <f t="shared" si="80"/>
        <v/>
      </c>
      <c r="G227" s="17" t="str">
        <f t="shared" si="80"/>
        <v/>
      </c>
      <c r="I227" s="17" t="str">
        <f t="shared" si="81"/>
        <v/>
      </c>
      <c r="K227" s="17" t="str">
        <f t="shared" si="83"/>
        <v/>
      </c>
      <c r="M227" s="17" t="str">
        <f t="shared" si="84"/>
        <v/>
      </c>
      <c r="O227" s="17" t="str">
        <f t="shared" si="85"/>
        <v/>
      </c>
      <c r="Q227" s="17" t="str">
        <f t="shared" si="86"/>
        <v/>
      </c>
      <c r="S227" s="17" t="str">
        <f t="shared" si="87"/>
        <v/>
      </c>
      <c r="U227" s="17" t="str">
        <f t="shared" si="88"/>
        <v/>
      </c>
      <c r="W227" s="17" t="str">
        <f t="shared" si="89"/>
        <v/>
      </c>
      <c r="Y227" s="17" t="str">
        <f t="shared" si="90"/>
        <v/>
      </c>
      <c r="AA227" s="17" t="str">
        <f t="shared" si="91"/>
        <v/>
      </c>
      <c r="AC227" s="17" t="str">
        <f t="shared" si="92"/>
        <v/>
      </c>
      <c r="AE227" s="17" t="str">
        <f t="shared" si="93"/>
        <v/>
      </c>
      <c r="AG227" s="17" t="str">
        <f t="shared" si="94"/>
        <v/>
      </c>
      <c r="AI227" s="17" t="str">
        <f t="shared" si="95"/>
        <v/>
      </c>
      <c r="AK227" s="17" t="str">
        <f t="shared" si="96"/>
        <v/>
      </c>
      <c r="AM227" s="17" t="str">
        <f t="shared" si="97"/>
        <v/>
      </c>
      <c r="AO227" s="17" t="str">
        <f t="shared" si="82"/>
        <v/>
      </c>
      <c r="AQ227" s="17" t="str">
        <f t="shared" si="98"/>
        <v/>
      </c>
    </row>
    <row r="228" spans="5:43" x14ac:dyDescent="0.25">
      <c r="E228" s="17" t="str">
        <f t="shared" si="80"/>
        <v/>
      </c>
      <c r="G228" s="17" t="str">
        <f t="shared" si="80"/>
        <v/>
      </c>
      <c r="I228" s="17" t="str">
        <f t="shared" si="81"/>
        <v/>
      </c>
      <c r="K228" s="17" t="str">
        <f t="shared" si="83"/>
        <v/>
      </c>
      <c r="M228" s="17" t="str">
        <f t="shared" si="84"/>
        <v/>
      </c>
      <c r="O228" s="17" t="str">
        <f t="shared" si="85"/>
        <v/>
      </c>
      <c r="Q228" s="17" t="str">
        <f t="shared" si="86"/>
        <v/>
      </c>
      <c r="S228" s="17" t="str">
        <f t="shared" si="87"/>
        <v/>
      </c>
      <c r="U228" s="17" t="str">
        <f t="shared" si="88"/>
        <v/>
      </c>
      <c r="W228" s="17" t="str">
        <f t="shared" si="89"/>
        <v/>
      </c>
      <c r="Y228" s="17" t="str">
        <f t="shared" si="90"/>
        <v/>
      </c>
      <c r="AA228" s="17" t="str">
        <f t="shared" si="91"/>
        <v/>
      </c>
      <c r="AC228" s="17" t="str">
        <f t="shared" si="92"/>
        <v/>
      </c>
      <c r="AE228" s="17" t="str">
        <f t="shared" si="93"/>
        <v/>
      </c>
      <c r="AG228" s="17" t="str">
        <f t="shared" si="94"/>
        <v/>
      </c>
      <c r="AI228" s="17" t="str">
        <f t="shared" si="95"/>
        <v/>
      </c>
      <c r="AK228" s="17" t="str">
        <f t="shared" si="96"/>
        <v/>
      </c>
      <c r="AM228" s="17" t="str">
        <f t="shared" si="97"/>
        <v/>
      </c>
      <c r="AO228" s="17" t="str">
        <f t="shared" si="82"/>
        <v/>
      </c>
      <c r="AQ228" s="17" t="str">
        <f t="shared" si="98"/>
        <v/>
      </c>
    </row>
    <row r="229" spans="5:43" x14ac:dyDescent="0.25">
      <c r="E229" s="17" t="str">
        <f t="shared" si="80"/>
        <v/>
      </c>
      <c r="G229" s="17" t="str">
        <f t="shared" si="80"/>
        <v/>
      </c>
      <c r="I229" s="17" t="str">
        <f t="shared" si="81"/>
        <v/>
      </c>
      <c r="K229" s="17" t="str">
        <f t="shared" si="83"/>
        <v/>
      </c>
      <c r="M229" s="17" t="str">
        <f t="shared" si="84"/>
        <v/>
      </c>
      <c r="O229" s="17" t="str">
        <f t="shared" si="85"/>
        <v/>
      </c>
      <c r="Q229" s="17" t="str">
        <f t="shared" si="86"/>
        <v/>
      </c>
      <c r="S229" s="17" t="str">
        <f t="shared" si="87"/>
        <v/>
      </c>
      <c r="U229" s="17" t="str">
        <f t="shared" si="88"/>
        <v/>
      </c>
      <c r="W229" s="17" t="str">
        <f t="shared" si="89"/>
        <v/>
      </c>
      <c r="Y229" s="17" t="str">
        <f t="shared" si="90"/>
        <v/>
      </c>
      <c r="AA229" s="17" t="str">
        <f t="shared" si="91"/>
        <v/>
      </c>
      <c r="AC229" s="17" t="str">
        <f t="shared" si="92"/>
        <v/>
      </c>
      <c r="AE229" s="17" t="str">
        <f t="shared" si="93"/>
        <v/>
      </c>
      <c r="AG229" s="17" t="str">
        <f t="shared" si="94"/>
        <v/>
      </c>
      <c r="AI229" s="17" t="str">
        <f t="shared" si="95"/>
        <v/>
      </c>
      <c r="AK229" s="17" t="str">
        <f t="shared" si="96"/>
        <v/>
      </c>
      <c r="AM229" s="17" t="str">
        <f t="shared" si="97"/>
        <v/>
      </c>
      <c r="AO229" s="17" t="str">
        <f t="shared" si="82"/>
        <v/>
      </c>
      <c r="AQ229" s="17" t="str">
        <f t="shared" si="98"/>
        <v/>
      </c>
    </row>
    <row r="230" spans="5:43" x14ac:dyDescent="0.25">
      <c r="E230" s="17" t="str">
        <f t="shared" si="80"/>
        <v/>
      </c>
      <c r="G230" s="17" t="str">
        <f t="shared" si="80"/>
        <v/>
      </c>
      <c r="I230" s="17" t="str">
        <f t="shared" si="81"/>
        <v/>
      </c>
      <c r="K230" s="17" t="str">
        <f t="shared" si="83"/>
        <v/>
      </c>
      <c r="M230" s="17" t="str">
        <f t="shared" si="84"/>
        <v/>
      </c>
      <c r="O230" s="17" t="str">
        <f t="shared" si="85"/>
        <v/>
      </c>
      <c r="Q230" s="17" t="str">
        <f t="shared" si="86"/>
        <v/>
      </c>
      <c r="S230" s="17" t="str">
        <f t="shared" si="87"/>
        <v/>
      </c>
      <c r="U230" s="17" t="str">
        <f t="shared" si="88"/>
        <v/>
      </c>
      <c r="W230" s="17" t="str">
        <f t="shared" si="89"/>
        <v/>
      </c>
      <c r="Y230" s="17" t="str">
        <f t="shared" si="90"/>
        <v/>
      </c>
      <c r="AA230" s="17" t="str">
        <f t="shared" si="91"/>
        <v/>
      </c>
      <c r="AC230" s="17" t="str">
        <f t="shared" si="92"/>
        <v/>
      </c>
      <c r="AE230" s="17" t="str">
        <f t="shared" si="93"/>
        <v/>
      </c>
      <c r="AG230" s="17" t="str">
        <f t="shared" si="94"/>
        <v/>
      </c>
      <c r="AI230" s="17" t="str">
        <f t="shared" si="95"/>
        <v/>
      </c>
      <c r="AK230" s="17" t="str">
        <f t="shared" si="96"/>
        <v/>
      </c>
      <c r="AM230" s="17" t="str">
        <f t="shared" si="97"/>
        <v/>
      </c>
      <c r="AO230" s="17" t="str">
        <f t="shared" si="82"/>
        <v/>
      </c>
      <c r="AQ230" s="17" t="str">
        <f t="shared" si="98"/>
        <v/>
      </c>
    </row>
    <row r="231" spans="5:43" x14ac:dyDescent="0.25">
      <c r="E231" s="17" t="str">
        <f t="shared" si="80"/>
        <v/>
      </c>
      <c r="G231" s="17" t="str">
        <f t="shared" si="80"/>
        <v/>
      </c>
      <c r="I231" s="17" t="str">
        <f t="shared" si="81"/>
        <v/>
      </c>
      <c r="K231" s="17" t="str">
        <f t="shared" si="83"/>
        <v/>
      </c>
      <c r="M231" s="17" t="str">
        <f t="shared" si="84"/>
        <v/>
      </c>
      <c r="O231" s="17" t="str">
        <f t="shared" si="85"/>
        <v/>
      </c>
      <c r="Q231" s="17" t="str">
        <f t="shared" si="86"/>
        <v/>
      </c>
      <c r="S231" s="17" t="str">
        <f t="shared" si="87"/>
        <v/>
      </c>
      <c r="U231" s="17" t="str">
        <f t="shared" si="88"/>
        <v/>
      </c>
      <c r="W231" s="17" t="str">
        <f t="shared" si="89"/>
        <v/>
      </c>
      <c r="Y231" s="17" t="str">
        <f t="shared" si="90"/>
        <v/>
      </c>
      <c r="AA231" s="17" t="str">
        <f t="shared" si="91"/>
        <v/>
      </c>
      <c r="AC231" s="17" t="str">
        <f t="shared" si="92"/>
        <v/>
      </c>
      <c r="AE231" s="17" t="str">
        <f t="shared" si="93"/>
        <v/>
      </c>
      <c r="AG231" s="17" t="str">
        <f t="shared" si="94"/>
        <v/>
      </c>
      <c r="AI231" s="17" t="str">
        <f t="shared" si="95"/>
        <v/>
      </c>
      <c r="AK231" s="17" t="str">
        <f t="shared" si="96"/>
        <v/>
      </c>
      <c r="AM231" s="17" t="str">
        <f t="shared" si="97"/>
        <v/>
      </c>
      <c r="AO231" s="17" t="str">
        <f t="shared" si="82"/>
        <v/>
      </c>
      <c r="AQ231" s="17" t="str">
        <f t="shared" si="98"/>
        <v/>
      </c>
    </row>
    <row r="232" spans="5:43" x14ac:dyDescent="0.25">
      <c r="E232" s="17" t="str">
        <f t="shared" ref="E232:G295" si="99">IF(OR($B232=0,D232=0),"",D232/$B232)</f>
        <v/>
      </c>
      <c r="G232" s="17" t="str">
        <f t="shared" si="99"/>
        <v/>
      </c>
      <c r="I232" s="17" t="str">
        <f t="shared" ref="I232:I295" si="100">IF(OR($B232=0,H232=0),"",H232/$B232)</f>
        <v/>
      </c>
      <c r="K232" s="17" t="str">
        <f t="shared" si="83"/>
        <v/>
      </c>
      <c r="M232" s="17" t="str">
        <f t="shared" si="84"/>
        <v/>
      </c>
      <c r="O232" s="17" t="str">
        <f t="shared" si="85"/>
        <v/>
      </c>
      <c r="Q232" s="17" t="str">
        <f t="shared" si="86"/>
        <v/>
      </c>
      <c r="S232" s="17" t="str">
        <f t="shared" si="87"/>
        <v/>
      </c>
      <c r="U232" s="17" t="str">
        <f t="shared" si="88"/>
        <v/>
      </c>
      <c r="W232" s="17" t="str">
        <f t="shared" si="89"/>
        <v/>
      </c>
      <c r="Y232" s="17" t="str">
        <f t="shared" si="90"/>
        <v/>
      </c>
      <c r="AA232" s="17" t="str">
        <f t="shared" si="91"/>
        <v/>
      </c>
      <c r="AC232" s="17" t="str">
        <f t="shared" si="92"/>
        <v/>
      </c>
      <c r="AE232" s="17" t="str">
        <f t="shared" si="93"/>
        <v/>
      </c>
      <c r="AG232" s="17" t="str">
        <f t="shared" si="94"/>
        <v/>
      </c>
      <c r="AI232" s="17" t="str">
        <f t="shared" si="95"/>
        <v/>
      </c>
      <c r="AK232" s="17" t="str">
        <f t="shared" si="96"/>
        <v/>
      </c>
      <c r="AM232" s="17" t="str">
        <f t="shared" si="97"/>
        <v/>
      </c>
      <c r="AO232" s="17" t="str">
        <f t="shared" ref="AO232:AO295" si="101">IF(OR($B232=0,AN232=0),"",AN232/$B232)</f>
        <v/>
      </c>
      <c r="AQ232" s="17" t="str">
        <f t="shared" si="98"/>
        <v/>
      </c>
    </row>
    <row r="233" spans="5:43" x14ac:dyDescent="0.25">
      <c r="E233" s="17" t="str">
        <f t="shared" si="99"/>
        <v/>
      </c>
      <c r="G233" s="17" t="str">
        <f t="shared" si="99"/>
        <v/>
      </c>
      <c r="I233" s="17" t="str">
        <f t="shared" si="100"/>
        <v/>
      </c>
      <c r="K233" s="17" t="str">
        <f t="shared" si="83"/>
        <v/>
      </c>
      <c r="M233" s="17" t="str">
        <f t="shared" si="84"/>
        <v/>
      </c>
      <c r="O233" s="17" t="str">
        <f t="shared" si="85"/>
        <v/>
      </c>
      <c r="Q233" s="17" t="str">
        <f t="shared" si="86"/>
        <v/>
      </c>
      <c r="S233" s="17" t="str">
        <f t="shared" si="87"/>
        <v/>
      </c>
      <c r="U233" s="17" t="str">
        <f t="shared" si="88"/>
        <v/>
      </c>
      <c r="W233" s="17" t="str">
        <f t="shared" si="89"/>
        <v/>
      </c>
      <c r="Y233" s="17" t="str">
        <f t="shared" si="90"/>
        <v/>
      </c>
      <c r="AA233" s="17" t="str">
        <f t="shared" si="91"/>
        <v/>
      </c>
      <c r="AC233" s="17" t="str">
        <f t="shared" si="92"/>
        <v/>
      </c>
      <c r="AE233" s="17" t="str">
        <f t="shared" si="93"/>
        <v/>
      </c>
      <c r="AG233" s="17" t="str">
        <f t="shared" si="94"/>
        <v/>
      </c>
      <c r="AI233" s="17" t="str">
        <f t="shared" si="95"/>
        <v/>
      </c>
      <c r="AK233" s="17" t="str">
        <f t="shared" si="96"/>
        <v/>
      </c>
      <c r="AM233" s="17" t="str">
        <f t="shared" si="97"/>
        <v/>
      </c>
      <c r="AO233" s="17" t="str">
        <f t="shared" si="101"/>
        <v/>
      </c>
      <c r="AQ233" s="17" t="str">
        <f t="shared" si="98"/>
        <v/>
      </c>
    </row>
    <row r="234" spans="5:43" x14ac:dyDescent="0.25">
      <c r="E234" s="17" t="str">
        <f t="shared" si="99"/>
        <v/>
      </c>
      <c r="G234" s="17" t="str">
        <f t="shared" si="99"/>
        <v/>
      </c>
      <c r="I234" s="17" t="str">
        <f t="shared" si="100"/>
        <v/>
      </c>
      <c r="K234" s="17" t="str">
        <f t="shared" si="83"/>
        <v/>
      </c>
      <c r="M234" s="17" t="str">
        <f t="shared" si="84"/>
        <v/>
      </c>
      <c r="O234" s="17" t="str">
        <f t="shared" si="85"/>
        <v/>
      </c>
      <c r="Q234" s="17" t="str">
        <f t="shared" si="86"/>
        <v/>
      </c>
      <c r="S234" s="17" t="str">
        <f t="shared" si="87"/>
        <v/>
      </c>
      <c r="U234" s="17" t="str">
        <f t="shared" si="88"/>
        <v/>
      </c>
      <c r="W234" s="17" t="str">
        <f t="shared" si="89"/>
        <v/>
      </c>
      <c r="Y234" s="17" t="str">
        <f t="shared" si="90"/>
        <v/>
      </c>
      <c r="AA234" s="17" t="str">
        <f t="shared" si="91"/>
        <v/>
      </c>
      <c r="AC234" s="17" t="str">
        <f t="shared" si="92"/>
        <v/>
      </c>
      <c r="AE234" s="17" t="str">
        <f t="shared" si="93"/>
        <v/>
      </c>
      <c r="AG234" s="17" t="str">
        <f t="shared" si="94"/>
        <v/>
      </c>
      <c r="AI234" s="17" t="str">
        <f t="shared" si="95"/>
        <v/>
      </c>
      <c r="AK234" s="17" t="str">
        <f t="shared" si="96"/>
        <v/>
      </c>
      <c r="AM234" s="17" t="str">
        <f t="shared" si="97"/>
        <v/>
      </c>
      <c r="AO234" s="17" t="str">
        <f t="shared" si="101"/>
        <v/>
      </c>
      <c r="AQ234" s="17" t="str">
        <f t="shared" si="98"/>
        <v/>
      </c>
    </row>
    <row r="235" spans="5:43" x14ac:dyDescent="0.25">
      <c r="E235" s="17" t="str">
        <f t="shared" si="99"/>
        <v/>
      </c>
      <c r="G235" s="17" t="str">
        <f t="shared" si="99"/>
        <v/>
      </c>
      <c r="I235" s="17" t="str">
        <f t="shared" si="100"/>
        <v/>
      </c>
      <c r="K235" s="17" t="str">
        <f t="shared" si="83"/>
        <v/>
      </c>
      <c r="M235" s="17" t="str">
        <f t="shared" si="84"/>
        <v/>
      </c>
      <c r="O235" s="17" t="str">
        <f t="shared" si="85"/>
        <v/>
      </c>
      <c r="Q235" s="17" t="str">
        <f t="shared" si="86"/>
        <v/>
      </c>
      <c r="S235" s="17" t="str">
        <f t="shared" si="87"/>
        <v/>
      </c>
      <c r="U235" s="17" t="str">
        <f t="shared" si="88"/>
        <v/>
      </c>
      <c r="W235" s="17" t="str">
        <f t="shared" si="89"/>
        <v/>
      </c>
      <c r="Y235" s="17" t="str">
        <f t="shared" si="90"/>
        <v/>
      </c>
      <c r="AA235" s="17" t="str">
        <f t="shared" si="91"/>
        <v/>
      </c>
      <c r="AC235" s="17" t="str">
        <f t="shared" si="92"/>
        <v/>
      </c>
      <c r="AE235" s="17" t="str">
        <f t="shared" si="93"/>
        <v/>
      </c>
      <c r="AG235" s="17" t="str">
        <f t="shared" si="94"/>
        <v/>
      </c>
      <c r="AI235" s="17" t="str">
        <f t="shared" si="95"/>
        <v/>
      </c>
      <c r="AK235" s="17" t="str">
        <f t="shared" si="96"/>
        <v/>
      </c>
      <c r="AM235" s="17" t="str">
        <f t="shared" si="97"/>
        <v/>
      </c>
      <c r="AO235" s="17" t="str">
        <f t="shared" si="101"/>
        <v/>
      </c>
      <c r="AQ235" s="17" t="str">
        <f t="shared" si="98"/>
        <v/>
      </c>
    </row>
    <row r="236" spans="5:43" x14ac:dyDescent="0.25">
      <c r="E236" s="17" t="str">
        <f t="shared" si="99"/>
        <v/>
      </c>
      <c r="G236" s="17" t="str">
        <f t="shared" si="99"/>
        <v/>
      </c>
      <c r="I236" s="17" t="str">
        <f t="shared" si="100"/>
        <v/>
      </c>
      <c r="K236" s="17" t="str">
        <f t="shared" si="83"/>
        <v/>
      </c>
      <c r="M236" s="17" t="str">
        <f t="shared" si="84"/>
        <v/>
      </c>
      <c r="O236" s="17" t="str">
        <f t="shared" si="85"/>
        <v/>
      </c>
      <c r="Q236" s="17" t="str">
        <f t="shared" si="86"/>
        <v/>
      </c>
      <c r="S236" s="17" t="str">
        <f t="shared" si="87"/>
        <v/>
      </c>
      <c r="U236" s="17" t="str">
        <f t="shared" si="88"/>
        <v/>
      </c>
      <c r="W236" s="17" t="str">
        <f t="shared" si="89"/>
        <v/>
      </c>
      <c r="Y236" s="17" t="str">
        <f t="shared" si="90"/>
        <v/>
      </c>
      <c r="AA236" s="17" t="str">
        <f t="shared" si="91"/>
        <v/>
      </c>
      <c r="AC236" s="17" t="str">
        <f t="shared" si="92"/>
        <v/>
      </c>
      <c r="AE236" s="17" t="str">
        <f t="shared" si="93"/>
        <v/>
      </c>
      <c r="AG236" s="17" t="str">
        <f t="shared" si="94"/>
        <v/>
      </c>
      <c r="AI236" s="17" t="str">
        <f t="shared" si="95"/>
        <v/>
      </c>
      <c r="AK236" s="17" t="str">
        <f t="shared" si="96"/>
        <v/>
      </c>
      <c r="AM236" s="17" t="str">
        <f t="shared" si="97"/>
        <v/>
      </c>
      <c r="AO236" s="17" t="str">
        <f t="shared" si="101"/>
        <v/>
      </c>
      <c r="AQ236" s="17" t="str">
        <f t="shared" si="98"/>
        <v/>
      </c>
    </row>
    <row r="237" spans="5:43" x14ac:dyDescent="0.25">
      <c r="E237" s="17" t="str">
        <f t="shared" si="99"/>
        <v/>
      </c>
      <c r="G237" s="17" t="str">
        <f t="shared" si="99"/>
        <v/>
      </c>
      <c r="I237" s="17" t="str">
        <f t="shared" si="100"/>
        <v/>
      </c>
      <c r="K237" s="17" t="str">
        <f t="shared" si="83"/>
        <v/>
      </c>
      <c r="M237" s="17" t="str">
        <f t="shared" si="84"/>
        <v/>
      </c>
      <c r="O237" s="17" t="str">
        <f t="shared" si="85"/>
        <v/>
      </c>
      <c r="Q237" s="17" t="str">
        <f t="shared" si="86"/>
        <v/>
      </c>
      <c r="S237" s="17" t="str">
        <f t="shared" si="87"/>
        <v/>
      </c>
      <c r="U237" s="17" t="str">
        <f t="shared" si="88"/>
        <v/>
      </c>
      <c r="W237" s="17" t="str">
        <f t="shared" si="89"/>
        <v/>
      </c>
      <c r="Y237" s="17" t="str">
        <f t="shared" si="90"/>
        <v/>
      </c>
      <c r="AA237" s="17" t="str">
        <f t="shared" si="91"/>
        <v/>
      </c>
      <c r="AC237" s="17" t="str">
        <f t="shared" si="92"/>
        <v/>
      </c>
      <c r="AE237" s="17" t="str">
        <f t="shared" si="93"/>
        <v/>
      </c>
      <c r="AG237" s="17" t="str">
        <f t="shared" si="94"/>
        <v/>
      </c>
      <c r="AI237" s="17" t="str">
        <f t="shared" si="95"/>
        <v/>
      </c>
      <c r="AK237" s="17" t="str">
        <f t="shared" si="96"/>
        <v/>
      </c>
      <c r="AM237" s="17" t="str">
        <f t="shared" si="97"/>
        <v/>
      </c>
      <c r="AO237" s="17" t="str">
        <f t="shared" si="101"/>
        <v/>
      </c>
      <c r="AQ237" s="17" t="str">
        <f t="shared" si="98"/>
        <v/>
      </c>
    </row>
    <row r="238" spans="5:43" x14ac:dyDescent="0.25">
      <c r="E238" s="17" t="str">
        <f t="shared" si="99"/>
        <v/>
      </c>
      <c r="G238" s="17" t="str">
        <f t="shared" si="99"/>
        <v/>
      </c>
      <c r="I238" s="17" t="str">
        <f t="shared" si="100"/>
        <v/>
      </c>
      <c r="K238" s="17" t="str">
        <f t="shared" si="83"/>
        <v/>
      </c>
      <c r="M238" s="17" t="str">
        <f t="shared" si="84"/>
        <v/>
      </c>
      <c r="O238" s="17" t="str">
        <f t="shared" si="85"/>
        <v/>
      </c>
      <c r="Q238" s="17" t="str">
        <f t="shared" si="86"/>
        <v/>
      </c>
      <c r="S238" s="17" t="str">
        <f t="shared" si="87"/>
        <v/>
      </c>
      <c r="U238" s="17" t="str">
        <f t="shared" si="88"/>
        <v/>
      </c>
      <c r="W238" s="17" t="str">
        <f t="shared" si="89"/>
        <v/>
      </c>
      <c r="Y238" s="17" t="str">
        <f t="shared" si="90"/>
        <v/>
      </c>
      <c r="AA238" s="17" t="str">
        <f t="shared" si="91"/>
        <v/>
      </c>
      <c r="AC238" s="17" t="str">
        <f t="shared" si="92"/>
        <v/>
      </c>
      <c r="AE238" s="17" t="str">
        <f t="shared" si="93"/>
        <v/>
      </c>
      <c r="AG238" s="17" t="str">
        <f t="shared" si="94"/>
        <v/>
      </c>
      <c r="AI238" s="17" t="str">
        <f t="shared" si="95"/>
        <v/>
      </c>
      <c r="AK238" s="17" t="str">
        <f t="shared" si="96"/>
        <v/>
      </c>
      <c r="AM238" s="17" t="str">
        <f t="shared" si="97"/>
        <v/>
      </c>
      <c r="AO238" s="17" t="str">
        <f t="shared" si="101"/>
        <v/>
      </c>
      <c r="AQ238" s="17" t="str">
        <f t="shared" si="98"/>
        <v/>
      </c>
    </row>
    <row r="239" spans="5:43" x14ac:dyDescent="0.25">
      <c r="E239" s="17" t="str">
        <f t="shared" si="99"/>
        <v/>
      </c>
      <c r="G239" s="17" t="str">
        <f t="shared" si="99"/>
        <v/>
      </c>
      <c r="I239" s="17" t="str">
        <f t="shared" si="100"/>
        <v/>
      </c>
      <c r="K239" s="17" t="str">
        <f t="shared" si="83"/>
        <v/>
      </c>
      <c r="M239" s="17" t="str">
        <f t="shared" si="84"/>
        <v/>
      </c>
      <c r="O239" s="17" t="str">
        <f t="shared" si="85"/>
        <v/>
      </c>
      <c r="Q239" s="17" t="str">
        <f t="shared" si="86"/>
        <v/>
      </c>
      <c r="S239" s="17" t="str">
        <f t="shared" si="87"/>
        <v/>
      </c>
      <c r="U239" s="17" t="str">
        <f t="shared" si="88"/>
        <v/>
      </c>
      <c r="W239" s="17" t="str">
        <f t="shared" si="89"/>
        <v/>
      </c>
      <c r="Y239" s="17" t="str">
        <f t="shared" si="90"/>
        <v/>
      </c>
      <c r="AA239" s="17" t="str">
        <f t="shared" si="91"/>
        <v/>
      </c>
      <c r="AC239" s="17" t="str">
        <f t="shared" si="92"/>
        <v/>
      </c>
      <c r="AE239" s="17" t="str">
        <f t="shared" si="93"/>
        <v/>
      </c>
      <c r="AG239" s="17" t="str">
        <f t="shared" si="94"/>
        <v/>
      </c>
      <c r="AI239" s="17" t="str">
        <f t="shared" si="95"/>
        <v/>
      </c>
      <c r="AK239" s="17" t="str">
        <f t="shared" si="96"/>
        <v/>
      </c>
      <c r="AM239" s="17" t="str">
        <f t="shared" si="97"/>
        <v/>
      </c>
      <c r="AO239" s="17" t="str">
        <f t="shared" si="101"/>
        <v/>
      </c>
      <c r="AQ239" s="17" t="str">
        <f t="shared" si="98"/>
        <v/>
      </c>
    </row>
    <row r="240" spans="5:43" x14ac:dyDescent="0.25">
      <c r="E240" s="17" t="str">
        <f t="shared" si="99"/>
        <v/>
      </c>
      <c r="G240" s="17" t="str">
        <f t="shared" si="99"/>
        <v/>
      </c>
      <c r="I240" s="17" t="str">
        <f t="shared" si="100"/>
        <v/>
      </c>
      <c r="K240" s="17" t="str">
        <f t="shared" si="83"/>
        <v/>
      </c>
      <c r="M240" s="17" t="str">
        <f t="shared" si="84"/>
        <v/>
      </c>
      <c r="O240" s="17" t="str">
        <f t="shared" si="85"/>
        <v/>
      </c>
      <c r="Q240" s="17" t="str">
        <f t="shared" si="86"/>
        <v/>
      </c>
      <c r="S240" s="17" t="str">
        <f t="shared" si="87"/>
        <v/>
      </c>
      <c r="U240" s="17" t="str">
        <f t="shared" si="88"/>
        <v/>
      </c>
      <c r="W240" s="17" t="str">
        <f t="shared" si="89"/>
        <v/>
      </c>
      <c r="Y240" s="17" t="str">
        <f t="shared" si="90"/>
        <v/>
      </c>
      <c r="AA240" s="17" t="str">
        <f t="shared" si="91"/>
        <v/>
      </c>
      <c r="AC240" s="17" t="str">
        <f t="shared" si="92"/>
        <v/>
      </c>
      <c r="AE240" s="17" t="str">
        <f t="shared" si="93"/>
        <v/>
      </c>
      <c r="AG240" s="17" t="str">
        <f t="shared" si="94"/>
        <v/>
      </c>
      <c r="AI240" s="17" t="str">
        <f t="shared" si="95"/>
        <v/>
      </c>
      <c r="AK240" s="17" t="str">
        <f t="shared" si="96"/>
        <v/>
      </c>
      <c r="AM240" s="17" t="str">
        <f t="shared" si="97"/>
        <v/>
      </c>
      <c r="AO240" s="17" t="str">
        <f t="shared" si="101"/>
        <v/>
      </c>
      <c r="AQ240" s="17" t="str">
        <f t="shared" si="98"/>
        <v/>
      </c>
    </row>
    <row r="241" spans="5:43" x14ac:dyDescent="0.25">
      <c r="E241" s="17" t="str">
        <f t="shared" si="99"/>
        <v/>
      </c>
      <c r="G241" s="17" t="str">
        <f t="shared" si="99"/>
        <v/>
      </c>
      <c r="I241" s="17" t="str">
        <f t="shared" si="100"/>
        <v/>
      </c>
      <c r="K241" s="17" t="str">
        <f t="shared" si="83"/>
        <v/>
      </c>
      <c r="M241" s="17" t="str">
        <f t="shared" si="84"/>
        <v/>
      </c>
      <c r="O241" s="17" t="str">
        <f t="shared" si="85"/>
        <v/>
      </c>
      <c r="Q241" s="17" t="str">
        <f t="shared" si="86"/>
        <v/>
      </c>
      <c r="S241" s="17" t="str">
        <f t="shared" si="87"/>
        <v/>
      </c>
      <c r="U241" s="17" t="str">
        <f t="shared" si="88"/>
        <v/>
      </c>
      <c r="W241" s="17" t="str">
        <f t="shared" si="89"/>
        <v/>
      </c>
      <c r="Y241" s="17" t="str">
        <f t="shared" si="90"/>
        <v/>
      </c>
      <c r="AA241" s="17" t="str">
        <f t="shared" si="91"/>
        <v/>
      </c>
      <c r="AC241" s="17" t="str">
        <f t="shared" si="92"/>
        <v/>
      </c>
      <c r="AE241" s="17" t="str">
        <f t="shared" si="93"/>
        <v/>
      </c>
      <c r="AG241" s="17" t="str">
        <f t="shared" si="94"/>
        <v/>
      </c>
      <c r="AI241" s="17" t="str">
        <f t="shared" si="95"/>
        <v/>
      </c>
      <c r="AK241" s="17" t="str">
        <f t="shared" si="96"/>
        <v/>
      </c>
      <c r="AM241" s="17" t="str">
        <f t="shared" si="97"/>
        <v/>
      </c>
      <c r="AO241" s="17" t="str">
        <f t="shared" si="101"/>
        <v/>
      </c>
      <c r="AQ241" s="17" t="str">
        <f t="shared" si="98"/>
        <v/>
      </c>
    </row>
    <row r="242" spans="5:43" x14ac:dyDescent="0.25">
      <c r="E242" s="17" t="str">
        <f t="shared" si="99"/>
        <v/>
      </c>
      <c r="G242" s="17" t="str">
        <f t="shared" si="99"/>
        <v/>
      </c>
      <c r="I242" s="17" t="str">
        <f t="shared" si="100"/>
        <v/>
      </c>
      <c r="K242" s="17" t="str">
        <f t="shared" si="83"/>
        <v/>
      </c>
      <c r="M242" s="17" t="str">
        <f t="shared" si="84"/>
        <v/>
      </c>
      <c r="O242" s="17" t="str">
        <f t="shared" si="85"/>
        <v/>
      </c>
      <c r="Q242" s="17" t="str">
        <f t="shared" si="86"/>
        <v/>
      </c>
      <c r="S242" s="17" t="str">
        <f t="shared" si="87"/>
        <v/>
      </c>
      <c r="U242" s="17" t="str">
        <f t="shared" si="88"/>
        <v/>
      </c>
      <c r="W242" s="17" t="str">
        <f t="shared" si="89"/>
        <v/>
      </c>
      <c r="Y242" s="17" t="str">
        <f t="shared" si="90"/>
        <v/>
      </c>
      <c r="AA242" s="17" t="str">
        <f t="shared" si="91"/>
        <v/>
      </c>
      <c r="AC242" s="17" t="str">
        <f t="shared" si="92"/>
        <v/>
      </c>
      <c r="AE242" s="17" t="str">
        <f t="shared" si="93"/>
        <v/>
      </c>
      <c r="AG242" s="17" t="str">
        <f t="shared" si="94"/>
        <v/>
      </c>
      <c r="AI242" s="17" t="str">
        <f t="shared" si="95"/>
        <v/>
      </c>
      <c r="AK242" s="17" t="str">
        <f t="shared" si="96"/>
        <v/>
      </c>
      <c r="AM242" s="17" t="str">
        <f t="shared" si="97"/>
        <v/>
      </c>
      <c r="AO242" s="17" t="str">
        <f t="shared" si="101"/>
        <v/>
      </c>
      <c r="AQ242" s="17" t="str">
        <f t="shared" si="98"/>
        <v/>
      </c>
    </row>
    <row r="243" spans="5:43" x14ac:dyDescent="0.25">
      <c r="E243" s="17" t="str">
        <f t="shared" si="99"/>
        <v/>
      </c>
      <c r="G243" s="17" t="str">
        <f t="shared" si="99"/>
        <v/>
      </c>
      <c r="I243" s="17" t="str">
        <f t="shared" si="100"/>
        <v/>
      </c>
      <c r="K243" s="17" t="str">
        <f t="shared" si="83"/>
        <v/>
      </c>
      <c r="M243" s="17" t="str">
        <f t="shared" si="84"/>
        <v/>
      </c>
      <c r="O243" s="17" t="str">
        <f t="shared" si="85"/>
        <v/>
      </c>
      <c r="Q243" s="17" t="str">
        <f t="shared" si="86"/>
        <v/>
      </c>
      <c r="S243" s="17" t="str">
        <f t="shared" si="87"/>
        <v/>
      </c>
      <c r="U243" s="17" t="str">
        <f t="shared" si="88"/>
        <v/>
      </c>
      <c r="W243" s="17" t="str">
        <f t="shared" si="89"/>
        <v/>
      </c>
      <c r="Y243" s="17" t="str">
        <f t="shared" si="90"/>
        <v/>
      </c>
      <c r="AA243" s="17" t="str">
        <f t="shared" si="91"/>
        <v/>
      </c>
      <c r="AC243" s="17" t="str">
        <f t="shared" si="92"/>
        <v/>
      </c>
      <c r="AE243" s="17" t="str">
        <f t="shared" si="93"/>
        <v/>
      </c>
      <c r="AG243" s="17" t="str">
        <f t="shared" si="94"/>
        <v/>
      </c>
      <c r="AI243" s="17" t="str">
        <f t="shared" si="95"/>
        <v/>
      </c>
      <c r="AK243" s="17" t="str">
        <f t="shared" si="96"/>
        <v/>
      </c>
      <c r="AM243" s="17" t="str">
        <f t="shared" si="97"/>
        <v/>
      </c>
      <c r="AO243" s="17" t="str">
        <f t="shared" si="101"/>
        <v/>
      </c>
      <c r="AQ243" s="17" t="str">
        <f t="shared" si="98"/>
        <v/>
      </c>
    </row>
    <row r="244" spans="5:43" x14ac:dyDescent="0.25">
      <c r="E244" s="17" t="str">
        <f t="shared" si="99"/>
        <v/>
      </c>
      <c r="G244" s="17" t="str">
        <f t="shared" si="99"/>
        <v/>
      </c>
      <c r="I244" s="17" t="str">
        <f t="shared" si="100"/>
        <v/>
      </c>
      <c r="K244" s="17" t="str">
        <f t="shared" si="83"/>
        <v/>
      </c>
      <c r="M244" s="17" t="str">
        <f t="shared" si="84"/>
        <v/>
      </c>
      <c r="O244" s="17" t="str">
        <f t="shared" si="85"/>
        <v/>
      </c>
      <c r="Q244" s="17" t="str">
        <f t="shared" si="86"/>
        <v/>
      </c>
      <c r="S244" s="17" t="str">
        <f t="shared" si="87"/>
        <v/>
      </c>
      <c r="U244" s="17" t="str">
        <f t="shared" si="88"/>
        <v/>
      </c>
      <c r="W244" s="17" t="str">
        <f t="shared" si="89"/>
        <v/>
      </c>
      <c r="Y244" s="17" t="str">
        <f t="shared" si="90"/>
        <v/>
      </c>
      <c r="AA244" s="17" t="str">
        <f t="shared" si="91"/>
        <v/>
      </c>
      <c r="AC244" s="17" t="str">
        <f t="shared" si="92"/>
        <v/>
      </c>
      <c r="AE244" s="17" t="str">
        <f t="shared" si="93"/>
        <v/>
      </c>
      <c r="AG244" s="17" t="str">
        <f t="shared" si="94"/>
        <v/>
      </c>
      <c r="AI244" s="17" t="str">
        <f t="shared" si="95"/>
        <v/>
      </c>
      <c r="AK244" s="17" t="str">
        <f t="shared" si="96"/>
        <v/>
      </c>
      <c r="AM244" s="17" t="str">
        <f t="shared" si="97"/>
        <v/>
      </c>
      <c r="AO244" s="17" t="str">
        <f t="shared" si="101"/>
        <v/>
      </c>
      <c r="AQ244" s="17" t="str">
        <f t="shared" si="98"/>
        <v/>
      </c>
    </row>
    <row r="245" spans="5:43" x14ac:dyDescent="0.25">
      <c r="E245" s="17" t="str">
        <f t="shared" si="99"/>
        <v/>
      </c>
      <c r="G245" s="17" t="str">
        <f t="shared" si="99"/>
        <v/>
      </c>
      <c r="I245" s="17" t="str">
        <f t="shared" si="100"/>
        <v/>
      </c>
      <c r="K245" s="17" t="str">
        <f t="shared" si="83"/>
        <v/>
      </c>
      <c r="M245" s="17" t="str">
        <f t="shared" si="84"/>
        <v/>
      </c>
      <c r="O245" s="17" t="str">
        <f t="shared" si="85"/>
        <v/>
      </c>
      <c r="Q245" s="17" t="str">
        <f t="shared" si="86"/>
        <v/>
      </c>
      <c r="S245" s="17" t="str">
        <f t="shared" si="87"/>
        <v/>
      </c>
      <c r="U245" s="17" t="str">
        <f t="shared" si="88"/>
        <v/>
      </c>
      <c r="W245" s="17" t="str">
        <f t="shared" si="89"/>
        <v/>
      </c>
      <c r="Y245" s="17" t="str">
        <f t="shared" si="90"/>
        <v/>
      </c>
      <c r="AA245" s="17" t="str">
        <f t="shared" si="91"/>
        <v/>
      </c>
      <c r="AC245" s="17" t="str">
        <f t="shared" si="92"/>
        <v/>
      </c>
      <c r="AE245" s="17" t="str">
        <f t="shared" si="93"/>
        <v/>
      </c>
      <c r="AG245" s="17" t="str">
        <f t="shared" si="94"/>
        <v/>
      </c>
      <c r="AI245" s="17" t="str">
        <f t="shared" si="95"/>
        <v/>
      </c>
      <c r="AK245" s="17" t="str">
        <f t="shared" si="96"/>
        <v/>
      </c>
      <c r="AM245" s="17" t="str">
        <f t="shared" si="97"/>
        <v/>
      </c>
      <c r="AO245" s="17" t="str">
        <f t="shared" si="101"/>
        <v/>
      </c>
      <c r="AQ245" s="17" t="str">
        <f t="shared" si="98"/>
        <v/>
      </c>
    </row>
    <row r="246" spans="5:43" x14ac:dyDescent="0.25">
      <c r="E246" s="17" t="str">
        <f t="shared" si="99"/>
        <v/>
      </c>
      <c r="G246" s="17" t="str">
        <f t="shared" si="99"/>
        <v/>
      </c>
      <c r="I246" s="17" t="str">
        <f t="shared" si="100"/>
        <v/>
      </c>
      <c r="K246" s="17" t="str">
        <f t="shared" si="83"/>
        <v/>
      </c>
      <c r="M246" s="17" t="str">
        <f t="shared" si="84"/>
        <v/>
      </c>
      <c r="O246" s="17" t="str">
        <f t="shared" si="85"/>
        <v/>
      </c>
      <c r="Q246" s="17" t="str">
        <f t="shared" si="86"/>
        <v/>
      </c>
      <c r="S246" s="17" t="str">
        <f t="shared" si="87"/>
        <v/>
      </c>
      <c r="U246" s="17" t="str">
        <f t="shared" si="88"/>
        <v/>
      </c>
      <c r="W246" s="17" t="str">
        <f t="shared" si="89"/>
        <v/>
      </c>
      <c r="Y246" s="17" t="str">
        <f t="shared" si="90"/>
        <v/>
      </c>
      <c r="AA246" s="17" t="str">
        <f t="shared" si="91"/>
        <v/>
      </c>
      <c r="AC246" s="17" t="str">
        <f t="shared" si="92"/>
        <v/>
      </c>
      <c r="AE246" s="17" t="str">
        <f t="shared" si="93"/>
        <v/>
      </c>
      <c r="AG246" s="17" t="str">
        <f t="shared" si="94"/>
        <v/>
      </c>
      <c r="AI246" s="17" t="str">
        <f t="shared" si="95"/>
        <v/>
      </c>
      <c r="AK246" s="17" t="str">
        <f t="shared" si="96"/>
        <v/>
      </c>
      <c r="AM246" s="17" t="str">
        <f t="shared" si="97"/>
        <v/>
      </c>
      <c r="AO246" s="17" t="str">
        <f t="shared" si="101"/>
        <v/>
      </c>
      <c r="AQ246" s="17" t="str">
        <f t="shared" si="98"/>
        <v/>
      </c>
    </row>
    <row r="247" spans="5:43" x14ac:dyDescent="0.25">
      <c r="E247" s="17" t="str">
        <f t="shared" si="99"/>
        <v/>
      </c>
      <c r="G247" s="17" t="str">
        <f t="shared" si="99"/>
        <v/>
      </c>
      <c r="I247" s="17" t="str">
        <f t="shared" si="100"/>
        <v/>
      </c>
      <c r="K247" s="17" t="str">
        <f t="shared" si="83"/>
        <v/>
      </c>
      <c r="M247" s="17" t="str">
        <f t="shared" si="84"/>
        <v/>
      </c>
      <c r="O247" s="17" t="str">
        <f t="shared" si="85"/>
        <v/>
      </c>
      <c r="Q247" s="17" t="str">
        <f t="shared" si="86"/>
        <v/>
      </c>
      <c r="S247" s="17" t="str">
        <f t="shared" si="87"/>
        <v/>
      </c>
      <c r="U247" s="17" t="str">
        <f t="shared" si="88"/>
        <v/>
      </c>
      <c r="W247" s="17" t="str">
        <f t="shared" si="89"/>
        <v/>
      </c>
      <c r="Y247" s="17" t="str">
        <f t="shared" si="90"/>
        <v/>
      </c>
      <c r="AA247" s="17" t="str">
        <f t="shared" si="91"/>
        <v/>
      </c>
      <c r="AC247" s="17" t="str">
        <f t="shared" si="92"/>
        <v/>
      </c>
      <c r="AE247" s="17" t="str">
        <f t="shared" si="93"/>
        <v/>
      </c>
      <c r="AG247" s="17" t="str">
        <f t="shared" si="94"/>
        <v/>
      </c>
      <c r="AI247" s="17" t="str">
        <f t="shared" si="95"/>
        <v/>
      </c>
      <c r="AK247" s="17" t="str">
        <f t="shared" si="96"/>
        <v/>
      </c>
      <c r="AM247" s="17" t="str">
        <f t="shared" si="97"/>
        <v/>
      </c>
      <c r="AO247" s="17" t="str">
        <f t="shared" si="101"/>
        <v/>
      </c>
      <c r="AQ247" s="17" t="str">
        <f t="shared" si="98"/>
        <v/>
      </c>
    </row>
    <row r="248" spans="5:43" x14ac:dyDescent="0.25">
      <c r="E248" s="17" t="str">
        <f t="shared" si="99"/>
        <v/>
      </c>
      <c r="G248" s="17" t="str">
        <f t="shared" si="99"/>
        <v/>
      </c>
      <c r="I248" s="17" t="str">
        <f t="shared" si="100"/>
        <v/>
      </c>
      <c r="K248" s="17" t="str">
        <f t="shared" si="83"/>
        <v/>
      </c>
      <c r="M248" s="17" t="str">
        <f t="shared" si="84"/>
        <v/>
      </c>
      <c r="O248" s="17" t="str">
        <f t="shared" si="85"/>
        <v/>
      </c>
      <c r="Q248" s="17" t="str">
        <f t="shared" si="86"/>
        <v/>
      </c>
      <c r="S248" s="17" t="str">
        <f t="shared" si="87"/>
        <v/>
      </c>
      <c r="U248" s="17" t="str">
        <f t="shared" si="88"/>
        <v/>
      </c>
      <c r="W248" s="17" t="str">
        <f t="shared" si="89"/>
        <v/>
      </c>
      <c r="Y248" s="17" t="str">
        <f t="shared" si="90"/>
        <v/>
      </c>
      <c r="AA248" s="17" t="str">
        <f t="shared" si="91"/>
        <v/>
      </c>
      <c r="AC248" s="17" t="str">
        <f t="shared" si="92"/>
        <v/>
      </c>
      <c r="AE248" s="17" t="str">
        <f t="shared" si="93"/>
        <v/>
      </c>
      <c r="AG248" s="17" t="str">
        <f t="shared" si="94"/>
        <v/>
      </c>
      <c r="AI248" s="17" t="str">
        <f t="shared" si="95"/>
        <v/>
      </c>
      <c r="AK248" s="17" t="str">
        <f t="shared" si="96"/>
        <v/>
      </c>
      <c r="AM248" s="17" t="str">
        <f t="shared" si="97"/>
        <v/>
      </c>
      <c r="AO248" s="17" t="str">
        <f t="shared" si="101"/>
        <v/>
      </c>
      <c r="AQ248" s="17" t="str">
        <f t="shared" si="98"/>
        <v/>
      </c>
    </row>
    <row r="249" spans="5:43" x14ac:dyDescent="0.25">
      <c r="E249" s="17" t="str">
        <f t="shared" si="99"/>
        <v/>
      </c>
      <c r="G249" s="17" t="str">
        <f t="shared" si="99"/>
        <v/>
      </c>
      <c r="I249" s="17" t="str">
        <f t="shared" si="100"/>
        <v/>
      </c>
      <c r="K249" s="17" t="str">
        <f t="shared" si="83"/>
        <v/>
      </c>
      <c r="M249" s="17" t="str">
        <f t="shared" si="84"/>
        <v/>
      </c>
      <c r="O249" s="17" t="str">
        <f t="shared" si="85"/>
        <v/>
      </c>
      <c r="Q249" s="17" t="str">
        <f t="shared" si="86"/>
        <v/>
      </c>
      <c r="S249" s="17" t="str">
        <f t="shared" si="87"/>
        <v/>
      </c>
      <c r="U249" s="17" t="str">
        <f t="shared" si="88"/>
        <v/>
      </c>
      <c r="W249" s="17" t="str">
        <f t="shared" si="89"/>
        <v/>
      </c>
      <c r="Y249" s="17" t="str">
        <f t="shared" si="90"/>
        <v/>
      </c>
      <c r="AA249" s="17" t="str">
        <f t="shared" si="91"/>
        <v/>
      </c>
      <c r="AC249" s="17" t="str">
        <f t="shared" si="92"/>
        <v/>
      </c>
      <c r="AE249" s="17" t="str">
        <f t="shared" si="93"/>
        <v/>
      </c>
      <c r="AG249" s="17" t="str">
        <f t="shared" si="94"/>
        <v/>
      </c>
      <c r="AI249" s="17" t="str">
        <f t="shared" si="95"/>
        <v/>
      </c>
      <c r="AK249" s="17" t="str">
        <f t="shared" si="96"/>
        <v/>
      </c>
      <c r="AM249" s="17" t="str">
        <f t="shared" si="97"/>
        <v/>
      </c>
      <c r="AO249" s="17" t="str">
        <f t="shared" si="101"/>
        <v/>
      </c>
      <c r="AQ249" s="17" t="str">
        <f t="shared" si="98"/>
        <v/>
      </c>
    </row>
    <row r="250" spans="5:43" x14ac:dyDescent="0.25">
      <c r="E250" s="17" t="str">
        <f t="shared" si="99"/>
        <v/>
      </c>
      <c r="G250" s="17" t="str">
        <f t="shared" si="99"/>
        <v/>
      </c>
      <c r="I250" s="17" t="str">
        <f t="shared" si="100"/>
        <v/>
      </c>
      <c r="K250" s="17" t="str">
        <f t="shared" si="83"/>
        <v/>
      </c>
      <c r="M250" s="17" t="str">
        <f t="shared" si="84"/>
        <v/>
      </c>
      <c r="O250" s="17" t="str">
        <f t="shared" si="85"/>
        <v/>
      </c>
      <c r="Q250" s="17" t="str">
        <f t="shared" si="86"/>
        <v/>
      </c>
      <c r="S250" s="17" t="str">
        <f t="shared" si="87"/>
        <v/>
      </c>
      <c r="U250" s="17" t="str">
        <f t="shared" si="88"/>
        <v/>
      </c>
      <c r="W250" s="17" t="str">
        <f t="shared" si="89"/>
        <v/>
      </c>
      <c r="Y250" s="17" t="str">
        <f t="shared" si="90"/>
        <v/>
      </c>
      <c r="AA250" s="17" t="str">
        <f t="shared" si="91"/>
        <v/>
      </c>
      <c r="AC250" s="17" t="str">
        <f t="shared" si="92"/>
        <v/>
      </c>
      <c r="AE250" s="17" t="str">
        <f t="shared" si="93"/>
        <v/>
      </c>
      <c r="AG250" s="17" t="str">
        <f t="shared" si="94"/>
        <v/>
      </c>
      <c r="AI250" s="17" t="str">
        <f t="shared" si="95"/>
        <v/>
      </c>
      <c r="AK250" s="17" t="str">
        <f t="shared" si="96"/>
        <v/>
      </c>
      <c r="AM250" s="17" t="str">
        <f t="shared" si="97"/>
        <v/>
      </c>
      <c r="AO250" s="17" t="str">
        <f t="shared" si="101"/>
        <v/>
      </c>
      <c r="AQ250" s="17" t="str">
        <f t="shared" si="98"/>
        <v/>
      </c>
    </row>
    <row r="251" spans="5:43" x14ac:dyDescent="0.25">
      <c r="E251" s="17" t="str">
        <f t="shared" si="99"/>
        <v/>
      </c>
      <c r="G251" s="17" t="str">
        <f t="shared" si="99"/>
        <v/>
      </c>
      <c r="I251" s="17" t="str">
        <f t="shared" si="100"/>
        <v/>
      </c>
      <c r="K251" s="17" t="str">
        <f t="shared" si="83"/>
        <v/>
      </c>
      <c r="M251" s="17" t="str">
        <f t="shared" si="84"/>
        <v/>
      </c>
      <c r="O251" s="17" t="str">
        <f t="shared" si="85"/>
        <v/>
      </c>
      <c r="Q251" s="17" t="str">
        <f t="shared" si="86"/>
        <v/>
      </c>
      <c r="S251" s="17" t="str">
        <f t="shared" si="87"/>
        <v/>
      </c>
      <c r="U251" s="17" t="str">
        <f t="shared" si="88"/>
        <v/>
      </c>
      <c r="W251" s="17" t="str">
        <f t="shared" si="89"/>
        <v/>
      </c>
      <c r="Y251" s="17" t="str">
        <f t="shared" si="90"/>
        <v/>
      </c>
      <c r="AA251" s="17" t="str">
        <f t="shared" si="91"/>
        <v/>
      </c>
      <c r="AC251" s="17" t="str">
        <f t="shared" si="92"/>
        <v/>
      </c>
      <c r="AE251" s="17" t="str">
        <f t="shared" si="93"/>
        <v/>
      </c>
      <c r="AG251" s="17" t="str">
        <f t="shared" si="94"/>
        <v/>
      </c>
      <c r="AI251" s="17" t="str">
        <f t="shared" si="95"/>
        <v/>
      </c>
      <c r="AK251" s="17" t="str">
        <f t="shared" si="96"/>
        <v/>
      </c>
      <c r="AM251" s="17" t="str">
        <f t="shared" si="97"/>
        <v/>
      </c>
      <c r="AO251" s="17" t="str">
        <f t="shared" si="101"/>
        <v/>
      </c>
      <c r="AQ251" s="17" t="str">
        <f t="shared" si="98"/>
        <v/>
      </c>
    </row>
    <row r="252" spans="5:43" x14ac:dyDescent="0.25">
      <c r="E252" s="17" t="str">
        <f t="shared" si="99"/>
        <v/>
      </c>
      <c r="G252" s="17" t="str">
        <f t="shared" si="99"/>
        <v/>
      </c>
      <c r="I252" s="17" t="str">
        <f t="shared" si="100"/>
        <v/>
      </c>
      <c r="K252" s="17" t="str">
        <f t="shared" si="83"/>
        <v/>
      </c>
      <c r="M252" s="17" t="str">
        <f t="shared" si="84"/>
        <v/>
      </c>
      <c r="O252" s="17" t="str">
        <f t="shared" si="85"/>
        <v/>
      </c>
      <c r="Q252" s="17" t="str">
        <f t="shared" si="86"/>
        <v/>
      </c>
      <c r="S252" s="17" t="str">
        <f t="shared" si="87"/>
        <v/>
      </c>
      <c r="U252" s="17" t="str">
        <f t="shared" si="88"/>
        <v/>
      </c>
      <c r="W252" s="17" t="str">
        <f t="shared" si="89"/>
        <v/>
      </c>
      <c r="Y252" s="17" t="str">
        <f t="shared" si="90"/>
        <v/>
      </c>
      <c r="AA252" s="17" t="str">
        <f t="shared" si="91"/>
        <v/>
      </c>
      <c r="AC252" s="17" t="str">
        <f t="shared" si="92"/>
        <v/>
      </c>
      <c r="AE252" s="17" t="str">
        <f t="shared" si="93"/>
        <v/>
      </c>
      <c r="AG252" s="17" t="str">
        <f t="shared" si="94"/>
        <v/>
      </c>
      <c r="AI252" s="17" t="str">
        <f t="shared" si="95"/>
        <v/>
      </c>
      <c r="AK252" s="17" t="str">
        <f t="shared" si="96"/>
        <v/>
      </c>
      <c r="AM252" s="17" t="str">
        <f t="shared" si="97"/>
        <v/>
      </c>
      <c r="AO252" s="17" t="str">
        <f t="shared" si="101"/>
        <v/>
      </c>
      <c r="AQ252" s="17" t="str">
        <f t="shared" si="98"/>
        <v/>
      </c>
    </row>
    <row r="253" spans="5:43" x14ac:dyDescent="0.25">
      <c r="E253" s="17" t="str">
        <f t="shared" si="99"/>
        <v/>
      </c>
      <c r="G253" s="17" t="str">
        <f t="shared" si="99"/>
        <v/>
      </c>
      <c r="I253" s="17" t="str">
        <f t="shared" si="100"/>
        <v/>
      </c>
      <c r="K253" s="17" t="str">
        <f t="shared" si="83"/>
        <v/>
      </c>
      <c r="M253" s="17" t="str">
        <f t="shared" si="84"/>
        <v/>
      </c>
      <c r="O253" s="17" t="str">
        <f t="shared" si="85"/>
        <v/>
      </c>
      <c r="Q253" s="17" t="str">
        <f t="shared" si="86"/>
        <v/>
      </c>
      <c r="S253" s="17" t="str">
        <f t="shared" si="87"/>
        <v/>
      </c>
      <c r="U253" s="17" t="str">
        <f t="shared" si="88"/>
        <v/>
      </c>
      <c r="W253" s="17" t="str">
        <f t="shared" si="89"/>
        <v/>
      </c>
      <c r="Y253" s="17" t="str">
        <f t="shared" si="90"/>
        <v/>
      </c>
      <c r="AA253" s="17" t="str">
        <f t="shared" si="91"/>
        <v/>
      </c>
      <c r="AC253" s="17" t="str">
        <f t="shared" si="92"/>
        <v/>
      </c>
      <c r="AE253" s="17" t="str">
        <f t="shared" si="93"/>
        <v/>
      </c>
      <c r="AG253" s="17" t="str">
        <f t="shared" si="94"/>
        <v/>
      </c>
      <c r="AI253" s="17" t="str">
        <f t="shared" si="95"/>
        <v/>
      </c>
      <c r="AK253" s="17" t="str">
        <f t="shared" si="96"/>
        <v/>
      </c>
      <c r="AM253" s="17" t="str">
        <f t="shared" si="97"/>
        <v/>
      </c>
      <c r="AO253" s="17" t="str">
        <f t="shared" si="101"/>
        <v/>
      </c>
      <c r="AQ253" s="17" t="str">
        <f t="shared" si="98"/>
        <v/>
      </c>
    </row>
    <row r="254" spans="5:43" x14ac:dyDescent="0.25">
      <c r="E254" s="17" t="str">
        <f t="shared" si="99"/>
        <v/>
      </c>
      <c r="G254" s="17" t="str">
        <f t="shared" si="99"/>
        <v/>
      </c>
      <c r="I254" s="17" t="str">
        <f t="shared" si="100"/>
        <v/>
      </c>
      <c r="K254" s="17" t="str">
        <f t="shared" si="83"/>
        <v/>
      </c>
      <c r="M254" s="17" t="str">
        <f t="shared" si="84"/>
        <v/>
      </c>
      <c r="O254" s="17" t="str">
        <f t="shared" si="85"/>
        <v/>
      </c>
      <c r="Q254" s="17" t="str">
        <f t="shared" si="86"/>
        <v/>
      </c>
      <c r="S254" s="17" t="str">
        <f t="shared" si="87"/>
        <v/>
      </c>
      <c r="U254" s="17" t="str">
        <f t="shared" si="88"/>
        <v/>
      </c>
      <c r="W254" s="17" t="str">
        <f t="shared" si="89"/>
        <v/>
      </c>
      <c r="Y254" s="17" t="str">
        <f t="shared" si="90"/>
        <v/>
      </c>
      <c r="AA254" s="17" t="str">
        <f t="shared" si="91"/>
        <v/>
      </c>
      <c r="AC254" s="17" t="str">
        <f t="shared" si="92"/>
        <v/>
      </c>
      <c r="AE254" s="17" t="str">
        <f t="shared" si="93"/>
        <v/>
      </c>
      <c r="AG254" s="17" t="str">
        <f t="shared" si="94"/>
        <v/>
      </c>
      <c r="AI254" s="17" t="str">
        <f t="shared" si="95"/>
        <v/>
      </c>
      <c r="AK254" s="17" t="str">
        <f t="shared" si="96"/>
        <v/>
      </c>
      <c r="AM254" s="17" t="str">
        <f t="shared" si="97"/>
        <v/>
      </c>
      <c r="AO254" s="17" t="str">
        <f t="shared" si="101"/>
        <v/>
      </c>
      <c r="AQ254" s="17" t="str">
        <f t="shared" si="98"/>
        <v/>
      </c>
    </row>
    <row r="255" spans="5:43" x14ac:dyDescent="0.25">
      <c r="E255" s="17" t="str">
        <f t="shared" si="99"/>
        <v/>
      </c>
      <c r="G255" s="17" t="str">
        <f t="shared" si="99"/>
        <v/>
      </c>
      <c r="I255" s="17" t="str">
        <f t="shared" si="100"/>
        <v/>
      </c>
      <c r="K255" s="17" t="str">
        <f t="shared" si="83"/>
        <v/>
      </c>
      <c r="M255" s="17" t="str">
        <f t="shared" si="84"/>
        <v/>
      </c>
      <c r="O255" s="17" t="str">
        <f t="shared" si="85"/>
        <v/>
      </c>
      <c r="Q255" s="17" t="str">
        <f t="shared" si="86"/>
        <v/>
      </c>
      <c r="S255" s="17" t="str">
        <f t="shared" si="87"/>
        <v/>
      </c>
      <c r="U255" s="17" t="str">
        <f t="shared" si="88"/>
        <v/>
      </c>
      <c r="W255" s="17" t="str">
        <f t="shared" si="89"/>
        <v/>
      </c>
      <c r="Y255" s="17" t="str">
        <f t="shared" si="90"/>
        <v/>
      </c>
      <c r="AA255" s="17" t="str">
        <f t="shared" si="91"/>
        <v/>
      </c>
      <c r="AC255" s="17" t="str">
        <f t="shared" si="92"/>
        <v/>
      </c>
      <c r="AE255" s="17" t="str">
        <f t="shared" si="93"/>
        <v/>
      </c>
      <c r="AG255" s="17" t="str">
        <f t="shared" si="94"/>
        <v/>
      </c>
      <c r="AI255" s="17" t="str">
        <f t="shared" si="95"/>
        <v/>
      </c>
      <c r="AK255" s="17" t="str">
        <f t="shared" si="96"/>
        <v/>
      </c>
      <c r="AM255" s="17" t="str">
        <f t="shared" si="97"/>
        <v/>
      </c>
      <c r="AO255" s="17" t="str">
        <f t="shared" si="101"/>
        <v/>
      </c>
      <c r="AQ255" s="17" t="str">
        <f t="shared" si="98"/>
        <v/>
      </c>
    </row>
    <row r="256" spans="5:43" x14ac:dyDescent="0.25">
      <c r="E256" s="17" t="str">
        <f t="shared" si="99"/>
        <v/>
      </c>
      <c r="G256" s="17" t="str">
        <f t="shared" si="99"/>
        <v/>
      </c>
      <c r="I256" s="17" t="str">
        <f t="shared" si="100"/>
        <v/>
      </c>
      <c r="K256" s="17" t="str">
        <f t="shared" si="83"/>
        <v/>
      </c>
      <c r="M256" s="17" t="str">
        <f t="shared" si="84"/>
        <v/>
      </c>
      <c r="O256" s="17" t="str">
        <f t="shared" si="85"/>
        <v/>
      </c>
      <c r="Q256" s="17" t="str">
        <f t="shared" si="86"/>
        <v/>
      </c>
      <c r="S256" s="17" t="str">
        <f t="shared" si="87"/>
        <v/>
      </c>
      <c r="U256" s="17" t="str">
        <f t="shared" si="88"/>
        <v/>
      </c>
      <c r="W256" s="17" t="str">
        <f t="shared" si="89"/>
        <v/>
      </c>
      <c r="Y256" s="17" t="str">
        <f t="shared" si="90"/>
        <v/>
      </c>
      <c r="AA256" s="17" t="str">
        <f t="shared" si="91"/>
        <v/>
      </c>
      <c r="AC256" s="17" t="str">
        <f t="shared" si="92"/>
        <v/>
      </c>
      <c r="AE256" s="17" t="str">
        <f t="shared" si="93"/>
        <v/>
      </c>
      <c r="AG256" s="17" t="str">
        <f t="shared" si="94"/>
        <v/>
      </c>
      <c r="AI256" s="17" t="str">
        <f t="shared" si="95"/>
        <v/>
      </c>
      <c r="AK256" s="17" t="str">
        <f t="shared" si="96"/>
        <v/>
      </c>
      <c r="AM256" s="17" t="str">
        <f t="shared" si="97"/>
        <v/>
      </c>
      <c r="AO256" s="17" t="str">
        <f t="shared" si="101"/>
        <v/>
      </c>
      <c r="AQ256" s="17" t="str">
        <f t="shared" si="98"/>
        <v/>
      </c>
    </row>
    <row r="257" spans="5:43" x14ac:dyDescent="0.25">
      <c r="E257" s="17" t="str">
        <f t="shared" si="99"/>
        <v/>
      </c>
      <c r="G257" s="17" t="str">
        <f t="shared" si="99"/>
        <v/>
      </c>
      <c r="I257" s="17" t="str">
        <f t="shared" si="100"/>
        <v/>
      </c>
      <c r="K257" s="17" t="str">
        <f t="shared" si="83"/>
        <v/>
      </c>
      <c r="M257" s="17" t="str">
        <f t="shared" si="84"/>
        <v/>
      </c>
      <c r="O257" s="17" t="str">
        <f t="shared" si="85"/>
        <v/>
      </c>
      <c r="Q257" s="17" t="str">
        <f t="shared" si="86"/>
        <v/>
      </c>
      <c r="S257" s="17" t="str">
        <f t="shared" si="87"/>
        <v/>
      </c>
      <c r="U257" s="17" t="str">
        <f t="shared" si="88"/>
        <v/>
      </c>
      <c r="W257" s="17" t="str">
        <f t="shared" si="89"/>
        <v/>
      </c>
      <c r="Y257" s="17" t="str">
        <f t="shared" si="90"/>
        <v/>
      </c>
      <c r="AA257" s="17" t="str">
        <f t="shared" si="91"/>
        <v/>
      </c>
      <c r="AC257" s="17" t="str">
        <f t="shared" si="92"/>
        <v/>
      </c>
      <c r="AE257" s="17" t="str">
        <f t="shared" si="93"/>
        <v/>
      </c>
      <c r="AG257" s="17" t="str">
        <f t="shared" si="94"/>
        <v/>
      </c>
      <c r="AI257" s="17" t="str">
        <f t="shared" si="95"/>
        <v/>
      </c>
      <c r="AK257" s="17" t="str">
        <f t="shared" si="96"/>
        <v/>
      </c>
      <c r="AM257" s="17" t="str">
        <f t="shared" si="97"/>
        <v/>
      </c>
      <c r="AO257" s="17" t="str">
        <f t="shared" si="101"/>
        <v/>
      </c>
      <c r="AQ257" s="17" t="str">
        <f t="shared" si="98"/>
        <v/>
      </c>
    </row>
    <row r="258" spans="5:43" x14ac:dyDescent="0.25">
      <c r="E258" s="17" t="str">
        <f t="shared" si="99"/>
        <v/>
      </c>
      <c r="G258" s="17" t="str">
        <f t="shared" si="99"/>
        <v/>
      </c>
      <c r="I258" s="17" t="str">
        <f t="shared" si="100"/>
        <v/>
      </c>
      <c r="K258" s="17" t="str">
        <f t="shared" si="83"/>
        <v/>
      </c>
      <c r="M258" s="17" t="str">
        <f t="shared" si="84"/>
        <v/>
      </c>
      <c r="O258" s="17" t="str">
        <f t="shared" si="85"/>
        <v/>
      </c>
      <c r="Q258" s="17" t="str">
        <f t="shared" si="86"/>
        <v/>
      </c>
      <c r="S258" s="17" t="str">
        <f t="shared" si="87"/>
        <v/>
      </c>
      <c r="U258" s="17" t="str">
        <f t="shared" si="88"/>
        <v/>
      </c>
      <c r="W258" s="17" t="str">
        <f t="shared" si="89"/>
        <v/>
      </c>
      <c r="Y258" s="17" t="str">
        <f t="shared" si="90"/>
        <v/>
      </c>
      <c r="AA258" s="17" t="str">
        <f t="shared" si="91"/>
        <v/>
      </c>
      <c r="AC258" s="17" t="str">
        <f t="shared" si="92"/>
        <v/>
      </c>
      <c r="AE258" s="17" t="str">
        <f t="shared" si="93"/>
        <v/>
      </c>
      <c r="AG258" s="17" t="str">
        <f t="shared" si="94"/>
        <v/>
      </c>
      <c r="AI258" s="17" t="str">
        <f t="shared" si="95"/>
        <v/>
      </c>
      <c r="AK258" s="17" t="str">
        <f t="shared" si="96"/>
        <v/>
      </c>
      <c r="AM258" s="17" t="str">
        <f t="shared" si="97"/>
        <v/>
      </c>
      <c r="AO258" s="17" t="str">
        <f t="shared" si="101"/>
        <v/>
      </c>
      <c r="AQ258" s="17" t="str">
        <f t="shared" si="98"/>
        <v/>
      </c>
    </row>
    <row r="259" spans="5:43" x14ac:dyDescent="0.25">
      <c r="E259" s="17" t="str">
        <f t="shared" si="99"/>
        <v/>
      </c>
      <c r="G259" s="17" t="str">
        <f t="shared" si="99"/>
        <v/>
      </c>
      <c r="I259" s="17" t="str">
        <f t="shared" si="100"/>
        <v/>
      </c>
      <c r="K259" s="17" t="str">
        <f t="shared" si="83"/>
        <v/>
      </c>
      <c r="M259" s="17" t="str">
        <f t="shared" si="84"/>
        <v/>
      </c>
      <c r="O259" s="17" t="str">
        <f t="shared" si="85"/>
        <v/>
      </c>
      <c r="Q259" s="17" t="str">
        <f t="shared" si="86"/>
        <v/>
      </c>
      <c r="S259" s="17" t="str">
        <f t="shared" si="87"/>
        <v/>
      </c>
      <c r="U259" s="17" t="str">
        <f t="shared" si="88"/>
        <v/>
      </c>
      <c r="W259" s="17" t="str">
        <f t="shared" si="89"/>
        <v/>
      </c>
      <c r="Y259" s="17" t="str">
        <f t="shared" si="90"/>
        <v/>
      </c>
      <c r="AA259" s="17" t="str">
        <f t="shared" si="91"/>
        <v/>
      </c>
      <c r="AC259" s="17" t="str">
        <f t="shared" si="92"/>
        <v/>
      </c>
      <c r="AE259" s="17" t="str">
        <f t="shared" si="93"/>
        <v/>
      </c>
      <c r="AG259" s="17" t="str">
        <f t="shared" si="94"/>
        <v/>
      </c>
      <c r="AI259" s="17" t="str">
        <f t="shared" si="95"/>
        <v/>
      </c>
      <c r="AK259" s="17" t="str">
        <f t="shared" si="96"/>
        <v/>
      </c>
      <c r="AM259" s="17" t="str">
        <f t="shared" si="97"/>
        <v/>
      </c>
      <c r="AO259" s="17" t="str">
        <f t="shared" si="101"/>
        <v/>
      </c>
      <c r="AQ259" s="17" t="str">
        <f t="shared" si="98"/>
        <v/>
      </c>
    </row>
    <row r="260" spans="5:43" x14ac:dyDescent="0.25">
      <c r="E260" s="17" t="str">
        <f t="shared" si="99"/>
        <v/>
      </c>
      <c r="G260" s="17" t="str">
        <f t="shared" si="99"/>
        <v/>
      </c>
      <c r="I260" s="17" t="str">
        <f t="shared" si="100"/>
        <v/>
      </c>
      <c r="K260" s="17" t="str">
        <f t="shared" si="83"/>
        <v/>
      </c>
      <c r="M260" s="17" t="str">
        <f t="shared" si="84"/>
        <v/>
      </c>
      <c r="O260" s="17" t="str">
        <f t="shared" si="85"/>
        <v/>
      </c>
      <c r="Q260" s="17" t="str">
        <f t="shared" si="86"/>
        <v/>
      </c>
      <c r="S260" s="17" t="str">
        <f t="shared" si="87"/>
        <v/>
      </c>
      <c r="U260" s="17" t="str">
        <f t="shared" si="88"/>
        <v/>
      </c>
      <c r="W260" s="17" t="str">
        <f t="shared" si="89"/>
        <v/>
      </c>
      <c r="Y260" s="17" t="str">
        <f t="shared" si="90"/>
        <v/>
      </c>
      <c r="AA260" s="17" t="str">
        <f t="shared" si="91"/>
        <v/>
      </c>
      <c r="AC260" s="17" t="str">
        <f t="shared" si="92"/>
        <v/>
      </c>
      <c r="AE260" s="17" t="str">
        <f t="shared" si="93"/>
        <v/>
      </c>
      <c r="AG260" s="17" t="str">
        <f t="shared" si="94"/>
        <v/>
      </c>
      <c r="AI260" s="17" t="str">
        <f t="shared" si="95"/>
        <v/>
      </c>
      <c r="AK260" s="17" t="str">
        <f t="shared" si="96"/>
        <v/>
      </c>
      <c r="AM260" s="17" t="str">
        <f t="shared" si="97"/>
        <v/>
      </c>
      <c r="AO260" s="17" t="str">
        <f t="shared" si="101"/>
        <v/>
      </c>
      <c r="AQ260" s="17" t="str">
        <f t="shared" si="98"/>
        <v/>
      </c>
    </row>
    <row r="261" spans="5:43" x14ac:dyDescent="0.25">
      <c r="E261" s="17" t="str">
        <f t="shared" si="99"/>
        <v/>
      </c>
      <c r="G261" s="17" t="str">
        <f t="shared" si="99"/>
        <v/>
      </c>
      <c r="I261" s="17" t="str">
        <f t="shared" si="100"/>
        <v/>
      </c>
      <c r="K261" s="17" t="str">
        <f t="shared" si="83"/>
        <v/>
      </c>
      <c r="M261" s="17" t="str">
        <f t="shared" si="84"/>
        <v/>
      </c>
      <c r="O261" s="17" t="str">
        <f t="shared" si="85"/>
        <v/>
      </c>
      <c r="Q261" s="17" t="str">
        <f t="shared" si="86"/>
        <v/>
      </c>
      <c r="S261" s="17" t="str">
        <f t="shared" si="87"/>
        <v/>
      </c>
      <c r="U261" s="17" t="str">
        <f t="shared" si="88"/>
        <v/>
      </c>
      <c r="W261" s="17" t="str">
        <f t="shared" si="89"/>
        <v/>
      </c>
      <c r="Y261" s="17" t="str">
        <f t="shared" si="90"/>
        <v/>
      </c>
      <c r="AA261" s="17" t="str">
        <f t="shared" si="91"/>
        <v/>
      </c>
      <c r="AC261" s="17" t="str">
        <f t="shared" si="92"/>
        <v/>
      </c>
      <c r="AE261" s="17" t="str">
        <f t="shared" si="93"/>
        <v/>
      </c>
      <c r="AG261" s="17" t="str">
        <f t="shared" si="94"/>
        <v/>
      </c>
      <c r="AI261" s="17" t="str">
        <f t="shared" si="95"/>
        <v/>
      </c>
      <c r="AK261" s="17" t="str">
        <f t="shared" si="96"/>
        <v/>
      </c>
      <c r="AM261" s="17" t="str">
        <f t="shared" si="97"/>
        <v/>
      </c>
      <c r="AO261" s="17" t="str">
        <f t="shared" si="101"/>
        <v/>
      </c>
      <c r="AQ261" s="17" t="str">
        <f t="shared" si="98"/>
        <v/>
      </c>
    </row>
    <row r="262" spans="5:43" x14ac:dyDescent="0.25">
      <c r="E262" s="17" t="str">
        <f t="shared" si="99"/>
        <v/>
      </c>
      <c r="G262" s="17" t="str">
        <f t="shared" si="99"/>
        <v/>
      </c>
      <c r="I262" s="17" t="str">
        <f t="shared" si="100"/>
        <v/>
      </c>
      <c r="K262" s="17" t="str">
        <f t="shared" si="83"/>
        <v/>
      </c>
      <c r="M262" s="17" t="str">
        <f t="shared" si="84"/>
        <v/>
      </c>
      <c r="O262" s="17" t="str">
        <f t="shared" si="85"/>
        <v/>
      </c>
      <c r="Q262" s="17" t="str">
        <f t="shared" si="86"/>
        <v/>
      </c>
      <c r="S262" s="17" t="str">
        <f t="shared" si="87"/>
        <v/>
      </c>
      <c r="U262" s="17" t="str">
        <f t="shared" si="88"/>
        <v/>
      </c>
      <c r="W262" s="17" t="str">
        <f t="shared" si="89"/>
        <v/>
      </c>
      <c r="Y262" s="17" t="str">
        <f t="shared" si="90"/>
        <v/>
      </c>
      <c r="AA262" s="17" t="str">
        <f t="shared" si="91"/>
        <v/>
      </c>
      <c r="AC262" s="17" t="str">
        <f t="shared" si="92"/>
        <v/>
      </c>
      <c r="AE262" s="17" t="str">
        <f t="shared" si="93"/>
        <v/>
      </c>
      <c r="AG262" s="17" t="str">
        <f t="shared" si="94"/>
        <v/>
      </c>
      <c r="AI262" s="17" t="str">
        <f t="shared" si="95"/>
        <v/>
      </c>
      <c r="AK262" s="17" t="str">
        <f t="shared" si="96"/>
        <v/>
      </c>
      <c r="AM262" s="17" t="str">
        <f t="shared" si="97"/>
        <v/>
      </c>
      <c r="AO262" s="17" t="str">
        <f t="shared" si="101"/>
        <v/>
      </c>
      <c r="AQ262" s="17" t="str">
        <f t="shared" si="98"/>
        <v/>
      </c>
    </row>
    <row r="263" spans="5:43" x14ac:dyDescent="0.25">
      <c r="E263" s="17" t="str">
        <f t="shared" si="99"/>
        <v/>
      </c>
      <c r="G263" s="17" t="str">
        <f t="shared" si="99"/>
        <v/>
      </c>
      <c r="I263" s="17" t="str">
        <f t="shared" si="100"/>
        <v/>
      </c>
      <c r="K263" s="17" t="str">
        <f t="shared" si="83"/>
        <v/>
      </c>
      <c r="M263" s="17" t="str">
        <f t="shared" si="84"/>
        <v/>
      </c>
      <c r="O263" s="17" t="str">
        <f t="shared" si="85"/>
        <v/>
      </c>
      <c r="Q263" s="17" t="str">
        <f t="shared" si="86"/>
        <v/>
      </c>
      <c r="S263" s="17" t="str">
        <f t="shared" si="87"/>
        <v/>
      </c>
      <c r="U263" s="17" t="str">
        <f t="shared" si="88"/>
        <v/>
      </c>
      <c r="W263" s="17" t="str">
        <f t="shared" si="89"/>
        <v/>
      </c>
      <c r="Y263" s="17" t="str">
        <f t="shared" si="90"/>
        <v/>
      </c>
      <c r="AA263" s="17" t="str">
        <f t="shared" si="91"/>
        <v/>
      </c>
      <c r="AC263" s="17" t="str">
        <f t="shared" si="92"/>
        <v/>
      </c>
      <c r="AE263" s="17" t="str">
        <f t="shared" si="93"/>
        <v/>
      </c>
      <c r="AG263" s="17" t="str">
        <f t="shared" si="94"/>
        <v/>
      </c>
      <c r="AI263" s="17" t="str">
        <f t="shared" si="95"/>
        <v/>
      </c>
      <c r="AK263" s="17" t="str">
        <f t="shared" si="96"/>
        <v/>
      </c>
      <c r="AM263" s="17" t="str">
        <f t="shared" si="97"/>
        <v/>
      </c>
      <c r="AO263" s="17" t="str">
        <f t="shared" si="101"/>
        <v/>
      </c>
      <c r="AQ263" s="17" t="str">
        <f t="shared" si="98"/>
        <v/>
      </c>
    </row>
    <row r="264" spans="5:43" x14ac:dyDescent="0.25">
      <c r="E264" s="17" t="str">
        <f t="shared" si="99"/>
        <v/>
      </c>
      <c r="G264" s="17" t="str">
        <f t="shared" si="99"/>
        <v/>
      </c>
      <c r="I264" s="17" t="str">
        <f t="shared" si="100"/>
        <v/>
      </c>
      <c r="K264" s="17" t="str">
        <f t="shared" si="83"/>
        <v/>
      </c>
      <c r="M264" s="17" t="str">
        <f t="shared" si="84"/>
        <v/>
      </c>
      <c r="O264" s="17" t="str">
        <f t="shared" si="85"/>
        <v/>
      </c>
      <c r="Q264" s="17" t="str">
        <f t="shared" si="86"/>
        <v/>
      </c>
      <c r="S264" s="17" t="str">
        <f t="shared" si="87"/>
        <v/>
      </c>
      <c r="U264" s="17" t="str">
        <f t="shared" si="88"/>
        <v/>
      </c>
      <c r="W264" s="17" t="str">
        <f t="shared" si="89"/>
        <v/>
      </c>
      <c r="Y264" s="17" t="str">
        <f t="shared" si="90"/>
        <v/>
      </c>
      <c r="AA264" s="17" t="str">
        <f t="shared" si="91"/>
        <v/>
      </c>
      <c r="AC264" s="17" t="str">
        <f t="shared" si="92"/>
        <v/>
      </c>
      <c r="AE264" s="17" t="str">
        <f t="shared" si="93"/>
        <v/>
      </c>
      <c r="AG264" s="17" t="str">
        <f t="shared" si="94"/>
        <v/>
      </c>
      <c r="AI264" s="17" t="str">
        <f t="shared" si="95"/>
        <v/>
      </c>
      <c r="AK264" s="17" t="str">
        <f t="shared" si="96"/>
        <v/>
      </c>
      <c r="AM264" s="17" t="str">
        <f t="shared" si="97"/>
        <v/>
      </c>
      <c r="AO264" s="17" t="str">
        <f t="shared" si="101"/>
        <v/>
      </c>
      <c r="AQ264" s="17" t="str">
        <f t="shared" si="98"/>
        <v/>
      </c>
    </row>
    <row r="265" spans="5:43" x14ac:dyDescent="0.25">
      <c r="E265" s="17" t="str">
        <f t="shared" si="99"/>
        <v/>
      </c>
      <c r="G265" s="17" t="str">
        <f t="shared" si="99"/>
        <v/>
      </c>
      <c r="I265" s="17" t="str">
        <f t="shared" si="100"/>
        <v/>
      </c>
      <c r="K265" s="17" t="str">
        <f t="shared" si="83"/>
        <v/>
      </c>
      <c r="M265" s="17" t="str">
        <f t="shared" si="84"/>
        <v/>
      </c>
      <c r="O265" s="17" t="str">
        <f t="shared" si="85"/>
        <v/>
      </c>
      <c r="Q265" s="17" t="str">
        <f t="shared" si="86"/>
        <v/>
      </c>
      <c r="S265" s="17" t="str">
        <f t="shared" si="87"/>
        <v/>
      </c>
      <c r="U265" s="17" t="str">
        <f t="shared" si="88"/>
        <v/>
      </c>
      <c r="W265" s="17" t="str">
        <f t="shared" si="89"/>
        <v/>
      </c>
      <c r="Y265" s="17" t="str">
        <f t="shared" si="90"/>
        <v/>
      </c>
      <c r="AA265" s="17" t="str">
        <f t="shared" si="91"/>
        <v/>
      </c>
      <c r="AC265" s="17" t="str">
        <f t="shared" si="92"/>
        <v/>
      </c>
      <c r="AE265" s="17" t="str">
        <f t="shared" si="93"/>
        <v/>
      </c>
      <c r="AG265" s="17" t="str">
        <f t="shared" si="94"/>
        <v/>
      </c>
      <c r="AI265" s="17" t="str">
        <f t="shared" si="95"/>
        <v/>
      </c>
      <c r="AK265" s="17" t="str">
        <f t="shared" si="96"/>
        <v/>
      </c>
      <c r="AM265" s="17" t="str">
        <f t="shared" si="97"/>
        <v/>
      </c>
      <c r="AO265" s="17" t="str">
        <f t="shared" si="101"/>
        <v/>
      </c>
      <c r="AQ265" s="17" t="str">
        <f t="shared" si="98"/>
        <v/>
      </c>
    </row>
    <row r="266" spans="5:43" x14ac:dyDescent="0.25">
      <c r="E266" s="17" t="str">
        <f t="shared" si="99"/>
        <v/>
      </c>
      <c r="G266" s="17" t="str">
        <f t="shared" si="99"/>
        <v/>
      </c>
      <c r="I266" s="17" t="str">
        <f t="shared" si="100"/>
        <v/>
      </c>
      <c r="K266" s="17" t="str">
        <f t="shared" ref="K266:K327" si="102">IF(OR($B266=0,J266=0),"",J266/$B266)</f>
        <v/>
      </c>
      <c r="M266" s="17" t="str">
        <f t="shared" ref="M266:M327" si="103">IF(OR($B266=0,L266=0),"",L266/$B266)</f>
        <v/>
      </c>
      <c r="O266" s="17" t="str">
        <f t="shared" ref="O266:O327" si="104">IF(OR($B266=0,N266=0),"",N266/$B266)</f>
        <v/>
      </c>
      <c r="Q266" s="17" t="str">
        <f t="shared" ref="Q266:Q327" si="105">IF(OR($B266=0,P266=0),"",P266/$B266)</f>
        <v/>
      </c>
      <c r="S266" s="17" t="str">
        <f t="shared" ref="S266:S327" si="106">IF(OR($B266=0,R266=0),"",R266/$B266)</f>
        <v/>
      </c>
      <c r="U266" s="17" t="str">
        <f t="shared" ref="U266:U327" si="107">IF(OR($B266=0,T266=0),"",T266/$B266)</f>
        <v/>
      </c>
      <c r="W266" s="17" t="str">
        <f t="shared" ref="W266:W327" si="108">IF(OR($B266=0,V266=0),"",V266/$B266)</f>
        <v/>
      </c>
      <c r="Y266" s="17" t="str">
        <f t="shared" ref="Y266:Y327" si="109">IF(OR($B266=0,X266=0),"",X266/$B266)</f>
        <v/>
      </c>
      <c r="AA266" s="17" t="str">
        <f t="shared" ref="AA266:AA327" si="110">IF(OR($B266=0,Z266=0),"",Z266/$B266)</f>
        <v/>
      </c>
      <c r="AC266" s="17" t="str">
        <f t="shared" ref="AC266:AC327" si="111">IF(OR($B266=0,AB266=0),"",AB266/$B266)</f>
        <v/>
      </c>
      <c r="AE266" s="17" t="str">
        <f t="shared" ref="AE266:AE327" si="112">IF(OR($B266=0,AD266=0),"",AD266/$B266)</f>
        <v/>
      </c>
      <c r="AG266" s="17" t="str">
        <f t="shared" ref="AG266:AG327" si="113">IF(OR($B266=0,AF266=0),"",AF266/$B266)</f>
        <v/>
      </c>
      <c r="AI266" s="17" t="str">
        <f t="shared" ref="AI266:AI327" si="114">IF(OR($B266=0,AH266=0),"",AH266/$B266)</f>
        <v/>
      </c>
      <c r="AK266" s="17" t="str">
        <f t="shared" ref="AK266:AK327" si="115">IF(OR($B266=0,AJ266=0),"",AJ266/$B266)</f>
        <v/>
      </c>
      <c r="AM266" s="17" t="str">
        <f t="shared" ref="AM266:AM327" si="116">IF(OR($B266=0,AL266=0),"",AL266/$B266)</f>
        <v/>
      </c>
      <c r="AO266" s="17" t="str">
        <f t="shared" si="101"/>
        <v/>
      </c>
      <c r="AQ266" s="17" t="str">
        <f t="shared" ref="AQ266:AQ327" si="117">IF(OR($B266=0,AP266=0),"",AP266/$B266)</f>
        <v/>
      </c>
    </row>
    <row r="267" spans="5:43" x14ac:dyDescent="0.25">
      <c r="E267" s="17" t="str">
        <f t="shared" si="99"/>
        <v/>
      </c>
      <c r="G267" s="17" t="str">
        <f t="shared" si="99"/>
        <v/>
      </c>
      <c r="I267" s="17" t="str">
        <f t="shared" si="100"/>
        <v/>
      </c>
      <c r="K267" s="17" t="str">
        <f t="shared" si="102"/>
        <v/>
      </c>
      <c r="M267" s="17" t="str">
        <f t="shared" si="103"/>
        <v/>
      </c>
      <c r="O267" s="17" t="str">
        <f t="shared" si="104"/>
        <v/>
      </c>
      <c r="Q267" s="17" t="str">
        <f t="shared" si="105"/>
        <v/>
      </c>
      <c r="S267" s="17" t="str">
        <f t="shared" si="106"/>
        <v/>
      </c>
      <c r="U267" s="17" t="str">
        <f t="shared" si="107"/>
        <v/>
      </c>
      <c r="W267" s="17" t="str">
        <f t="shared" si="108"/>
        <v/>
      </c>
      <c r="Y267" s="17" t="str">
        <f t="shared" si="109"/>
        <v/>
      </c>
      <c r="AA267" s="17" t="str">
        <f t="shared" si="110"/>
        <v/>
      </c>
      <c r="AC267" s="17" t="str">
        <f t="shared" si="111"/>
        <v/>
      </c>
      <c r="AE267" s="17" t="str">
        <f t="shared" si="112"/>
        <v/>
      </c>
      <c r="AG267" s="17" t="str">
        <f t="shared" si="113"/>
        <v/>
      </c>
      <c r="AI267" s="17" t="str">
        <f t="shared" si="114"/>
        <v/>
      </c>
      <c r="AK267" s="17" t="str">
        <f t="shared" si="115"/>
        <v/>
      </c>
      <c r="AM267" s="17" t="str">
        <f t="shared" si="116"/>
        <v/>
      </c>
      <c r="AO267" s="17" t="str">
        <f t="shared" si="101"/>
        <v/>
      </c>
      <c r="AQ267" s="17" t="str">
        <f t="shared" si="117"/>
        <v/>
      </c>
    </row>
    <row r="268" spans="5:43" x14ac:dyDescent="0.25">
      <c r="E268" s="17" t="str">
        <f t="shared" si="99"/>
        <v/>
      </c>
      <c r="G268" s="17" t="str">
        <f t="shared" si="99"/>
        <v/>
      </c>
      <c r="I268" s="17" t="str">
        <f t="shared" si="100"/>
        <v/>
      </c>
      <c r="K268" s="17" t="str">
        <f t="shared" si="102"/>
        <v/>
      </c>
      <c r="M268" s="17" t="str">
        <f t="shared" si="103"/>
        <v/>
      </c>
      <c r="O268" s="17" t="str">
        <f t="shared" si="104"/>
        <v/>
      </c>
      <c r="Q268" s="17" t="str">
        <f t="shared" si="105"/>
        <v/>
      </c>
      <c r="S268" s="17" t="str">
        <f t="shared" si="106"/>
        <v/>
      </c>
      <c r="U268" s="17" t="str">
        <f t="shared" si="107"/>
        <v/>
      </c>
      <c r="W268" s="17" t="str">
        <f t="shared" si="108"/>
        <v/>
      </c>
      <c r="Y268" s="17" t="str">
        <f t="shared" si="109"/>
        <v/>
      </c>
      <c r="AA268" s="17" t="str">
        <f t="shared" si="110"/>
        <v/>
      </c>
      <c r="AC268" s="17" t="str">
        <f t="shared" si="111"/>
        <v/>
      </c>
      <c r="AE268" s="17" t="str">
        <f t="shared" si="112"/>
        <v/>
      </c>
      <c r="AG268" s="17" t="str">
        <f t="shared" si="113"/>
        <v/>
      </c>
      <c r="AI268" s="17" t="str">
        <f t="shared" si="114"/>
        <v/>
      </c>
      <c r="AK268" s="17" t="str">
        <f t="shared" si="115"/>
        <v/>
      </c>
      <c r="AM268" s="17" t="str">
        <f t="shared" si="116"/>
        <v/>
      </c>
      <c r="AO268" s="17" t="str">
        <f t="shared" si="101"/>
        <v/>
      </c>
      <c r="AQ268" s="17" t="str">
        <f t="shared" si="117"/>
        <v/>
      </c>
    </row>
    <row r="269" spans="5:43" x14ac:dyDescent="0.25">
      <c r="E269" s="17" t="str">
        <f t="shared" si="99"/>
        <v/>
      </c>
      <c r="G269" s="17" t="str">
        <f t="shared" si="99"/>
        <v/>
      </c>
      <c r="I269" s="17" t="str">
        <f t="shared" si="100"/>
        <v/>
      </c>
      <c r="K269" s="17" t="str">
        <f t="shared" si="102"/>
        <v/>
      </c>
      <c r="M269" s="17" t="str">
        <f t="shared" si="103"/>
        <v/>
      </c>
      <c r="O269" s="17" t="str">
        <f t="shared" si="104"/>
        <v/>
      </c>
      <c r="Q269" s="17" t="str">
        <f t="shared" si="105"/>
        <v/>
      </c>
      <c r="S269" s="17" t="str">
        <f t="shared" si="106"/>
        <v/>
      </c>
      <c r="U269" s="17" t="str">
        <f t="shared" si="107"/>
        <v/>
      </c>
      <c r="W269" s="17" t="str">
        <f t="shared" si="108"/>
        <v/>
      </c>
      <c r="Y269" s="17" t="str">
        <f t="shared" si="109"/>
        <v/>
      </c>
      <c r="AA269" s="17" t="str">
        <f t="shared" si="110"/>
        <v/>
      </c>
      <c r="AC269" s="17" t="str">
        <f t="shared" si="111"/>
        <v/>
      </c>
      <c r="AE269" s="17" t="str">
        <f t="shared" si="112"/>
        <v/>
      </c>
      <c r="AG269" s="17" t="str">
        <f t="shared" si="113"/>
        <v/>
      </c>
      <c r="AI269" s="17" t="str">
        <f t="shared" si="114"/>
        <v/>
      </c>
      <c r="AK269" s="17" t="str">
        <f t="shared" si="115"/>
        <v/>
      </c>
      <c r="AM269" s="17" t="str">
        <f t="shared" si="116"/>
        <v/>
      </c>
      <c r="AO269" s="17" t="str">
        <f t="shared" si="101"/>
        <v/>
      </c>
      <c r="AQ269" s="17" t="str">
        <f t="shared" si="117"/>
        <v/>
      </c>
    </row>
    <row r="270" spans="5:43" x14ac:dyDescent="0.25">
      <c r="E270" s="17" t="str">
        <f t="shared" si="99"/>
        <v/>
      </c>
      <c r="G270" s="17" t="str">
        <f t="shared" si="99"/>
        <v/>
      </c>
      <c r="I270" s="17" t="str">
        <f t="shared" si="100"/>
        <v/>
      </c>
      <c r="K270" s="17" t="str">
        <f t="shared" si="102"/>
        <v/>
      </c>
      <c r="M270" s="17" t="str">
        <f t="shared" si="103"/>
        <v/>
      </c>
      <c r="O270" s="17" t="str">
        <f t="shared" si="104"/>
        <v/>
      </c>
      <c r="Q270" s="17" t="str">
        <f t="shared" si="105"/>
        <v/>
      </c>
      <c r="S270" s="17" t="str">
        <f t="shared" si="106"/>
        <v/>
      </c>
      <c r="U270" s="17" t="str">
        <f t="shared" si="107"/>
        <v/>
      </c>
      <c r="W270" s="17" t="str">
        <f t="shared" si="108"/>
        <v/>
      </c>
      <c r="Y270" s="17" t="str">
        <f t="shared" si="109"/>
        <v/>
      </c>
      <c r="AA270" s="17" t="str">
        <f t="shared" si="110"/>
        <v/>
      </c>
      <c r="AC270" s="17" t="str">
        <f t="shared" si="111"/>
        <v/>
      </c>
      <c r="AE270" s="17" t="str">
        <f t="shared" si="112"/>
        <v/>
      </c>
      <c r="AG270" s="17" t="str">
        <f t="shared" si="113"/>
        <v/>
      </c>
      <c r="AI270" s="17" t="str">
        <f t="shared" si="114"/>
        <v/>
      </c>
      <c r="AK270" s="17" t="str">
        <f t="shared" si="115"/>
        <v/>
      </c>
      <c r="AM270" s="17" t="str">
        <f t="shared" si="116"/>
        <v/>
      </c>
      <c r="AO270" s="17" t="str">
        <f t="shared" si="101"/>
        <v/>
      </c>
      <c r="AQ270" s="17" t="str">
        <f t="shared" si="117"/>
        <v/>
      </c>
    </row>
    <row r="271" spans="5:43" x14ac:dyDescent="0.25">
      <c r="E271" s="17" t="str">
        <f t="shared" si="99"/>
        <v/>
      </c>
      <c r="G271" s="17" t="str">
        <f t="shared" si="99"/>
        <v/>
      </c>
      <c r="I271" s="17" t="str">
        <f t="shared" si="100"/>
        <v/>
      </c>
      <c r="K271" s="17" t="str">
        <f t="shared" si="102"/>
        <v/>
      </c>
      <c r="M271" s="17" t="str">
        <f t="shared" si="103"/>
        <v/>
      </c>
      <c r="O271" s="17" t="str">
        <f t="shared" si="104"/>
        <v/>
      </c>
      <c r="Q271" s="17" t="str">
        <f t="shared" si="105"/>
        <v/>
      </c>
      <c r="S271" s="17" t="str">
        <f t="shared" si="106"/>
        <v/>
      </c>
      <c r="U271" s="17" t="str">
        <f t="shared" si="107"/>
        <v/>
      </c>
      <c r="W271" s="17" t="str">
        <f t="shared" si="108"/>
        <v/>
      </c>
      <c r="Y271" s="17" t="str">
        <f t="shared" si="109"/>
        <v/>
      </c>
      <c r="AA271" s="17" t="str">
        <f t="shared" si="110"/>
        <v/>
      </c>
      <c r="AC271" s="17" t="str">
        <f t="shared" si="111"/>
        <v/>
      </c>
      <c r="AE271" s="17" t="str">
        <f t="shared" si="112"/>
        <v/>
      </c>
      <c r="AG271" s="17" t="str">
        <f t="shared" si="113"/>
        <v/>
      </c>
      <c r="AI271" s="17" t="str">
        <f t="shared" si="114"/>
        <v/>
      </c>
      <c r="AK271" s="17" t="str">
        <f t="shared" si="115"/>
        <v/>
      </c>
      <c r="AM271" s="17" t="str">
        <f t="shared" si="116"/>
        <v/>
      </c>
      <c r="AO271" s="17" t="str">
        <f t="shared" si="101"/>
        <v/>
      </c>
      <c r="AQ271" s="17" t="str">
        <f t="shared" si="117"/>
        <v/>
      </c>
    </row>
    <row r="272" spans="5:43" x14ac:dyDescent="0.25">
      <c r="E272" s="17" t="str">
        <f t="shared" si="99"/>
        <v/>
      </c>
      <c r="G272" s="17" t="str">
        <f t="shared" si="99"/>
        <v/>
      </c>
      <c r="I272" s="17" t="str">
        <f t="shared" si="100"/>
        <v/>
      </c>
      <c r="K272" s="17" t="str">
        <f t="shared" si="102"/>
        <v/>
      </c>
      <c r="M272" s="17" t="str">
        <f t="shared" si="103"/>
        <v/>
      </c>
      <c r="O272" s="17" t="str">
        <f t="shared" si="104"/>
        <v/>
      </c>
      <c r="Q272" s="17" t="str">
        <f t="shared" si="105"/>
        <v/>
      </c>
      <c r="S272" s="17" t="str">
        <f t="shared" si="106"/>
        <v/>
      </c>
      <c r="U272" s="17" t="str">
        <f t="shared" si="107"/>
        <v/>
      </c>
      <c r="W272" s="17" t="str">
        <f t="shared" si="108"/>
        <v/>
      </c>
      <c r="Y272" s="17" t="str">
        <f t="shared" si="109"/>
        <v/>
      </c>
      <c r="AA272" s="17" t="str">
        <f t="shared" si="110"/>
        <v/>
      </c>
      <c r="AC272" s="17" t="str">
        <f t="shared" si="111"/>
        <v/>
      </c>
      <c r="AE272" s="17" t="str">
        <f t="shared" si="112"/>
        <v/>
      </c>
      <c r="AG272" s="17" t="str">
        <f t="shared" si="113"/>
        <v/>
      </c>
      <c r="AI272" s="17" t="str">
        <f t="shared" si="114"/>
        <v/>
      </c>
      <c r="AK272" s="17" t="str">
        <f t="shared" si="115"/>
        <v/>
      </c>
      <c r="AM272" s="17" t="str">
        <f t="shared" si="116"/>
        <v/>
      </c>
      <c r="AO272" s="17" t="str">
        <f t="shared" si="101"/>
        <v/>
      </c>
      <c r="AQ272" s="17" t="str">
        <f t="shared" si="117"/>
        <v/>
      </c>
    </row>
    <row r="273" spans="5:43" x14ac:dyDescent="0.25">
      <c r="E273" s="17" t="str">
        <f t="shared" si="99"/>
        <v/>
      </c>
      <c r="G273" s="17" t="str">
        <f t="shared" si="99"/>
        <v/>
      </c>
      <c r="I273" s="17" t="str">
        <f t="shared" si="100"/>
        <v/>
      </c>
      <c r="K273" s="17" t="str">
        <f t="shared" si="102"/>
        <v/>
      </c>
      <c r="M273" s="17" t="str">
        <f t="shared" si="103"/>
        <v/>
      </c>
      <c r="O273" s="17" t="str">
        <f t="shared" si="104"/>
        <v/>
      </c>
      <c r="Q273" s="17" t="str">
        <f t="shared" si="105"/>
        <v/>
      </c>
      <c r="S273" s="17" t="str">
        <f t="shared" si="106"/>
        <v/>
      </c>
      <c r="U273" s="17" t="str">
        <f t="shared" si="107"/>
        <v/>
      </c>
      <c r="W273" s="17" t="str">
        <f t="shared" si="108"/>
        <v/>
      </c>
      <c r="Y273" s="17" t="str">
        <f t="shared" si="109"/>
        <v/>
      </c>
      <c r="AA273" s="17" t="str">
        <f t="shared" si="110"/>
        <v/>
      </c>
      <c r="AC273" s="17" t="str">
        <f t="shared" si="111"/>
        <v/>
      </c>
      <c r="AE273" s="17" t="str">
        <f t="shared" si="112"/>
        <v/>
      </c>
      <c r="AG273" s="17" t="str">
        <f t="shared" si="113"/>
        <v/>
      </c>
      <c r="AI273" s="17" t="str">
        <f t="shared" si="114"/>
        <v/>
      </c>
      <c r="AK273" s="17" t="str">
        <f t="shared" si="115"/>
        <v/>
      </c>
      <c r="AM273" s="17" t="str">
        <f t="shared" si="116"/>
        <v/>
      </c>
      <c r="AO273" s="17" t="str">
        <f t="shared" si="101"/>
        <v/>
      </c>
      <c r="AQ273" s="17" t="str">
        <f t="shared" si="117"/>
        <v/>
      </c>
    </row>
    <row r="274" spans="5:43" x14ac:dyDescent="0.25">
      <c r="E274" s="17" t="str">
        <f t="shared" si="99"/>
        <v/>
      </c>
      <c r="G274" s="17" t="str">
        <f t="shared" si="99"/>
        <v/>
      </c>
      <c r="I274" s="17" t="str">
        <f t="shared" si="100"/>
        <v/>
      </c>
      <c r="K274" s="17" t="str">
        <f t="shared" si="102"/>
        <v/>
      </c>
      <c r="M274" s="17" t="str">
        <f t="shared" si="103"/>
        <v/>
      </c>
      <c r="O274" s="17" t="str">
        <f t="shared" si="104"/>
        <v/>
      </c>
      <c r="Q274" s="17" t="str">
        <f t="shared" si="105"/>
        <v/>
      </c>
      <c r="S274" s="17" t="str">
        <f t="shared" si="106"/>
        <v/>
      </c>
      <c r="U274" s="17" t="str">
        <f t="shared" si="107"/>
        <v/>
      </c>
      <c r="W274" s="17" t="str">
        <f t="shared" si="108"/>
        <v/>
      </c>
      <c r="Y274" s="17" t="str">
        <f t="shared" si="109"/>
        <v/>
      </c>
      <c r="AA274" s="17" t="str">
        <f t="shared" si="110"/>
        <v/>
      </c>
      <c r="AC274" s="17" t="str">
        <f t="shared" si="111"/>
        <v/>
      </c>
      <c r="AE274" s="17" t="str">
        <f t="shared" si="112"/>
        <v/>
      </c>
      <c r="AG274" s="17" t="str">
        <f t="shared" si="113"/>
        <v/>
      </c>
      <c r="AI274" s="17" t="str">
        <f t="shared" si="114"/>
        <v/>
      </c>
      <c r="AK274" s="17" t="str">
        <f t="shared" si="115"/>
        <v/>
      </c>
      <c r="AM274" s="17" t="str">
        <f t="shared" si="116"/>
        <v/>
      </c>
      <c r="AO274" s="17" t="str">
        <f t="shared" si="101"/>
        <v/>
      </c>
      <c r="AQ274" s="17" t="str">
        <f t="shared" si="117"/>
        <v/>
      </c>
    </row>
    <row r="275" spans="5:43" x14ac:dyDescent="0.25">
      <c r="E275" s="17" t="str">
        <f t="shared" si="99"/>
        <v/>
      </c>
      <c r="G275" s="17" t="str">
        <f t="shared" si="99"/>
        <v/>
      </c>
      <c r="I275" s="17" t="str">
        <f t="shared" si="100"/>
        <v/>
      </c>
      <c r="K275" s="17" t="str">
        <f t="shared" si="102"/>
        <v/>
      </c>
      <c r="M275" s="17" t="str">
        <f t="shared" si="103"/>
        <v/>
      </c>
      <c r="O275" s="17" t="str">
        <f t="shared" si="104"/>
        <v/>
      </c>
      <c r="Q275" s="17" t="str">
        <f t="shared" si="105"/>
        <v/>
      </c>
      <c r="S275" s="17" t="str">
        <f t="shared" si="106"/>
        <v/>
      </c>
      <c r="U275" s="17" t="str">
        <f t="shared" si="107"/>
        <v/>
      </c>
      <c r="W275" s="17" t="str">
        <f t="shared" si="108"/>
        <v/>
      </c>
      <c r="Y275" s="17" t="str">
        <f t="shared" si="109"/>
        <v/>
      </c>
      <c r="AA275" s="17" t="str">
        <f t="shared" si="110"/>
        <v/>
      </c>
      <c r="AC275" s="17" t="str">
        <f t="shared" si="111"/>
        <v/>
      </c>
      <c r="AE275" s="17" t="str">
        <f t="shared" si="112"/>
        <v/>
      </c>
      <c r="AG275" s="17" t="str">
        <f t="shared" si="113"/>
        <v/>
      </c>
      <c r="AI275" s="17" t="str">
        <f t="shared" si="114"/>
        <v/>
      </c>
      <c r="AK275" s="17" t="str">
        <f t="shared" si="115"/>
        <v/>
      </c>
      <c r="AM275" s="17" t="str">
        <f t="shared" si="116"/>
        <v/>
      </c>
      <c r="AO275" s="17" t="str">
        <f t="shared" si="101"/>
        <v/>
      </c>
      <c r="AQ275" s="17" t="str">
        <f t="shared" si="117"/>
        <v/>
      </c>
    </row>
    <row r="276" spans="5:43" x14ac:dyDescent="0.25">
      <c r="E276" s="17" t="str">
        <f t="shared" si="99"/>
        <v/>
      </c>
      <c r="G276" s="17" t="str">
        <f t="shared" si="99"/>
        <v/>
      </c>
      <c r="I276" s="17" t="str">
        <f t="shared" si="100"/>
        <v/>
      </c>
      <c r="K276" s="17" t="str">
        <f t="shared" si="102"/>
        <v/>
      </c>
      <c r="M276" s="17" t="str">
        <f t="shared" si="103"/>
        <v/>
      </c>
      <c r="O276" s="17" t="str">
        <f t="shared" si="104"/>
        <v/>
      </c>
      <c r="Q276" s="17" t="str">
        <f t="shared" si="105"/>
        <v/>
      </c>
      <c r="S276" s="17" t="str">
        <f t="shared" si="106"/>
        <v/>
      </c>
      <c r="U276" s="17" t="str">
        <f t="shared" si="107"/>
        <v/>
      </c>
      <c r="W276" s="17" t="str">
        <f t="shared" si="108"/>
        <v/>
      </c>
      <c r="Y276" s="17" t="str">
        <f t="shared" si="109"/>
        <v/>
      </c>
      <c r="AA276" s="17" t="str">
        <f t="shared" si="110"/>
        <v/>
      </c>
      <c r="AC276" s="17" t="str">
        <f t="shared" si="111"/>
        <v/>
      </c>
      <c r="AE276" s="17" t="str">
        <f t="shared" si="112"/>
        <v/>
      </c>
      <c r="AG276" s="17" t="str">
        <f t="shared" si="113"/>
        <v/>
      </c>
      <c r="AI276" s="17" t="str">
        <f t="shared" si="114"/>
        <v/>
      </c>
      <c r="AK276" s="17" t="str">
        <f t="shared" si="115"/>
        <v/>
      </c>
      <c r="AM276" s="17" t="str">
        <f t="shared" si="116"/>
        <v/>
      </c>
      <c r="AO276" s="17" t="str">
        <f t="shared" si="101"/>
        <v/>
      </c>
      <c r="AQ276" s="17" t="str">
        <f t="shared" si="117"/>
        <v/>
      </c>
    </row>
    <row r="277" spans="5:43" x14ac:dyDescent="0.25">
      <c r="E277" s="17" t="str">
        <f t="shared" si="99"/>
        <v/>
      </c>
      <c r="G277" s="17" t="str">
        <f t="shared" si="99"/>
        <v/>
      </c>
      <c r="I277" s="17" t="str">
        <f t="shared" si="100"/>
        <v/>
      </c>
      <c r="K277" s="17" t="str">
        <f t="shared" si="102"/>
        <v/>
      </c>
      <c r="M277" s="17" t="str">
        <f t="shared" si="103"/>
        <v/>
      </c>
      <c r="O277" s="17" t="str">
        <f t="shared" si="104"/>
        <v/>
      </c>
      <c r="Q277" s="17" t="str">
        <f t="shared" si="105"/>
        <v/>
      </c>
      <c r="S277" s="17" t="str">
        <f t="shared" si="106"/>
        <v/>
      </c>
      <c r="U277" s="17" t="str">
        <f t="shared" si="107"/>
        <v/>
      </c>
      <c r="W277" s="17" t="str">
        <f t="shared" si="108"/>
        <v/>
      </c>
      <c r="Y277" s="17" t="str">
        <f t="shared" si="109"/>
        <v/>
      </c>
      <c r="AA277" s="17" t="str">
        <f t="shared" si="110"/>
        <v/>
      </c>
      <c r="AC277" s="17" t="str">
        <f t="shared" si="111"/>
        <v/>
      </c>
      <c r="AE277" s="17" t="str">
        <f t="shared" si="112"/>
        <v/>
      </c>
      <c r="AG277" s="17" t="str">
        <f t="shared" si="113"/>
        <v/>
      </c>
      <c r="AI277" s="17" t="str">
        <f t="shared" si="114"/>
        <v/>
      </c>
      <c r="AK277" s="17" t="str">
        <f t="shared" si="115"/>
        <v/>
      </c>
      <c r="AM277" s="17" t="str">
        <f t="shared" si="116"/>
        <v/>
      </c>
      <c r="AO277" s="17" t="str">
        <f t="shared" si="101"/>
        <v/>
      </c>
      <c r="AQ277" s="17" t="str">
        <f t="shared" si="117"/>
        <v/>
      </c>
    </row>
    <row r="278" spans="5:43" x14ac:dyDescent="0.25">
      <c r="E278" s="17" t="str">
        <f t="shared" si="99"/>
        <v/>
      </c>
      <c r="G278" s="17" t="str">
        <f t="shared" si="99"/>
        <v/>
      </c>
      <c r="I278" s="17" t="str">
        <f t="shared" si="100"/>
        <v/>
      </c>
      <c r="K278" s="17" t="str">
        <f t="shared" si="102"/>
        <v/>
      </c>
      <c r="M278" s="17" t="str">
        <f t="shared" si="103"/>
        <v/>
      </c>
      <c r="O278" s="17" t="str">
        <f t="shared" si="104"/>
        <v/>
      </c>
      <c r="Q278" s="17" t="str">
        <f t="shared" si="105"/>
        <v/>
      </c>
      <c r="S278" s="17" t="str">
        <f t="shared" si="106"/>
        <v/>
      </c>
      <c r="U278" s="17" t="str">
        <f t="shared" si="107"/>
        <v/>
      </c>
      <c r="W278" s="17" t="str">
        <f t="shared" si="108"/>
        <v/>
      </c>
      <c r="Y278" s="17" t="str">
        <f t="shared" si="109"/>
        <v/>
      </c>
      <c r="AA278" s="17" t="str">
        <f t="shared" si="110"/>
        <v/>
      </c>
      <c r="AC278" s="17" t="str">
        <f t="shared" si="111"/>
        <v/>
      </c>
      <c r="AE278" s="17" t="str">
        <f t="shared" si="112"/>
        <v/>
      </c>
      <c r="AG278" s="17" t="str">
        <f t="shared" si="113"/>
        <v/>
      </c>
      <c r="AI278" s="17" t="str">
        <f t="shared" si="114"/>
        <v/>
      </c>
      <c r="AK278" s="17" t="str">
        <f t="shared" si="115"/>
        <v/>
      </c>
      <c r="AM278" s="17" t="str">
        <f t="shared" si="116"/>
        <v/>
      </c>
      <c r="AO278" s="17" t="str">
        <f t="shared" si="101"/>
        <v/>
      </c>
      <c r="AQ278" s="17" t="str">
        <f t="shared" si="117"/>
        <v/>
      </c>
    </row>
    <row r="279" spans="5:43" x14ac:dyDescent="0.25">
      <c r="E279" s="17" t="str">
        <f t="shared" si="99"/>
        <v/>
      </c>
      <c r="G279" s="17" t="str">
        <f t="shared" si="99"/>
        <v/>
      </c>
      <c r="I279" s="17" t="str">
        <f t="shared" si="100"/>
        <v/>
      </c>
      <c r="K279" s="17" t="str">
        <f t="shared" si="102"/>
        <v/>
      </c>
      <c r="M279" s="17" t="str">
        <f t="shared" si="103"/>
        <v/>
      </c>
      <c r="O279" s="17" t="str">
        <f t="shared" si="104"/>
        <v/>
      </c>
      <c r="Q279" s="17" t="str">
        <f t="shared" si="105"/>
        <v/>
      </c>
      <c r="S279" s="17" t="str">
        <f t="shared" si="106"/>
        <v/>
      </c>
      <c r="U279" s="17" t="str">
        <f t="shared" si="107"/>
        <v/>
      </c>
      <c r="W279" s="17" t="str">
        <f t="shared" si="108"/>
        <v/>
      </c>
      <c r="Y279" s="17" t="str">
        <f t="shared" si="109"/>
        <v/>
      </c>
      <c r="AA279" s="17" t="str">
        <f t="shared" si="110"/>
        <v/>
      </c>
      <c r="AC279" s="17" t="str">
        <f t="shared" si="111"/>
        <v/>
      </c>
      <c r="AE279" s="17" t="str">
        <f t="shared" si="112"/>
        <v/>
      </c>
      <c r="AG279" s="17" t="str">
        <f t="shared" si="113"/>
        <v/>
      </c>
      <c r="AI279" s="17" t="str">
        <f t="shared" si="114"/>
        <v/>
      </c>
      <c r="AK279" s="17" t="str">
        <f t="shared" si="115"/>
        <v/>
      </c>
      <c r="AM279" s="17" t="str">
        <f t="shared" si="116"/>
        <v/>
      </c>
      <c r="AO279" s="17" t="str">
        <f t="shared" si="101"/>
        <v/>
      </c>
      <c r="AQ279" s="17" t="str">
        <f t="shared" si="117"/>
        <v/>
      </c>
    </row>
    <row r="280" spans="5:43" x14ac:dyDescent="0.25">
      <c r="E280" s="17" t="str">
        <f t="shared" si="99"/>
        <v/>
      </c>
      <c r="G280" s="17" t="str">
        <f t="shared" si="99"/>
        <v/>
      </c>
      <c r="I280" s="17" t="str">
        <f t="shared" si="100"/>
        <v/>
      </c>
      <c r="K280" s="17" t="str">
        <f t="shared" si="102"/>
        <v/>
      </c>
      <c r="M280" s="17" t="str">
        <f t="shared" si="103"/>
        <v/>
      </c>
      <c r="O280" s="17" t="str">
        <f t="shared" si="104"/>
        <v/>
      </c>
      <c r="Q280" s="17" t="str">
        <f t="shared" si="105"/>
        <v/>
      </c>
      <c r="S280" s="17" t="str">
        <f t="shared" si="106"/>
        <v/>
      </c>
      <c r="U280" s="17" t="str">
        <f t="shared" si="107"/>
        <v/>
      </c>
      <c r="W280" s="17" t="str">
        <f t="shared" si="108"/>
        <v/>
      </c>
      <c r="Y280" s="17" t="str">
        <f t="shared" si="109"/>
        <v/>
      </c>
      <c r="AA280" s="17" t="str">
        <f t="shared" si="110"/>
        <v/>
      </c>
      <c r="AC280" s="17" t="str">
        <f t="shared" si="111"/>
        <v/>
      </c>
      <c r="AE280" s="17" t="str">
        <f t="shared" si="112"/>
        <v/>
      </c>
      <c r="AG280" s="17" t="str">
        <f t="shared" si="113"/>
        <v/>
      </c>
      <c r="AI280" s="17" t="str">
        <f t="shared" si="114"/>
        <v/>
      </c>
      <c r="AK280" s="17" t="str">
        <f t="shared" si="115"/>
        <v/>
      </c>
      <c r="AM280" s="17" t="str">
        <f t="shared" si="116"/>
        <v/>
      </c>
      <c r="AO280" s="17" t="str">
        <f t="shared" si="101"/>
        <v/>
      </c>
      <c r="AQ280" s="17" t="str">
        <f t="shared" si="117"/>
        <v/>
      </c>
    </row>
    <row r="281" spans="5:43" x14ac:dyDescent="0.25">
      <c r="E281" s="17" t="str">
        <f t="shared" si="99"/>
        <v/>
      </c>
      <c r="G281" s="17" t="str">
        <f t="shared" si="99"/>
        <v/>
      </c>
      <c r="I281" s="17" t="str">
        <f t="shared" si="100"/>
        <v/>
      </c>
      <c r="K281" s="17" t="str">
        <f t="shared" si="102"/>
        <v/>
      </c>
      <c r="M281" s="17" t="str">
        <f t="shared" si="103"/>
        <v/>
      </c>
      <c r="O281" s="17" t="str">
        <f t="shared" si="104"/>
        <v/>
      </c>
      <c r="Q281" s="17" t="str">
        <f t="shared" si="105"/>
        <v/>
      </c>
      <c r="S281" s="17" t="str">
        <f t="shared" si="106"/>
        <v/>
      </c>
      <c r="U281" s="17" t="str">
        <f t="shared" si="107"/>
        <v/>
      </c>
      <c r="W281" s="17" t="str">
        <f t="shared" si="108"/>
        <v/>
      </c>
      <c r="Y281" s="17" t="str">
        <f t="shared" si="109"/>
        <v/>
      </c>
      <c r="AA281" s="17" t="str">
        <f t="shared" si="110"/>
        <v/>
      </c>
      <c r="AC281" s="17" t="str">
        <f t="shared" si="111"/>
        <v/>
      </c>
      <c r="AE281" s="17" t="str">
        <f t="shared" si="112"/>
        <v/>
      </c>
      <c r="AG281" s="17" t="str">
        <f t="shared" si="113"/>
        <v/>
      </c>
      <c r="AI281" s="17" t="str">
        <f t="shared" si="114"/>
        <v/>
      </c>
      <c r="AK281" s="17" t="str">
        <f t="shared" si="115"/>
        <v/>
      </c>
      <c r="AM281" s="17" t="str">
        <f t="shared" si="116"/>
        <v/>
      </c>
      <c r="AO281" s="17" t="str">
        <f t="shared" si="101"/>
        <v/>
      </c>
      <c r="AQ281" s="17" t="str">
        <f t="shared" si="117"/>
        <v/>
      </c>
    </row>
    <row r="282" spans="5:43" x14ac:dyDescent="0.25">
      <c r="E282" s="17" t="str">
        <f t="shared" si="99"/>
        <v/>
      </c>
      <c r="G282" s="17" t="str">
        <f t="shared" si="99"/>
        <v/>
      </c>
      <c r="I282" s="17" t="str">
        <f t="shared" si="100"/>
        <v/>
      </c>
      <c r="K282" s="17" t="str">
        <f t="shared" si="102"/>
        <v/>
      </c>
      <c r="M282" s="17" t="str">
        <f t="shared" si="103"/>
        <v/>
      </c>
      <c r="O282" s="17" t="str">
        <f t="shared" si="104"/>
        <v/>
      </c>
      <c r="Q282" s="17" t="str">
        <f t="shared" si="105"/>
        <v/>
      </c>
      <c r="S282" s="17" t="str">
        <f t="shared" si="106"/>
        <v/>
      </c>
      <c r="U282" s="17" t="str">
        <f t="shared" si="107"/>
        <v/>
      </c>
      <c r="W282" s="17" t="str">
        <f t="shared" si="108"/>
        <v/>
      </c>
      <c r="Y282" s="17" t="str">
        <f t="shared" si="109"/>
        <v/>
      </c>
      <c r="AA282" s="17" t="str">
        <f t="shared" si="110"/>
        <v/>
      </c>
      <c r="AC282" s="17" t="str">
        <f t="shared" si="111"/>
        <v/>
      </c>
      <c r="AE282" s="17" t="str">
        <f t="shared" si="112"/>
        <v/>
      </c>
      <c r="AG282" s="17" t="str">
        <f t="shared" si="113"/>
        <v/>
      </c>
      <c r="AI282" s="17" t="str">
        <f t="shared" si="114"/>
        <v/>
      </c>
      <c r="AK282" s="17" t="str">
        <f t="shared" si="115"/>
        <v/>
      </c>
      <c r="AM282" s="17" t="str">
        <f t="shared" si="116"/>
        <v/>
      </c>
      <c r="AO282" s="17" t="str">
        <f t="shared" si="101"/>
        <v/>
      </c>
      <c r="AQ282" s="17" t="str">
        <f t="shared" si="117"/>
        <v/>
      </c>
    </row>
    <row r="283" spans="5:43" x14ac:dyDescent="0.25">
      <c r="E283" s="17" t="str">
        <f t="shared" si="99"/>
        <v/>
      </c>
      <c r="G283" s="17" t="str">
        <f t="shared" si="99"/>
        <v/>
      </c>
      <c r="I283" s="17" t="str">
        <f t="shared" si="100"/>
        <v/>
      </c>
      <c r="K283" s="17" t="str">
        <f t="shared" si="102"/>
        <v/>
      </c>
      <c r="M283" s="17" t="str">
        <f t="shared" si="103"/>
        <v/>
      </c>
      <c r="O283" s="17" t="str">
        <f t="shared" si="104"/>
        <v/>
      </c>
      <c r="Q283" s="17" t="str">
        <f t="shared" si="105"/>
        <v/>
      </c>
      <c r="S283" s="17" t="str">
        <f t="shared" si="106"/>
        <v/>
      </c>
      <c r="U283" s="17" t="str">
        <f t="shared" si="107"/>
        <v/>
      </c>
      <c r="W283" s="17" t="str">
        <f t="shared" si="108"/>
        <v/>
      </c>
      <c r="Y283" s="17" t="str">
        <f t="shared" si="109"/>
        <v/>
      </c>
      <c r="AA283" s="17" t="str">
        <f t="shared" si="110"/>
        <v/>
      </c>
      <c r="AC283" s="17" t="str">
        <f t="shared" si="111"/>
        <v/>
      </c>
      <c r="AE283" s="17" t="str">
        <f t="shared" si="112"/>
        <v/>
      </c>
      <c r="AG283" s="17" t="str">
        <f t="shared" si="113"/>
        <v/>
      </c>
      <c r="AI283" s="17" t="str">
        <f t="shared" si="114"/>
        <v/>
      </c>
      <c r="AK283" s="17" t="str">
        <f t="shared" si="115"/>
        <v/>
      </c>
      <c r="AM283" s="17" t="str">
        <f t="shared" si="116"/>
        <v/>
      </c>
      <c r="AO283" s="17" t="str">
        <f t="shared" si="101"/>
        <v/>
      </c>
      <c r="AQ283" s="17" t="str">
        <f t="shared" si="117"/>
        <v/>
      </c>
    </row>
    <row r="284" spans="5:43" x14ac:dyDescent="0.25">
      <c r="E284" s="17" t="str">
        <f t="shared" si="99"/>
        <v/>
      </c>
      <c r="G284" s="17" t="str">
        <f t="shared" si="99"/>
        <v/>
      </c>
      <c r="I284" s="17" t="str">
        <f t="shared" si="100"/>
        <v/>
      </c>
      <c r="K284" s="17" t="str">
        <f t="shared" si="102"/>
        <v/>
      </c>
      <c r="M284" s="17" t="str">
        <f t="shared" si="103"/>
        <v/>
      </c>
      <c r="O284" s="17" t="str">
        <f t="shared" si="104"/>
        <v/>
      </c>
      <c r="Q284" s="17" t="str">
        <f t="shared" si="105"/>
        <v/>
      </c>
      <c r="S284" s="17" t="str">
        <f t="shared" si="106"/>
        <v/>
      </c>
      <c r="U284" s="17" t="str">
        <f t="shared" si="107"/>
        <v/>
      </c>
      <c r="W284" s="17" t="str">
        <f t="shared" si="108"/>
        <v/>
      </c>
      <c r="Y284" s="17" t="str">
        <f t="shared" si="109"/>
        <v/>
      </c>
      <c r="AA284" s="17" t="str">
        <f t="shared" si="110"/>
        <v/>
      </c>
      <c r="AC284" s="17" t="str">
        <f t="shared" si="111"/>
        <v/>
      </c>
      <c r="AE284" s="17" t="str">
        <f t="shared" si="112"/>
        <v/>
      </c>
      <c r="AG284" s="17" t="str">
        <f t="shared" si="113"/>
        <v/>
      </c>
      <c r="AI284" s="17" t="str">
        <f t="shared" si="114"/>
        <v/>
      </c>
      <c r="AK284" s="17" t="str">
        <f t="shared" si="115"/>
        <v/>
      </c>
      <c r="AM284" s="17" t="str">
        <f t="shared" si="116"/>
        <v/>
      </c>
      <c r="AO284" s="17" t="str">
        <f t="shared" si="101"/>
        <v/>
      </c>
      <c r="AQ284" s="17" t="str">
        <f t="shared" si="117"/>
        <v/>
      </c>
    </row>
    <row r="285" spans="5:43" x14ac:dyDescent="0.25">
      <c r="E285" s="17" t="str">
        <f t="shared" si="99"/>
        <v/>
      </c>
      <c r="G285" s="17" t="str">
        <f t="shared" si="99"/>
        <v/>
      </c>
      <c r="I285" s="17" t="str">
        <f t="shared" si="100"/>
        <v/>
      </c>
      <c r="K285" s="17" t="str">
        <f t="shared" si="102"/>
        <v/>
      </c>
      <c r="M285" s="17" t="str">
        <f t="shared" si="103"/>
        <v/>
      </c>
      <c r="O285" s="17" t="str">
        <f t="shared" si="104"/>
        <v/>
      </c>
      <c r="Q285" s="17" t="str">
        <f t="shared" si="105"/>
        <v/>
      </c>
      <c r="S285" s="17" t="str">
        <f t="shared" si="106"/>
        <v/>
      </c>
      <c r="U285" s="17" t="str">
        <f t="shared" si="107"/>
        <v/>
      </c>
      <c r="W285" s="17" t="str">
        <f t="shared" si="108"/>
        <v/>
      </c>
      <c r="Y285" s="17" t="str">
        <f t="shared" si="109"/>
        <v/>
      </c>
      <c r="AA285" s="17" t="str">
        <f t="shared" si="110"/>
        <v/>
      </c>
      <c r="AC285" s="17" t="str">
        <f t="shared" si="111"/>
        <v/>
      </c>
      <c r="AE285" s="17" t="str">
        <f t="shared" si="112"/>
        <v/>
      </c>
      <c r="AG285" s="17" t="str">
        <f t="shared" si="113"/>
        <v/>
      </c>
      <c r="AI285" s="17" t="str">
        <f t="shared" si="114"/>
        <v/>
      </c>
      <c r="AK285" s="17" t="str">
        <f t="shared" si="115"/>
        <v/>
      </c>
      <c r="AM285" s="17" t="str">
        <f t="shared" si="116"/>
        <v/>
      </c>
      <c r="AO285" s="17" t="str">
        <f t="shared" si="101"/>
        <v/>
      </c>
      <c r="AQ285" s="17" t="str">
        <f t="shared" si="117"/>
        <v/>
      </c>
    </row>
    <row r="286" spans="5:43" x14ac:dyDescent="0.25">
      <c r="E286" s="17" t="str">
        <f t="shared" si="99"/>
        <v/>
      </c>
      <c r="G286" s="17" t="str">
        <f t="shared" si="99"/>
        <v/>
      </c>
      <c r="I286" s="17" t="str">
        <f t="shared" si="100"/>
        <v/>
      </c>
      <c r="K286" s="17" t="str">
        <f t="shared" si="102"/>
        <v/>
      </c>
      <c r="M286" s="17" t="str">
        <f t="shared" si="103"/>
        <v/>
      </c>
      <c r="O286" s="17" t="str">
        <f t="shared" si="104"/>
        <v/>
      </c>
      <c r="Q286" s="17" t="str">
        <f t="shared" si="105"/>
        <v/>
      </c>
      <c r="S286" s="17" t="str">
        <f t="shared" si="106"/>
        <v/>
      </c>
      <c r="U286" s="17" t="str">
        <f t="shared" si="107"/>
        <v/>
      </c>
      <c r="W286" s="17" t="str">
        <f t="shared" si="108"/>
        <v/>
      </c>
      <c r="Y286" s="17" t="str">
        <f t="shared" si="109"/>
        <v/>
      </c>
      <c r="AA286" s="17" t="str">
        <f t="shared" si="110"/>
        <v/>
      </c>
      <c r="AC286" s="17" t="str">
        <f t="shared" si="111"/>
        <v/>
      </c>
      <c r="AE286" s="17" t="str">
        <f t="shared" si="112"/>
        <v/>
      </c>
      <c r="AG286" s="17" t="str">
        <f t="shared" si="113"/>
        <v/>
      </c>
      <c r="AI286" s="17" t="str">
        <f t="shared" si="114"/>
        <v/>
      </c>
      <c r="AK286" s="17" t="str">
        <f t="shared" si="115"/>
        <v/>
      </c>
      <c r="AM286" s="17" t="str">
        <f t="shared" si="116"/>
        <v/>
      </c>
      <c r="AO286" s="17" t="str">
        <f t="shared" si="101"/>
        <v/>
      </c>
      <c r="AQ286" s="17" t="str">
        <f t="shared" si="117"/>
        <v/>
      </c>
    </row>
    <row r="287" spans="5:43" x14ac:dyDescent="0.25">
      <c r="E287" s="17" t="str">
        <f t="shared" si="99"/>
        <v/>
      </c>
      <c r="G287" s="17" t="str">
        <f t="shared" si="99"/>
        <v/>
      </c>
      <c r="I287" s="17" t="str">
        <f t="shared" si="100"/>
        <v/>
      </c>
      <c r="K287" s="17" t="str">
        <f t="shared" si="102"/>
        <v/>
      </c>
      <c r="M287" s="17" t="str">
        <f t="shared" si="103"/>
        <v/>
      </c>
      <c r="O287" s="17" t="str">
        <f t="shared" si="104"/>
        <v/>
      </c>
      <c r="Q287" s="17" t="str">
        <f t="shared" si="105"/>
        <v/>
      </c>
      <c r="S287" s="17" t="str">
        <f t="shared" si="106"/>
        <v/>
      </c>
      <c r="U287" s="17" t="str">
        <f t="shared" si="107"/>
        <v/>
      </c>
      <c r="W287" s="17" t="str">
        <f t="shared" si="108"/>
        <v/>
      </c>
      <c r="Y287" s="17" t="str">
        <f t="shared" si="109"/>
        <v/>
      </c>
      <c r="AA287" s="17" t="str">
        <f t="shared" si="110"/>
        <v/>
      </c>
      <c r="AC287" s="17" t="str">
        <f t="shared" si="111"/>
        <v/>
      </c>
      <c r="AE287" s="17" t="str">
        <f t="shared" si="112"/>
        <v/>
      </c>
      <c r="AG287" s="17" t="str">
        <f t="shared" si="113"/>
        <v/>
      </c>
      <c r="AI287" s="17" t="str">
        <f t="shared" si="114"/>
        <v/>
      </c>
      <c r="AK287" s="17" t="str">
        <f t="shared" si="115"/>
        <v/>
      </c>
      <c r="AM287" s="17" t="str">
        <f t="shared" si="116"/>
        <v/>
      </c>
      <c r="AO287" s="17" t="str">
        <f t="shared" si="101"/>
        <v/>
      </c>
      <c r="AQ287" s="17" t="str">
        <f t="shared" si="117"/>
        <v/>
      </c>
    </row>
    <row r="288" spans="5:43" x14ac:dyDescent="0.25">
      <c r="E288" s="17" t="str">
        <f t="shared" si="99"/>
        <v/>
      </c>
      <c r="G288" s="17" t="str">
        <f t="shared" si="99"/>
        <v/>
      </c>
      <c r="I288" s="17" t="str">
        <f t="shared" si="100"/>
        <v/>
      </c>
      <c r="K288" s="17" t="str">
        <f t="shared" si="102"/>
        <v/>
      </c>
      <c r="M288" s="17" t="str">
        <f t="shared" si="103"/>
        <v/>
      </c>
      <c r="O288" s="17" t="str">
        <f t="shared" si="104"/>
        <v/>
      </c>
      <c r="Q288" s="17" t="str">
        <f t="shared" si="105"/>
        <v/>
      </c>
      <c r="S288" s="17" t="str">
        <f t="shared" si="106"/>
        <v/>
      </c>
      <c r="U288" s="17" t="str">
        <f t="shared" si="107"/>
        <v/>
      </c>
      <c r="W288" s="17" t="str">
        <f t="shared" si="108"/>
        <v/>
      </c>
      <c r="Y288" s="17" t="str">
        <f t="shared" si="109"/>
        <v/>
      </c>
      <c r="AA288" s="17" t="str">
        <f t="shared" si="110"/>
        <v/>
      </c>
      <c r="AC288" s="17" t="str">
        <f t="shared" si="111"/>
        <v/>
      </c>
      <c r="AE288" s="17" t="str">
        <f t="shared" si="112"/>
        <v/>
      </c>
      <c r="AG288" s="17" t="str">
        <f t="shared" si="113"/>
        <v/>
      </c>
      <c r="AI288" s="17" t="str">
        <f t="shared" si="114"/>
        <v/>
      </c>
      <c r="AK288" s="17" t="str">
        <f t="shared" si="115"/>
        <v/>
      </c>
      <c r="AM288" s="17" t="str">
        <f t="shared" si="116"/>
        <v/>
      </c>
      <c r="AO288" s="17" t="str">
        <f t="shared" si="101"/>
        <v/>
      </c>
      <c r="AQ288" s="17" t="str">
        <f t="shared" si="117"/>
        <v/>
      </c>
    </row>
    <row r="289" spans="5:43" x14ac:dyDescent="0.25">
      <c r="E289" s="17" t="str">
        <f t="shared" si="99"/>
        <v/>
      </c>
      <c r="G289" s="17" t="str">
        <f t="shared" si="99"/>
        <v/>
      </c>
      <c r="I289" s="17" t="str">
        <f t="shared" si="100"/>
        <v/>
      </c>
      <c r="K289" s="17" t="str">
        <f t="shared" si="102"/>
        <v/>
      </c>
      <c r="M289" s="17" t="str">
        <f t="shared" si="103"/>
        <v/>
      </c>
      <c r="O289" s="17" t="str">
        <f t="shared" si="104"/>
        <v/>
      </c>
      <c r="Q289" s="17" t="str">
        <f t="shared" si="105"/>
        <v/>
      </c>
      <c r="S289" s="17" t="str">
        <f t="shared" si="106"/>
        <v/>
      </c>
      <c r="U289" s="17" t="str">
        <f t="shared" si="107"/>
        <v/>
      </c>
      <c r="W289" s="17" t="str">
        <f t="shared" si="108"/>
        <v/>
      </c>
      <c r="Y289" s="17" t="str">
        <f t="shared" si="109"/>
        <v/>
      </c>
      <c r="AA289" s="17" t="str">
        <f t="shared" si="110"/>
        <v/>
      </c>
      <c r="AC289" s="17" t="str">
        <f t="shared" si="111"/>
        <v/>
      </c>
      <c r="AE289" s="17" t="str">
        <f t="shared" si="112"/>
        <v/>
      </c>
      <c r="AG289" s="17" t="str">
        <f t="shared" si="113"/>
        <v/>
      </c>
      <c r="AI289" s="17" t="str">
        <f t="shared" si="114"/>
        <v/>
      </c>
      <c r="AK289" s="17" t="str">
        <f t="shared" si="115"/>
        <v/>
      </c>
      <c r="AM289" s="17" t="str">
        <f t="shared" si="116"/>
        <v/>
      </c>
      <c r="AO289" s="17" t="str">
        <f t="shared" si="101"/>
        <v/>
      </c>
      <c r="AQ289" s="17" t="str">
        <f t="shared" si="117"/>
        <v/>
      </c>
    </row>
    <row r="290" spans="5:43" x14ac:dyDescent="0.25">
      <c r="E290" s="17" t="str">
        <f t="shared" si="99"/>
        <v/>
      </c>
      <c r="G290" s="17" t="str">
        <f t="shared" si="99"/>
        <v/>
      </c>
      <c r="I290" s="17" t="str">
        <f t="shared" si="100"/>
        <v/>
      </c>
      <c r="K290" s="17" t="str">
        <f t="shared" si="102"/>
        <v/>
      </c>
      <c r="M290" s="17" t="str">
        <f t="shared" si="103"/>
        <v/>
      </c>
      <c r="O290" s="17" t="str">
        <f t="shared" si="104"/>
        <v/>
      </c>
      <c r="Q290" s="17" t="str">
        <f t="shared" si="105"/>
        <v/>
      </c>
      <c r="S290" s="17" t="str">
        <f t="shared" si="106"/>
        <v/>
      </c>
      <c r="U290" s="17" t="str">
        <f t="shared" si="107"/>
        <v/>
      </c>
      <c r="W290" s="17" t="str">
        <f t="shared" si="108"/>
        <v/>
      </c>
      <c r="Y290" s="17" t="str">
        <f t="shared" si="109"/>
        <v/>
      </c>
      <c r="AA290" s="17" t="str">
        <f t="shared" si="110"/>
        <v/>
      </c>
      <c r="AC290" s="17" t="str">
        <f t="shared" si="111"/>
        <v/>
      </c>
      <c r="AE290" s="17" t="str">
        <f t="shared" si="112"/>
        <v/>
      </c>
      <c r="AG290" s="17" t="str">
        <f t="shared" si="113"/>
        <v/>
      </c>
      <c r="AI290" s="17" t="str">
        <f t="shared" si="114"/>
        <v/>
      </c>
      <c r="AK290" s="17" t="str">
        <f t="shared" si="115"/>
        <v/>
      </c>
      <c r="AM290" s="17" t="str">
        <f t="shared" si="116"/>
        <v/>
      </c>
      <c r="AO290" s="17" t="str">
        <f t="shared" si="101"/>
        <v/>
      </c>
      <c r="AQ290" s="17" t="str">
        <f t="shared" si="117"/>
        <v/>
      </c>
    </row>
    <row r="291" spans="5:43" x14ac:dyDescent="0.25">
      <c r="E291" s="17" t="str">
        <f t="shared" si="99"/>
        <v/>
      </c>
      <c r="G291" s="17" t="str">
        <f t="shared" si="99"/>
        <v/>
      </c>
      <c r="I291" s="17" t="str">
        <f t="shared" si="100"/>
        <v/>
      </c>
      <c r="K291" s="17" t="str">
        <f t="shared" si="102"/>
        <v/>
      </c>
      <c r="M291" s="17" t="str">
        <f t="shared" si="103"/>
        <v/>
      </c>
      <c r="O291" s="17" t="str">
        <f t="shared" si="104"/>
        <v/>
      </c>
      <c r="Q291" s="17" t="str">
        <f t="shared" si="105"/>
        <v/>
      </c>
      <c r="S291" s="17" t="str">
        <f t="shared" si="106"/>
        <v/>
      </c>
      <c r="U291" s="17" t="str">
        <f t="shared" si="107"/>
        <v/>
      </c>
      <c r="W291" s="17" t="str">
        <f t="shared" si="108"/>
        <v/>
      </c>
      <c r="Y291" s="17" t="str">
        <f t="shared" si="109"/>
        <v/>
      </c>
      <c r="AA291" s="17" t="str">
        <f t="shared" si="110"/>
        <v/>
      </c>
      <c r="AC291" s="17" t="str">
        <f t="shared" si="111"/>
        <v/>
      </c>
      <c r="AE291" s="17" t="str">
        <f t="shared" si="112"/>
        <v/>
      </c>
      <c r="AG291" s="17" t="str">
        <f t="shared" si="113"/>
        <v/>
      </c>
      <c r="AI291" s="17" t="str">
        <f t="shared" si="114"/>
        <v/>
      </c>
      <c r="AK291" s="17" t="str">
        <f t="shared" si="115"/>
        <v/>
      </c>
      <c r="AM291" s="17" t="str">
        <f t="shared" si="116"/>
        <v/>
      </c>
      <c r="AO291" s="17" t="str">
        <f t="shared" si="101"/>
        <v/>
      </c>
      <c r="AQ291" s="17" t="str">
        <f t="shared" si="117"/>
        <v/>
      </c>
    </row>
    <row r="292" spans="5:43" x14ac:dyDescent="0.25">
      <c r="E292" s="17" t="str">
        <f t="shared" si="99"/>
        <v/>
      </c>
      <c r="G292" s="17" t="str">
        <f t="shared" si="99"/>
        <v/>
      </c>
      <c r="I292" s="17" t="str">
        <f t="shared" si="100"/>
        <v/>
      </c>
      <c r="K292" s="17" t="str">
        <f t="shared" si="102"/>
        <v/>
      </c>
      <c r="M292" s="17" t="str">
        <f t="shared" si="103"/>
        <v/>
      </c>
      <c r="O292" s="17" t="str">
        <f t="shared" si="104"/>
        <v/>
      </c>
      <c r="Q292" s="17" t="str">
        <f t="shared" si="105"/>
        <v/>
      </c>
      <c r="S292" s="17" t="str">
        <f t="shared" si="106"/>
        <v/>
      </c>
      <c r="U292" s="17" t="str">
        <f t="shared" si="107"/>
        <v/>
      </c>
      <c r="W292" s="17" t="str">
        <f t="shared" si="108"/>
        <v/>
      </c>
      <c r="Y292" s="17" t="str">
        <f t="shared" si="109"/>
        <v/>
      </c>
      <c r="AA292" s="17" t="str">
        <f t="shared" si="110"/>
        <v/>
      </c>
      <c r="AC292" s="17" t="str">
        <f t="shared" si="111"/>
        <v/>
      </c>
      <c r="AE292" s="17" t="str">
        <f t="shared" si="112"/>
        <v/>
      </c>
      <c r="AG292" s="17" t="str">
        <f t="shared" si="113"/>
        <v/>
      </c>
      <c r="AI292" s="17" t="str">
        <f t="shared" si="114"/>
        <v/>
      </c>
      <c r="AK292" s="17" t="str">
        <f t="shared" si="115"/>
        <v/>
      </c>
      <c r="AM292" s="17" t="str">
        <f t="shared" si="116"/>
        <v/>
      </c>
      <c r="AO292" s="17" t="str">
        <f t="shared" si="101"/>
        <v/>
      </c>
      <c r="AQ292" s="17" t="str">
        <f t="shared" si="117"/>
        <v/>
      </c>
    </row>
    <row r="293" spans="5:43" x14ac:dyDescent="0.25">
      <c r="E293" s="17" t="str">
        <f t="shared" si="99"/>
        <v/>
      </c>
      <c r="G293" s="17" t="str">
        <f t="shared" si="99"/>
        <v/>
      </c>
      <c r="I293" s="17" t="str">
        <f t="shared" si="100"/>
        <v/>
      </c>
      <c r="K293" s="17" t="str">
        <f t="shared" si="102"/>
        <v/>
      </c>
      <c r="M293" s="17" t="str">
        <f t="shared" si="103"/>
        <v/>
      </c>
      <c r="O293" s="17" t="str">
        <f t="shared" si="104"/>
        <v/>
      </c>
      <c r="Q293" s="17" t="str">
        <f t="shared" si="105"/>
        <v/>
      </c>
      <c r="S293" s="17" t="str">
        <f t="shared" si="106"/>
        <v/>
      </c>
      <c r="U293" s="17" t="str">
        <f t="shared" si="107"/>
        <v/>
      </c>
      <c r="W293" s="17" t="str">
        <f t="shared" si="108"/>
        <v/>
      </c>
      <c r="Y293" s="17" t="str">
        <f t="shared" si="109"/>
        <v/>
      </c>
      <c r="AA293" s="17" t="str">
        <f t="shared" si="110"/>
        <v/>
      </c>
      <c r="AC293" s="17" t="str">
        <f t="shared" si="111"/>
        <v/>
      </c>
      <c r="AE293" s="17" t="str">
        <f t="shared" si="112"/>
        <v/>
      </c>
      <c r="AG293" s="17" t="str">
        <f t="shared" si="113"/>
        <v/>
      </c>
      <c r="AI293" s="17" t="str">
        <f t="shared" si="114"/>
        <v/>
      </c>
      <c r="AK293" s="17" t="str">
        <f t="shared" si="115"/>
        <v/>
      </c>
      <c r="AM293" s="17" t="str">
        <f t="shared" si="116"/>
        <v/>
      </c>
      <c r="AO293" s="17" t="str">
        <f t="shared" si="101"/>
        <v/>
      </c>
      <c r="AQ293" s="17" t="str">
        <f t="shared" si="117"/>
        <v/>
      </c>
    </row>
    <row r="294" spans="5:43" x14ac:dyDescent="0.25">
      <c r="E294" s="17" t="str">
        <f t="shared" si="99"/>
        <v/>
      </c>
      <c r="G294" s="17" t="str">
        <f t="shared" si="99"/>
        <v/>
      </c>
      <c r="I294" s="17" t="str">
        <f t="shared" si="100"/>
        <v/>
      </c>
      <c r="K294" s="17" t="str">
        <f t="shared" si="102"/>
        <v/>
      </c>
      <c r="M294" s="17" t="str">
        <f t="shared" si="103"/>
        <v/>
      </c>
      <c r="O294" s="17" t="str">
        <f t="shared" si="104"/>
        <v/>
      </c>
      <c r="Q294" s="17" t="str">
        <f t="shared" si="105"/>
        <v/>
      </c>
      <c r="S294" s="17" t="str">
        <f t="shared" si="106"/>
        <v/>
      </c>
      <c r="U294" s="17" t="str">
        <f t="shared" si="107"/>
        <v/>
      </c>
      <c r="W294" s="17" t="str">
        <f t="shared" si="108"/>
        <v/>
      </c>
      <c r="Y294" s="17" t="str">
        <f t="shared" si="109"/>
        <v/>
      </c>
      <c r="AA294" s="17" t="str">
        <f t="shared" si="110"/>
        <v/>
      </c>
      <c r="AC294" s="17" t="str">
        <f t="shared" si="111"/>
        <v/>
      </c>
      <c r="AE294" s="17" t="str">
        <f t="shared" si="112"/>
        <v/>
      </c>
      <c r="AG294" s="17" t="str">
        <f t="shared" si="113"/>
        <v/>
      </c>
      <c r="AI294" s="17" t="str">
        <f t="shared" si="114"/>
        <v/>
      </c>
      <c r="AK294" s="17" t="str">
        <f t="shared" si="115"/>
        <v/>
      </c>
      <c r="AM294" s="17" t="str">
        <f t="shared" si="116"/>
        <v/>
      </c>
      <c r="AO294" s="17" t="str">
        <f t="shared" si="101"/>
        <v/>
      </c>
      <c r="AQ294" s="17" t="str">
        <f t="shared" si="117"/>
        <v/>
      </c>
    </row>
    <row r="295" spans="5:43" x14ac:dyDescent="0.25">
      <c r="E295" s="17" t="str">
        <f t="shared" si="99"/>
        <v/>
      </c>
      <c r="G295" s="17" t="str">
        <f t="shared" si="99"/>
        <v/>
      </c>
      <c r="I295" s="17" t="str">
        <f t="shared" si="100"/>
        <v/>
      </c>
      <c r="K295" s="17" t="str">
        <f t="shared" si="102"/>
        <v/>
      </c>
      <c r="M295" s="17" t="str">
        <f t="shared" si="103"/>
        <v/>
      </c>
      <c r="O295" s="17" t="str">
        <f t="shared" si="104"/>
        <v/>
      </c>
      <c r="Q295" s="17" t="str">
        <f t="shared" si="105"/>
        <v/>
      </c>
      <c r="S295" s="17" t="str">
        <f t="shared" si="106"/>
        <v/>
      </c>
      <c r="U295" s="17" t="str">
        <f t="shared" si="107"/>
        <v/>
      </c>
      <c r="W295" s="17" t="str">
        <f t="shared" si="108"/>
        <v/>
      </c>
      <c r="Y295" s="17" t="str">
        <f t="shared" si="109"/>
        <v/>
      </c>
      <c r="AA295" s="17" t="str">
        <f t="shared" si="110"/>
        <v/>
      </c>
      <c r="AC295" s="17" t="str">
        <f t="shared" si="111"/>
        <v/>
      </c>
      <c r="AE295" s="17" t="str">
        <f t="shared" si="112"/>
        <v/>
      </c>
      <c r="AG295" s="17" t="str">
        <f t="shared" si="113"/>
        <v/>
      </c>
      <c r="AI295" s="17" t="str">
        <f t="shared" si="114"/>
        <v/>
      </c>
      <c r="AK295" s="17" t="str">
        <f t="shared" si="115"/>
        <v/>
      </c>
      <c r="AM295" s="17" t="str">
        <f t="shared" si="116"/>
        <v/>
      </c>
      <c r="AO295" s="17" t="str">
        <f t="shared" si="101"/>
        <v/>
      </c>
      <c r="AQ295" s="17" t="str">
        <f t="shared" si="117"/>
        <v/>
      </c>
    </row>
    <row r="296" spans="5:43" x14ac:dyDescent="0.25">
      <c r="E296" s="17" t="str">
        <f t="shared" ref="E296:G327" si="118">IF(OR($B296=0,D296=0),"",D296/$B296)</f>
        <v/>
      </c>
      <c r="G296" s="17" t="str">
        <f t="shared" si="118"/>
        <v/>
      </c>
      <c r="I296" s="17" t="str">
        <f t="shared" ref="I296:I327" si="119">IF(OR($B296=0,H296=0),"",H296/$B296)</f>
        <v/>
      </c>
      <c r="K296" s="17" t="str">
        <f t="shared" si="102"/>
        <v/>
      </c>
      <c r="M296" s="17" t="str">
        <f t="shared" si="103"/>
        <v/>
      </c>
      <c r="O296" s="17" t="str">
        <f t="shared" si="104"/>
        <v/>
      </c>
      <c r="Q296" s="17" t="str">
        <f t="shared" si="105"/>
        <v/>
      </c>
      <c r="S296" s="17" t="str">
        <f t="shared" si="106"/>
        <v/>
      </c>
      <c r="U296" s="17" t="str">
        <f t="shared" si="107"/>
        <v/>
      </c>
      <c r="W296" s="17" t="str">
        <f t="shared" si="108"/>
        <v/>
      </c>
      <c r="Y296" s="17" t="str">
        <f t="shared" si="109"/>
        <v/>
      </c>
      <c r="AA296" s="17" t="str">
        <f t="shared" si="110"/>
        <v/>
      </c>
      <c r="AC296" s="17" t="str">
        <f t="shared" si="111"/>
        <v/>
      </c>
      <c r="AE296" s="17" t="str">
        <f t="shared" si="112"/>
        <v/>
      </c>
      <c r="AG296" s="17" t="str">
        <f t="shared" si="113"/>
        <v/>
      </c>
      <c r="AI296" s="17" t="str">
        <f t="shared" si="114"/>
        <v/>
      </c>
      <c r="AK296" s="17" t="str">
        <f t="shared" si="115"/>
        <v/>
      </c>
      <c r="AM296" s="17" t="str">
        <f t="shared" si="116"/>
        <v/>
      </c>
      <c r="AO296" s="17" t="str">
        <f t="shared" ref="AO296:AO327" si="120">IF(OR($B296=0,AN296=0),"",AN296/$B296)</f>
        <v/>
      </c>
      <c r="AQ296" s="17" t="str">
        <f t="shared" si="117"/>
        <v/>
      </c>
    </row>
    <row r="297" spans="5:43" x14ac:dyDescent="0.25">
      <c r="E297" s="17" t="str">
        <f t="shared" si="118"/>
        <v/>
      </c>
      <c r="G297" s="17" t="str">
        <f t="shared" si="118"/>
        <v/>
      </c>
      <c r="I297" s="17" t="str">
        <f t="shared" si="119"/>
        <v/>
      </c>
      <c r="K297" s="17" t="str">
        <f t="shared" si="102"/>
        <v/>
      </c>
      <c r="M297" s="17" t="str">
        <f t="shared" si="103"/>
        <v/>
      </c>
      <c r="O297" s="17" t="str">
        <f t="shared" si="104"/>
        <v/>
      </c>
      <c r="Q297" s="17" t="str">
        <f t="shared" si="105"/>
        <v/>
      </c>
      <c r="S297" s="17" t="str">
        <f t="shared" si="106"/>
        <v/>
      </c>
      <c r="U297" s="17" t="str">
        <f t="shared" si="107"/>
        <v/>
      </c>
      <c r="W297" s="17" t="str">
        <f t="shared" si="108"/>
        <v/>
      </c>
      <c r="Y297" s="17" t="str">
        <f t="shared" si="109"/>
        <v/>
      </c>
      <c r="AA297" s="17" t="str">
        <f t="shared" si="110"/>
        <v/>
      </c>
      <c r="AC297" s="17" t="str">
        <f t="shared" si="111"/>
        <v/>
      </c>
      <c r="AE297" s="17" t="str">
        <f t="shared" si="112"/>
        <v/>
      </c>
      <c r="AG297" s="17" t="str">
        <f t="shared" si="113"/>
        <v/>
      </c>
      <c r="AI297" s="17" t="str">
        <f t="shared" si="114"/>
        <v/>
      </c>
      <c r="AK297" s="17" t="str">
        <f t="shared" si="115"/>
        <v/>
      </c>
      <c r="AM297" s="17" t="str">
        <f t="shared" si="116"/>
        <v/>
      </c>
      <c r="AO297" s="17" t="str">
        <f t="shared" si="120"/>
        <v/>
      </c>
      <c r="AQ297" s="17" t="str">
        <f t="shared" si="117"/>
        <v/>
      </c>
    </row>
    <row r="298" spans="5:43" x14ac:dyDescent="0.25">
      <c r="E298" s="17" t="str">
        <f t="shared" si="118"/>
        <v/>
      </c>
      <c r="G298" s="17" t="str">
        <f t="shared" si="118"/>
        <v/>
      </c>
      <c r="I298" s="17" t="str">
        <f t="shared" si="119"/>
        <v/>
      </c>
      <c r="K298" s="17" t="str">
        <f t="shared" si="102"/>
        <v/>
      </c>
      <c r="M298" s="17" t="str">
        <f t="shared" si="103"/>
        <v/>
      </c>
      <c r="O298" s="17" t="str">
        <f t="shared" si="104"/>
        <v/>
      </c>
      <c r="Q298" s="17" t="str">
        <f t="shared" si="105"/>
        <v/>
      </c>
      <c r="S298" s="17" t="str">
        <f t="shared" si="106"/>
        <v/>
      </c>
      <c r="U298" s="17" t="str">
        <f t="shared" si="107"/>
        <v/>
      </c>
      <c r="W298" s="17" t="str">
        <f t="shared" si="108"/>
        <v/>
      </c>
      <c r="Y298" s="17" t="str">
        <f t="shared" si="109"/>
        <v/>
      </c>
      <c r="AA298" s="17" t="str">
        <f t="shared" si="110"/>
        <v/>
      </c>
      <c r="AC298" s="17" t="str">
        <f t="shared" si="111"/>
        <v/>
      </c>
      <c r="AE298" s="17" t="str">
        <f t="shared" si="112"/>
        <v/>
      </c>
      <c r="AG298" s="17" t="str">
        <f t="shared" si="113"/>
        <v/>
      </c>
      <c r="AI298" s="17" t="str">
        <f t="shared" si="114"/>
        <v/>
      </c>
      <c r="AK298" s="17" t="str">
        <f t="shared" si="115"/>
        <v/>
      </c>
      <c r="AM298" s="17" t="str">
        <f t="shared" si="116"/>
        <v/>
      </c>
      <c r="AO298" s="17" t="str">
        <f t="shared" si="120"/>
        <v/>
      </c>
      <c r="AQ298" s="17" t="str">
        <f t="shared" si="117"/>
        <v/>
      </c>
    </row>
    <row r="299" spans="5:43" x14ac:dyDescent="0.25">
      <c r="E299" s="17" t="str">
        <f t="shared" si="118"/>
        <v/>
      </c>
      <c r="G299" s="17" t="str">
        <f t="shared" si="118"/>
        <v/>
      </c>
      <c r="I299" s="17" t="str">
        <f t="shared" si="119"/>
        <v/>
      </c>
      <c r="K299" s="17" t="str">
        <f t="shared" si="102"/>
        <v/>
      </c>
      <c r="M299" s="17" t="str">
        <f t="shared" si="103"/>
        <v/>
      </c>
      <c r="O299" s="17" t="str">
        <f t="shared" si="104"/>
        <v/>
      </c>
      <c r="Q299" s="17" t="str">
        <f t="shared" si="105"/>
        <v/>
      </c>
      <c r="S299" s="17" t="str">
        <f t="shared" si="106"/>
        <v/>
      </c>
      <c r="U299" s="17" t="str">
        <f t="shared" si="107"/>
        <v/>
      </c>
      <c r="W299" s="17" t="str">
        <f t="shared" si="108"/>
        <v/>
      </c>
      <c r="Y299" s="17" t="str">
        <f t="shared" si="109"/>
        <v/>
      </c>
      <c r="AA299" s="17" t="str">
        <f t="shared" si="110"/>
        <v/>
      </c>
      <c r="AC299" s="17" t="str">
        <f t="shared" si="111"/>
        <v/>
      </c>
      <c r="AE299" s="17" t="str">
        <f t="shared" si="112"/>
        <v/>
      </c>
      <c r="AG299" s="17" t="str">
        <f t="shared" si="113"/>
        <v/>
      </c>
      <c r="AI299" s="17" t="str">
        <f t="shared" si="114"/>
        <v/>
      </c>
      <c r="AK299" s="17" t="str">
        <f t="shared" si="115"/>
        <v/>
      </c>
      <c r="AM299" s="17" t="str">
        <f t="shared" si="116"/>
        <v/>
      </c>
      <c r="AO299" s="17" t="str">
        <f t="shared" si="120"/>
        <v/>
      </c>
      <c r="AQ299" s="17" t="str">
        <f t="shared" si="117"/>
        <v/>
      </c>
    </row>
    <row r="300" spans="5:43" x14ac:dyDescent="0.25">
      <c r="E300" s="17" t="str">
        <f t="shared" si="118"/>
        <v/>
      </c>
      <c r="G300" s="17" t="str">
        <f t="shared" si="118"/>
        <v/>
      </c>
      <c r="I300" s="17" t="str">
        <f t="shared" si="119"/>
        <v/>
      </c>
      <c r="K300" s="17" t="str">
        <f t="shared" si="102"/>
        <v/>
      </c>
      <c r="M300" s="17" t="str">
        <f t="shared" si="103"/>
        <v/>
      </c>
      <c r="O300" s="17" t="str">
        <f t="shared" si="104"/>
        <v/>
      </c>
      <c r="Q300" s="17" t="str">
        <f t="shared" si="105"/>
        <v/>
      </c>
      <c r="S300" s="17" t="str">
        <f t="shared" si="106"/>
        <v/>
      </c>
      <c r="U300" s="17" t="str">
        <f t="shared" si="107"/>
        <v/>
      </c>
      <c r="W300" s="17" t="str">
        <f t="shared" si="108"/>
        <v/>
      </c>
      <c r="Y300" s="17" t="str">
        <f t="shared" si="109"/>
        <v/>
      </c>
      <c r="AA300" s="17" t="str">
        <f t="shared" si="110"/>
        <v/>
      </c>
      <c r="AC300" s="17" t="str">
        <f t="shared" si="111"/>
        <v/>
      </c>
      <c r="AE300" s="17" t="str">
        <f t="shared" si="112"/>
        <v/>
      </c>
      <c r="AG300" s="17" t="str">
        <f t="shared" si="113"/>
        <v/>
      </c>
      <c r="AI300" s="17" t="str">
        <f t="shared" si="114"/>
        <v/>
      </c>
      <c r="AK300" s="17" t="str">
        <f t="shared" si="115"/>
        <v/>
      </c>
      <c r="AM300" s="17" t="str">
        <f t="shared" si="116"/>
        <v/>
      </c>
      <c r="AO300" s="17" t="str">
        <f t="shared" si="120"/>
        <v/>
      </c>
      <c r="AQ300" s="17" t="str">
        <f t="shared" si="117"/>
        <v/>
      </c>
    </row>
    <row r="301" spans="5:43" x14ac:dyDescent="0.25">
      <c r="E301" s="17" t="str">
        <f t="shared" si="118"/>
        <v/>
      </c>
      <c r="G301" s="17" t="str">
        <f t="shared" si="118"/>
        <v/>
      </c>
      <c r="I301" s="17" t="str">
        <f t="shared" si="119"/>
        <v/>
      </c>
      <c r="K301" s="17" t="str">
        <f t="shared" si="102"/>
        <v/>
      </c>
      <c r="M301" s="17" t="str">
        <f t="shared" si="103"/>
        <v/>
      </c>
      <c r="O301" s="17" t="str">
        <f t="shared" si="104"/>
        <v/>
      </c>
      <c r="Q301" s="17" t="str">
        <f t="shared" si="105"/>
        <v/>
      </c>
      <c r="S301" s="17" t="str">
        <f t="shared" si="106"/>
        <v/>
      </c>
      <c r="U301" s="17" t="str">
        <f t="shared" si="107"/>
        <v/>
      </c>
      <c r="W301" s="17" t="str">
        <f t="shared" si="108"/>
        <v/>
      </c>
      <c r="Y301" s="17" t="str">
        <f t="shared" si="109"/>
        <v/>
      </c>
      <c r="AA301" s="17" t="str">
        <f t="shared" si="110"/>
        <v/>
      </c>
      <c r="AC301" s="17" t="str">
        <f t="shared" si="111"/>
        <v/>
      </c>
      <c r="AE301" s="17" t="str">
        <f t="shared" si="112"/>
        <v/>
      </c>
      <c r="AG301" s="17" t="str">
        <f t="shared" si="113"/>
        <v/>
      </c>
      <c r="AI301" s="17" t="str">
        <f t="shared" si="114"/>
        <v/>
      </c>
      <c r="AK301" s="17" t="str">
        <f t="shared" si="115"/>
        <v/>
      </c>
      <c r="AM301" s="17" t="str">
        <f t="shared" si="116"/>
        <v/>
      </c>
      <c r="AO301" s="17" t="str">
        <f t="shared" si="120"/>
        <v/>
      </c>
      <c r="AQ301" s="17" t="str">
        <f t="shared" si="117"/>
        <v/>
      </c>
    </row>
    <row r="302" spans="5:43" x14ac:dyDescent="0.25">
      <c r="E302" s="17" t="str">
        <f t="shared" si="118"/>
        <v/>
      </c>
      <c r="G302" s="17" t="str">
        <f t="shared" si="118"/>
        <v/>
      </c>
      <c r="I302" s="17" t="str">
        <f t="shared" si="119"/>
        <v/>
      </c>
      <c r="K302" s="17" t="str">
        <f t="shared" si="102"/>
        <v/>
      </c>
      <c r="M302" s="17" t="str">
        <f t="shared" si="103"/>
        <v/>
      </c>
      <c r="O302" s="17" t="str">
        <f t="shared" si="104"/>
        <v/>
      </c>
      <c r="Q302" s="17" t="str">
        <f t="shared" si="105"/>
        <v/>
      </c>
      <c r="S302" s="17" t="str">
        <f t="shared" si="106"/>
        <v/>
      </c>
      <c r="U302" s="17" t="str">
        <f t="shared" si="107"/>
        <v/>
      </c>
      <c r="W302" s="17" t="str">
        <f t="shared" si="108"/>
        <v/>
      </c>
      <c r="Y302" s="17" t="str">
        <f t="shared" si="109"/>
        <v/>
      </c>
      <c r="AA302" s="17" t="str">
        <f t="shared" si="110"/>
        <v/>
      </c>
      <c r="AC302" s="17" t="str">
        <f t="shared" si="111"/>
        <v/>
      </c>
      <c r="AE302" s="17" t="str">
        <f t="shared" si="112"/>
        <v/>
      </c>
      <c r="AG302" s="17" t="str">
        <f t="shared" si="113"/>
        <v/>
      </c>
      <c r="AI302" s="17" t="str">
        <f t="shared" si="114"/>
        <v/>
      </c>
      <c r="AK302" s="17" t="str">
        <f t="shared" si="115"/>
        <v/>
      </c>
      <c r="AM302" s="17" t="str">
        <f t="shared" si="116"/>
        <v/>
      </c>
      <c r="AO302" s="17" t="str">
        <f t="shared" si="120"/>
        <v/>
      </c>
      <c r="AQ302" s="17" t="str">
        <f t="shared" si="117"/>
        <v/>
      </c>
    </row>
    <row r="303" spans="5:43" x14ac:dyDescent="0.25">
      <c r="E303" s="17" t="str">
        <f t="shared" si="118"/>
        <v/>
      </c>
      <c r="G303" s="17" t="str">
        <f t="shared" si="118"/>
        <v/>
      </c>
      <c r="I303" s="17" t="str">
        <f t="shared" si="119"/>
        <v/>
      </c>
      <c r="K303" s="17" t="str">
        <f t="shared" si="102"/>
        <v/>
      </c>
      <c r="M303" s="17" t="str">
        <f t="shared" si="103"/>
        <v/>
      </c>
      <c r="O303" s="17" t="str">
        <f t="shared" si="104"/>
        <v/>
      </c>
      <c r="Q303" s="17" t="str">
        <f t="shared" si="105"/>
        <v/>
      </c>
      <c r="S303" s="17" t="str">
        <f t="shared" si="106"/>
        <v/>
      </c>
      <c r="U303" s="17" t="str">
        <f t="shared" si="107"/>
        <v/>
      </c>
      <c r="W303" s="17" t="str">
        <f t="shared" si="108"/>
        <v/>
      </c>
      <c r="Y303" s="17" t="str">
        <f t="shared" si="109"/>
        <v/>
      </c>
      <c r="AA303" s="17" t="str">
        <f t="shared" si="110"/>
        <v/>
      </c>
      <c r="AC303" s="17" t="str">
        <f t="shared" si="111"/>
        <v/>
      </c>
      <c r="AE303" s="17" t="str">
        <f t="shared" si="112"/>
        <v/>
      </c>
      <c r="AG303" s="17" t="str">
        <f t="shared" si="113"/>
        <v/>
      </c>
      <c r="AI303" s="17" t="str">
        <f t="shared" si="114"/>
        <v/>
      </c>
      <c r="AK303" s="17" t="str">
        <f t="shared" si="115"/>
        <v/>
      </c>
      <c r="AM303" s="17" t="str">
        <f t="shared" si="116"/>
        <v/>
      </c>
      <c r="AO303" s="17" t="str">
        <f t="shared" si="120"/>
        <v/>
      </c>
      <c r="AQ303" s="17" t="str">
        <f t="shared" si="117"/>
        <v/>
      </c>
    </row>
    <row r="304" spans="5:43" x14ac:dyDescent="0.25">
      <c r="E304" s="17" t="str">
        <f t="shared" si="118"/>
        <v/>
      </c>
      <c r="G304" s="17" t="str">
        <f t="shared" si="118"/>
        <v/>
      </c>
      <c r="I304" s="17" t="str">
        <f t="shared" si="119"/>
        <v/>
      </c>
      <c r="K304" s="17" t="str">
        <f t="shared" si="102"/>
        <v/>
      </c>
      <c r="M304" s="17" t="str">
        <f t="shared" si="103"/>
        <v/>
      </c>
      <c r="O304" s="17" t="str">
        <f t="shared" si="104"/>
        <v/>
      </c>
      <c r="Q304" s="17" t="str">
        <f t="shared" si="105"/>
        <v/>
      </c>
      <c r="S304" s="17" t="str">
        <f t="shared" si="106"/>
        <v/>
      </c>
      <c r="U304" s="17" t="str">
        <f t="shared" si="107"/>
        <v/>
      </c>
      <c r="W304" s="17" t="str">
        <f t="shared" si="108"/>
        <v/>
      </c>
      <c r="Y304" s="17" t="str">
        <f t="shared" si="109"/>
        <v/>
      </c>
      <c r="AA304" s="17" t="str">
        <f t="shared" si="110"/>
        <v/>
      </c>
      <c r="AC304" s="17" t="str">
        <f t="shared" si="111"/>
        <v/>
      </c>
      <c r="AE304" s="17" t="str">
        <f t="shared" si="112"/>
        <v/>
      </c>
      <c r="AG304" s="17" t="str">
        <f t="shared" si="113"/>
        <v/>
      </c>
      <c r="AI304" s="17" t="str">
        <f t="shared" si="114"/>
        <v/>
      </c>
      <c r="AK304" s="17" t="str">
        <f t="shared" si="115"/>
        <v/>
      </c>
      <c r="AM304" s="17" t="str">
        <f t="shared" si="116"/>
        <v/>
      </c>
      <c r="AO304" s="17" t="str">
        <f t="shared" si="120"/>
        <v/>
      </c>
      <c r="AQ304" s="17" t="str">
        <f t="shared" si="117"/>
        <v/>
      </c>
    </row>
    <row r="305" spans="5:43" x14ac:dyDescent="0.25">
      <c r="E305" s="17" t="str">
        <f t="shared" si="118"/>
        <v/>
      </c>
      <c r="G305" s="17" t="str">
        <f t="shared" si="118"/>
        <v/>
      </c>
      <c r="I305" s="17" t="str">
        <f t="shared" si="119"/>
        <v/>
      </c>
      <c r="K305" s="17" t="str">
        <f t="shared" si="102"/>
        <v/>
      </c>
      <c r="M305" s="17" t="str">
        <f t="shared" si="103"/>
        <v/>
      </c>
      <c r="O305" s="17" t="str">
        <f t="shared" si="104"/>
        <v/>
      </c>
      <c r="Q305" s="17" t="str">
        <f t="shared" si="105"/>
        <v/>
      </c>
      <c r="S305" s="17" t="str">
        <f t="shared" si="106"/>
        <v/>
      </c>
      <c r="U305" s="17" t="str">
        <f t="shared" si="107"/>
        <v/>
      </c>
      <c r="W305" s="17" t="str">
        <f t="shared" si="108"/>
        <v/>
      </c>
      <c r="Y305" s="17" t="str">
        <f t="shared" si="109"/>
        <v/>
      </c>
      <c r="AA305" s="17" t="str">
        <f t="shared" si="110"/>
        <v/>
      </c>
      <c r="AC305" s="17" t="str">
        <f t="shared" si="111"/>
        <v/>
      </c>
      <c r="AE305" s="17" t="str">
        <f t="shared" si="112"/>
        <v/>
      </c>
      <c r="AG305" s="17" t="str">
        <f t="shared" si="113"/>
        <v/>
      </c>
      <c r="AI305" s="17" t="str">
        <f t="shared" si="114"/>
        <v/>
      </c>
      <c r="AK305" s="17" t="str">
        <f t="shared" si="115"/>
        <v/>
      </c>
      <c r="AM305" s="17" t="str">
        <f t="shared" si="116"/>
        <v/>
      </c>
      <c r="AO305" s="17" t="str">
        <f t="shared" si="120"/>
        <v/>
      </c>
      <c r="AQ305" s="17" t="str">
        <f t="shared" si="117"/>
        <v/>
      </c>
    </row>
    <row r="306" spans="5:43" x14ac:dyDescent="0.25">
      <c r="E306" s="17" t="str">
        <f t="shared" si="118"/>
        <v/>
      </c>
      <c r="G306" s="17" t="str">
        <f t="shared" si="118"/>
        <v/>
      </c>
      <c r="I306" s="17" t="str">
        <f t="shared" si="119"/>
        <v/>
      </c>
      <c r="K306" s="17" t="str">
        <f t="shared" si="102"/>
        <v/>
      </c>
      <c r="M306" s="17" t="str">
        <f t="shared" si="103"/>
        <v/>
      </c>
      <c r="O306" s="17" t="str">
        <f t="shared" si="104"/>
        <v/>
      </c>
      <c r="Q306" s="17" t="str">
        <f t="shared" si="105"/>
        <v/>
      </c>
      <c r="S306" s="17" t="str">
        <f t="shared" si="106"/>
        <v/>
      </c>
      <c r="U306" s="17" t="str">
        <f t="shared" si="107"/>
        <v/>
      </c>
      <c r="W306" s="17" t="str">
        <f t="shared" si="108"/>
        <v/>
      </c>
      <c r="Y306" s="17" t="str">
        <f t="shared" si="109"/>
        <v/>
      </c>
      <c r="AA306" s="17" t="str">
        <f t="shared" si="110"/>
        <v/>
      </c>
      <c r="AC306" s="17" t="str">
        <f t="shared" si="111"/>
        <v/>
      </c>
      <c r="AE306" s="17" t="str">
        <f t="shared" si="112"/>
        <v/>
      </c>
      <c r="AG306" s="17" t="str">
        <f t="shared" si="113"/>
        <v/>
      </c>
      <c r="AI306" s="17" t="str">
        <f t="shared" si="114"/>
        <v/>
      </c>
      <c r="AK306" s="17" t="str">
        <f t="shared" si="115"/>
        <v/>
      </c>
      <c r="AM306" s="17" t="str">
        <f t="shared" si="116"/>
        <v/>
      </c>
      <c r="AO306" s="17" t="str">
        <f t="shared" si="120"/>
        <v/>
      </c>
      <c r="AQ306" s="17" t="str">
        <f t="shared" si="117"/>
        <v/>
      </c>
    </row>
    <row r="307" spans="5:43" x14ac:dyDescent="0.25">
      <c r="E307" s="17" t="str">
        <f t="shared" si="118"/>
        <v/>
      </c>
      <c r="G307" s="17" t="str">
        <f t="shared" si="118"/>
        <v/>
      </c>
      <c r="I307" s="17" t="str">
        <f t="shared" si="119"/>
        <v/>
      </c>
      <c r="K307" s="17" t="str">
        <f t="shared" si="102"/>
        <v/>
      </c>
      <c r="M307" s="17" t="str">
        <f t="shared" si="103"/>
        <v/>
      </c>
      <c r="O307" s="17" t="str">
        <f t="shared" si="104"/>
        <v/>
      </c>
      <c r="Q307" s="17" t="str">
        <f t="shared" si="105"/>
        <v/>
      </c>
      <c r="S307" s="17" t="str">
        <f t="shared" si="106"/>
        <v/>
      </c>
      <c r="U307" s="17" t="str">
        <f t="shared" si="107"/>
        <v/>
      </c>
      <c r="W307" s="17" t="str">
        <f t="shared" si="108"/>
        <v/>
      </c>
      <c r="Y307" s="17" t="str">
        <f t="shared" si="109"/>
        <v/>
      </c>
      <c r="AA307" s="17" t="str">
        <f t="shared" si="110"/>
        <v/>
      </c>
      <c r="AC307" s="17" t="str">
        <f t="shared" si="111"/>
        <v/>
      </c>
      <c r="AE307" s="17" t="str">
        <f t="shared" si="112"/>
        <v/>
      </c>
      <c r="AG307" s="17" t="str">
        <f t="shared" si="113"/>
        <v/>
      </c>
      <c r="AI307" s="17" t="str">
        <f t="shared" si="114"/>
        <v/>
      </c>
      <c r="AK307" s="17" t="str">
        <f t="shared" si="115"/>
        <v/>
      </c>
      <c r="AM307" s="17" t="str">
        <f t="shared" si="116"/>
        <v/>
      </c>
      <c r="AO307" s="17" t="str">
        <f t="shared" si="120"/>
        <v/>
      </c>
      <c r="AQ307" s="17" t="str">
        <f t="shared" si="117"/>
        <v/>
      </c>
    </row>
    <row r="308" spans="5:43" x14ac:dyDescent="0.25">
      <c r="E308" s="17" t="str">
        <f t="shared" si="118"/>
        <v/>
      </c>
      <c r="G308" s="17" t="str">
        <f t="shared" si="118"/>
        <v/>
      </c>
      <c r="I308" s="17" t="str">
        <f t="shared" si="119"/>
        <v/>
      </c>
      <c r="K308" s="17" t="str">
        <f t="shared" si="102"/>
        <v/>
      </c>
      <c r="M308" s="17" t="str">
        <f t="shared" si="103"/>
        <v/>
      </c>
      <c r="O308" s="17" t="str">
        <f t="shared" si="104"/>
        <v/>
      </c>
      <c r="Q308" s="17" t="str">
        <f t="shared" si="105"/>
        <v/>
      </c>
      <c r="S308" s="17" t="str">
        <f t="shared" si="106"/>
        <v/>
      </c>
      <c r="U308" s="17" t="str">
        <f t="shared" si="107"/>
        <v/>
      </c>
      <c r="W308" s="17" t="str">
        <f t="shared" si="108"/>
        <v/>
      </c>
      <c r="Y308" s="17" t="str">
        <f t="shared" si="109"/>
        <v/>
      </c>
      <c r="AA308" s="17" t="str">
        <f t="shared" si="110"/>
        <v/>
      </c>
      <c r="AC308" s="17" t="str">
        <f t="shared" si="111"/>
        <v/>
      </c>
      <c r="AE308" s="17" t="str">
        <f t="shared" si="112"/>
        <v/>
      </c>
      <c r="AG308" s="17" t="str">
        <f t="shared" si="113"/>
        <v/>
      </c>
      <c r="AI308" s="17" t="str">
        <f t="shared" si="114"/>
        <v/>
      </c>
      <c r="AK308" s="17" t="str">
        <f t="shared" si="115"/>
        <v/>
      </c>
      <c r="AM308" s="17" t="str">
        <f t="shared" si="116"/>
        <v/>
      </c>
      <c r="AO308" s="17" t="str">
        <f t="shared" si="120"/>
        <v/>
      </c>
      <c r="AQ308" s="17" t="str">
        <f t="shared" si="117"/>
        <v/>
      </c>
    </row>
    <row r="309" spans="5:43" x14ac:dyDescent="0.25">
      <c r="E309" s="17" t="str">
        <f t="shared" si="118"/>
        <v/>
      </c>
      <c r="G309" s="17" t="str">
        <f t="shared" si="118"/>
        <v/>
      </c>
      <c r="I309" s="17" t="str">
        <f t="shared" si="119"/>
        <v/>
      </c>
      <c r="K309" s="17" t="str">
        <f t="shared" si="102"/>
        <v/>
      </c>
      <c r="M309" s="17" t="str">
        <f t="shared" si="103"/>
        <v/>
      </c>
      <c r="O309" s="17" t="str">
        <f t="shared" si="104"/>
        <v/>
      </c>
      <c r="Q309" s="17" t="str">
        <f t="shared" si="105"/>
        <v/>
      </c>
      <c r="S309" s="17" t="str">
        <f t="shared" si="106"/>
        <v/>
      </c>
      <c r="U309" s="17" t="str">
        <f t="shared" si="107"/>
        <v/>
      </c>
      <c r="W309" s="17" t="str">
        <f t="shared" si="108"/>
        <v/>
      </c>
      <c r="Y309" s="17" t="str">
        <f t="shared" si="109"/>
        <v/>
      </c>
      <c r="AA309" s="17" t="str">
        <f t="shared" si="110"/>
        <v/>
      </c>
      <c r="AC309" s="17" t="str">
        <f t="shared" si="111"/>
        <v/>
      </c>
      <c r="AE309" s="17" t="str">
        <f t="shared" si="112"/>
        <v/>
      </c>
      <c r="AG309" s="17" t="str">
        <f t="shared" si="113"/>
        <v/>
      </c>
      <c r="AI309" s="17" t="str">
        <f t="shared" si="114"/>
        <v/>
      </c>
      <c r="AK309" s="17" t="str">
        <f t="shared" si="115"/>
        <v/>
      </c>
      <c r="AM309" s="17" t="str">
        <f t="shared" si="116"/>
        <v/>
      </c>
      <c r="AO309" s="17" t="str">
        <f t="shared" si="120"/>
        <v/>
      </c>
      <c r="AQ309" s="17" t="str">
        <f t="shared" si="117"/>
        <v/>
      </c>
    </row>
    <row r="310" spans="5:43" x14ac:dyDescent="0.25">
      <c r="E310" s="17" t="str">
        <f t="shared" si="118"/>
        <v/>
      </c>
      <c r="G310" s="17" t="str">
        <f t="shared" si="118"/>
        <v/>
      </c>
      <c r="I310" s="17" t="str">
        <f t="shared" si="119"/>
        <v/>
      </c>
      <c r="K310" s="17" t="str">
        <f t="shared" si="102"/>
        <v/>
      </c>
      <c r="M310" s="17" t="str">
        <f t="shared" si="103"/>
        <v/>
      </c>
      <c r="O310" s="17" t="str">
        <f t="shared" si="104"/>
        <v/>
      </c>
      <c r="Q310" s="17" t="str">
        <f t="shared" si="105"/>
        <v/>
      </c>
      <c r="S310" s="17" t="str">
        <f t="shared" si="106"/>
        <v/>
      </c>
      <c r="U310" s="17" t="str">
        <f t="shared" si="107"/>
        <v/>
      </c>
      <c r="W310" s="17" t="str">
        <f t="shared" si="108"/>
        <v/>
      </c>
      <c r="Y310" s="17" t="str">
        <f t="shared" si="109"/>
        <v/>
      </c>
      <c r="AA310" s="17" t="str">
        <f t="shared" si="110"/>
        <v/>
      </c>
      <c r="AC310" s="17" t="str">
        <f t="shared" si="111"/>
        <v/>
      </c>
      <c r="AE310" s="17" t="str">
        <f t="shared" si="112"/>
        <v/>
      </c>
      <c r="AG310" s="17" t="str">
        <f t="shared" si="113"/>
        <v/>
      </c>
      <c r="AI310" s="17" t="str">
        <f t="shared" si="114"/>
        <v/>
      </c>
      <c r="AK310" s="17" t="str">
        <f t="shared" si="115"/>
        <v/>
      </c>
      <c r="AM310" s="17" t="str">
        <f t="shared" si="116"/>
        <v/>
      </c>
      <c r="AO310" s="17" t="str">
        <f t="shared" si="120"/>
        <v/>
      </c>
      <c r="AQ310" s="17" t="str">
        <f t="shared" si="117"/>
        <v/>
      </c>
    </row>
    <row r="311" spans="5:43" x14ac:dyDescent="0.25">
      <c r="E311" s="17" t="str">
        <f t="shared" si="118"/>
        <v/>
      </c>
      <c r="G311" s="17" t="str">
        <f t="shared" si="118"/>
        <v/>
      </c>
      <c r="I311" s="17" t="str">
        <f t="shared" si="119"/>
        <v/>
      </c>
      <c r="K311" s="17" t="str">
        <f t="shared" si="102"/>
        <v/>
      </c>
      <c r="M311" s="17" t="str">
        <f t="shared" si="103"/>
        <v/>
      </c>
      <c r="O311" s="17" t="str">
        <f t="shared" si="104"/>
        <v/>
      </c>
      <c r="Q311" s="17" t="str">
        <f t="shared" si="105"/>
        <v/>
      </c>
      <c r="S311" s="17" t="str">
        <f t="shared" si="106"/>
        <v/>
      </c>
      <c r="U311" s="17" t="str">
        <f t="shared" si="107"/>
        <v/>
      </c>
      <c r="W311" s="17" t="str">
        <f t="shared" si="108"/>
        <v/>
      </c>
      <c r="Y311" s="17" t="str">
        <f t="shared" si="109"/>
        <v/>
      </c>
      <c r="AA311" s="17" t="str">
        <f t="shared" si="110"/>
        <v/>
      </c>
      <c r="AC311" s="17" t="str">
        <f t="shared" si="111"/>
        <v/>
      </c>
      <c r="AE311" s="17" t="str">
        <f t="shared" si="112"/>
        <v/>
      </c>
      <c r="AG311" s="17" t="str">
        <f t="shared" si="113"/>
        <v/>
      </c>
      <c r="AI311" s="17" t="str">
        <f t="shared" si="114"/>
        <v/>
      </c>
      <c r="AK311" s="17" t="str">
        <f t="shared" si="115"/>
        <v/>
      </c>
      <c r="AM311" s="17" t="str">
        <f t="shared" si="116"/>
        <v/>
      </c>
      <c r="AO311" s="17" t="str">
        <f t="shared" si="120"/>
        <v/>
      </c>
      <c r="AQ311" s="17" t="str">
        <f t="shared" si="117"/>
        <v/>
      </c>
    </row>
    <row r="312" spans="5:43" x14ac:dyDescent="0.25">
      <c r="E312" s="17" t="str">
        <f t="shared" si="118"/>
        <v/>
      </c>
      <c r="G312" s="17" t="str">
        <f t="shared" si="118"/>
        <v/>
      </c>
      <c r="I312" s="17" t="str">
        <f t="shared" si="119"/>
        <v/>
      </c>
      <c r="K312" s="17" t="str">
        <f t="shared" si="102"/>
        <v/>
      </c>
      <c r="M312" s="17" t="str">
        <f t="shared" si="103"/>
        <v/>
      </c>
      <c r="O312" s="17" t="str">
        <f t="shared" si="104"/>
        <v/>
      </c>
      <c r="Q312" s="17" t="str">
        <f t="shared" si="105"/>
        <v/>
      </c>
      <c r="S312" s="17" t="str">
        <f t="shared" si="106"/>
        <v/>
      </c>
      <c r="U312" s="17" t="str">
        <f t="shared" si="107"/>
        <v/>
      </c>
      <c r="W312" s="17" t="str">
        <f t="shared" si="108"/>
        <v/>
      </c>
      <c r="Y312" s="17" t="str">
        <f t="shared" si="109"/>
        <v/>
      </c>
      <c r="AA312" s="17" t="str">
        <f t="shared" si="110"/>
        <v/>
      </c>
      <c r="AC312" s="17" t="str">
        <f t="shared" si="111"/>
        <v/>
      </c>
      <c r="AE312" s="17" t="str">
        <f t="shared" si="112"/>
        <v/>
      </c>
      <c r="AG312" s="17" t="str">
        <f t="shared" si="113"/>
        <v/>
      </c>
      <c r="AI312" s="17" t="str">
        <f t="shared" si="114"/>
        <v/>
      </c>
      <c r="AK312" s="17" t="str">
        <f t="shared" si="115"/>
        <v/>
      </c>
      <c r="AM312" s="17" t="str">
        <f t="shared" si="116"/>
        <v/>
      </c>
      <c r="AO312" s="17" t="str">
        <f t="shared" si="120"/>
        <v/>
      </c>
      <c r="AQ312" s="17" t="str">
        <f t="shared" si="117"/>
        <v/>
      </c>
    </row>
    <row r="313" spans="5:43" x14ac:dyDescent="0.25">
      <c r="E313" s="17" t="str">
        <f t="shared" si="118"/>
        <v/>
      </c>
      <c r="G313" s="17" t="str">
        <f t="shared" si="118"/>
        <v/>
      </c>
      <c r="I313" s="17" t="str">
        <f t="shared" si="119"/>
        <v/>
      </c>
      <c r="K313" s="17" t="str">
        <f t="shared" si="102"/>
        <v/>
      </c>
      <c r="M313" s="17" t="str">
        <f t="shared" si="103"/>
        <v/>
      </c>
      <c r="O313" s="17" t="str">
        <f t="shared" si="104"/>
        <v/>
      </c>
      <c r="Q313" s="17" t="str">
        <f t="shared" si="105"/>
        <v/>
      </c>
      <c r="S313" s="17" t="str">
        <f t="shared" si="106"/>
        <v/>
      </c>
      <c r="U313" s="17" t="str">
        <f t="shared" si="107"/>
        <v/>
      </c>
      <c r="W313" s="17" t="str">
        <f t="shared" si="108"/>
        <v/>
      </c>
      <c r="Y313" s="17" t="str">
        <f t="shared" si="109"/>
        <v/>
      </c>
      <c r="AA313" s="17" t="str">
        <f t="shared" si="110"/>
        <v/>
      </c>
      <c r="AC313" s="17" t="str">
        <f t="shared" si="111"/>
        <v/>
      </c>
      <c r="AE313" s="17" t="str">
        <f t="shared" si="112"/>
        <v/>
      </c>
      <c r="AG313" s="17" t="str">
        <f t="shared" si="113"/>
        <v/>
      </c>
      <c r="AI313" s="17" t="str">
        <f t="shared" si="114"/>
        <v/>
      </c>
      <c r="AK313" s="17" t="str">
        <f t="shared" si="115"/>
        <v/>
      </c>
      <c r="AM313" s="17" t="str">
        <f t="shared" si="116"/>
        <v/>
      </c>
      <c r="AO313" s="17" t="str">
        <f t="shared" si="120"/>
        <v/>
      </c>
      <c r="AQ313" s="17" t="str">
        <f t="shared" si="117"/>
        <v/>
      </c>
    </row>
    <row r="314" spans="5:43" x14ac:dyDescent="0.25">
      <c r="E314" s="17" t="str">
        <f t="shared" si="118"/>
        <v/>
      </c>
      <c r="G314" s="17" t="str">
        <f t="shared" si="118"/>
        <v/>
      </c>
      <c r="I314" s="17" t="str">
        <f t="shared" si="119"/>
        <v/>
      </c>
      <c r="K314" s="17" t="str">
        <f t="shared" si="102"/>
        <v/>
      </c>
      <c r="M314" s="17" t="str">
        <f t="shared" si="103"/>
        <v/>
      </c>
      <c r="O314" s="17" t="str">
        <f t="shared" si="104"/>
        <v/>
      </c>
      <c r="Q314" s="17" t="str">
        <f t="shared" si="105"/>
        <v/>
      </c>
      <c r="S314" s="17" t="str">
        <f t="shared" si="106"/>
        <v/>
      </c>
      <c r="U314" s="17" t="str">
        <f t="shared" si="107"/>
        <v/>
      </c>
      <c r="W314" s="17" t="str">
        <f t="shared" si="108"/>
        <v/>
      </c>
      <c r="Y314" s="17" t="str">
        <f t="shared" si="109"/>
        <v/>
      </c>
      <c r="AA314" s="17" t="str">
        <f t="shared" si="110"/>
        <v/>
      </c>
      <c r="AC314" s="17" t="str">
        <f t="shared" si="111"/>
        <v/>
      </c>
      <c r="AE314" s="17" t="str">
        <f t="shared" si="112"/>
        <v/>
      </c>
      <c r="AG314" s="17" t="str">
        <f t="shared" si="113"/>
        <v/>
      </c>
      <c r="AI314" s="17" t="str">
        <f t="shared" si="114"/>
        <v/>
      </c>
      <c r="AK314" s="17" t="str">
        <f t="shared" si="115"/>
        <v/>
      </c>
      <c r="AM314" s="17" t="str">
        <f t="shared" si="116"/>
        <v/>
      </c>
      <c r="AO314" s="17" t="str">
        <f t="shared" si="120"/>
        <v/>
      </c>
      <c r="AQ314" s="17" t="str">
        <f t="shared" si="117"/>
        <v/>
      </c>
    </row>
    <row r="315" spans="5:43" x14ac:dyDescent="0.25">
      <c r="E315" s="17" t="str">
        <f t="shared" si="118"/>
        <v/>
      </c>
      <c r="G315" s="17" t="str">
        <f t="shared" si="118"/>
        <v/>
      </c>
      <c r="I315" s="17" t="str">
        <f t="shared" si="119"/>
        <v/>
      </c>
      <c r="K315" s="17" t="str">
        <f t="shared" si="102"/>
        <v/>
      </c>
      <c r="M315" s="17" t="str">
        <f t="shared" si="103"/>
        <v/>
      </c>
      <c r="O315" s="17" t="str">
        <f t="shared" si="104"/>
        <v/>
      </c>
      <c r="Q315" s="17" t="str">
        <f t="shared" si="105"/>
        <v/>
      </c>
      <c r="S315" s="17" t="str">
        <f t="shared" si="106"/>
        <v/>
      </c>
      <c r="U315" s="17" t="str">
        <f t="shared" si="107"/>
        <v/>
      </c>
      <c r="W315" s="17" t="str">
        <f t="shared" si="108"/>
        <v/>
      </c>
      <c r="Y315" s="17" t="str">
        <f t="shared" si="109"/>
        <v/>
      </c>
      <c r="AA315" s="17" t="str">
        <f t="shared" si="110"/>
        <v/>
      </c>
      <c r="AC315" s="17" t="str">
        <f t="shared" si="111"/>
        <v/>
      </c>
      <c r="AE315" s="17" t="str">
        <f t="shared" si="112"/>
        <v/>
      </c>
      <c r="AG315" s="17" t="str">
        <f t="shared" si="113"/>
        <v/>
      </c>
      <c r="AI315" s="17" t="str">
        <f t="shared" si="114"/>
        <v/>
      </c>
      <c r="AK315" s="17" t="str">
        <f t="shared" si="115"/>
        <v/>
      </c>
      <c r="AM315" s="17" t="str">
        <f t="shared" si="116"/>
        <v/>
      </c>
      <c r="AO315" s="17" t="str">
        <f t="shared" si="120"/>
        <v/>
      </c>
      <c r="AQ315" s="17" t="str">
        <f t="shared" si="117"/>
        <v/>
      </c>
    </row>
    <row r="316" spans="5:43" x14ac:dyDescent="0.25">
      <c r="E316" s="17" t="str">
        <f t="shared" si="118"/>
        <v/>
      </c>
      <c r="G316" s="17" t="str">
        <f t="shared" si="118"/>
        <v/>
      </c>
      <c r="I316" s="17" t="str">
        <f t="shared" si="119"/>
        <v/>
      </c>
      <c r="K316" s="17" t="str">
        <f t="shared" si="102"/>
        <v/>
      </c>
      <c r="M316" s="17" t="str">
        <f t="shared" si="103"/>
        <v/>
      </c>
      <c r="O316" s="17" t="str">
        <f t="shared" si="104"/>
        <v/>
      </c>
      <c r="Q316" s="17" t="str">
        <f t="shared" si="105"/>
        <v/>
      </c>
      <c r="S316" s="17" t="str">
        <f t="shared" si="106"/>
        <v/>
      </c>
      <c r="U316" s="17" t="str">
        <f t="shared" si="107"/>
        <v/>
      </c>
      <c r="W316" s="17" t="str">
        <f t="shared" si="108"/>
        <v/>
      </c>
      <c r="Y316" s="17" t="str">
        <f t="shared" si="109"/>
        <v/>
      </c>
      <c r="AA316" s="17" t="str">
        <f t="shared" si="110"/>
        <v/>
      </c>
      <c r="AC316" s="17" t="str">
        <f t="shared" si="111"/>
        <v/>
      </c>
      <c r="AE316" s="17" t="str">
        <f t="shared" si="112"/>
        <v/>
      </c>
      <c r="AG316" s="17" t="str">
        <f t="shared" si="113"/>
        <v/>
      </c>
      <c r="AI316" s="17" t="str">
        <f t="shared" si="114"/>
        <v/>
      </c>
      <c r="AK316" s="17" t="str">
        <f t="shared" si="115"/>
        <v/>
      </c>
      <c r="AM316" s="17" t="str">
        <f t="shared" si="116"/>
        <v/>
      </c>
      <c r="AO316" s="17" t="str">
        <f t="shared" si="120"/>
        <v/>
      </c>
      <c r="AQ316" s="17" t="str">
        <f t="shared" si="117"/>
        <v/>
      </c>
    </row>
    <row r="317" spans="5:43" x14ac:dyDescent="0.25">
      <c r="E317" s="17" t="str">
        <f t="shared" si="118"/>
        <v/>
      </c>
      <c r="G317" s="17" t="str">
        <f t="shared" si="118"/>
        <v/>
      </c>
      <c r="I317" s="17" t="str">
        <f t="shared" si="119"/>
        <v/>
      </c>
      <c r="K317" s="17" t="str">
        <f t="shared" si="102"/>
        <v/>
      </c>
      <c r="M317" s="17" t="str">
        <f t="shared" si="103"/>
        <v/>
      </c>
      <c r="O317" s="17" t="str">
        <f t="shared" si="104"/>
        <v/>
      </c>
      <c r="Q317" s="17" t="str">
        <f t="shared" si="105"/>
        <v/>
      </c>
      <c r="S317" s="17" t="str">
        <f t="shared" si="106"/>
        <v/>
      </c>
      <c r="U317" s="17" t="str">
        <f t="shared" si="107"/>
        <v/>
      </c>
      <c r="W317" s="17" t="str">
        <f t="shared" si="108"/>
        <v/>
      </c>
      <c r="Y317" s="17" t="str">
        <f t="shared" si="109"/>
        <v/>
      </c>
      <c r="AA317" s="17" t="str">
        <f t="shared" si="110"/>
        <v/>
      </c>
      <c r="AC317" s="17" t="str">
        <f t="shared" si="111"/>
        <v/>
      </c>
      <c r="AE317" s="17" t="str">
        <f t="shared" si="112"/>
        <v/>
      </c>
      <c r="AG317" s="17" t="str">
        <f t="shared" si="113"/>
        <v/>
      </c>
      <c r="AI317" s="17" t="str">
        <f t="shared" si="114"/>
        <v/>
      </c>
      <c r="AK317" s="17" t="str">
        <f t="shared" si="115"/>
        <v/>
      </c>
      <c r="AM317" s="17" t="str">
        <f t="shared" si="116"/>
        <v/>
      </c>
      <c r="AO317" s="17" t="str">
        <f t="shared" si="120"/>
        <v/>
      </c>
      <c r="AQ317" s="17" t="str">
        <f t="shared" si="117"/>
        <v/>
      </c>
    </row>
    <row r="318" spans="5:43" x14ac:dyDescent="0.25">
      <c r="E318" s="17" t="str">
        <f t="shared" si="118"/>
        <v/>
      </c>
      <c r="G318" s="17" t="str">
        <f t="shared" si="118"/>
        <v/>
      </c>
      <c r="I318" s="17" t="str">
        <f t="shared" si="119"/>
        <v/>
      </c>
      <c r="K318" s="17" t="str">
        <f t="shared" si="102"/>
        <v/>
      </c>
      <c r="M318" s="17" t="str">
        <f t="shared" si="103"/>
        <v/>
      </c>
      <c r="O318" s="17" t="str">
        <f t="shared" si="104"/>
        <v/>
      </c>
      <c r="Q318" s="17" t="str">
        <f t="shared" si="105"/>
        <v/>
      </c>
      <c r="S318" s="17" t="str">
        <f t="shared" si="106"/>
        <v/>
      </c>
      <c r="U318" s="17" t="str">
        <f t="shared" si="107"/>
        <v/>
      </c>
      <c r="W318" s="17" t="str">
        <f t="shared" si="108"/>
        <v/>
      </c>
      <c r="Y318" s="17" t="str">
        <f t="shared" si="109"/>
        <v/>
      </c>
      <c r="AA318" s="17" t="str">
        <f t="shared" si="110"/>
        <v/>
      </c>
      <c r="AC318" s="17" t="str">
        <f t="shared" si="111"/>
        <v/>
      </c>
      <c r="AE318" s="17" t="str">
        <f t="shared" si="112"/>
        <v/>
      </c>
      <c r="AG318" s="17" t="str">
        <f t="shared" si="113"/>
        <v/>
      </c>
      <c r="AI318" s="17" t="str">
        <f t="shared" si="114"/>
        <v/>
      </c>
      <c r="AK318" s="17" t="str">
        <f t="shared" si="115"/>
        <v/>
      </c>
      <c r="AM318" s="17" t="str">
        <f t="shared" si="116"/>
        <v/>
      </c>
      <c r="AO318" s="17" t="str">
        <f t="shared" si="120"/>
        <v/>
      </c>
      <c r="AQ318" s="17" t="str">
        <f t="shared" si="117"/>
        <v/>
      </c>
    </row>
    <row r="319" spans="5:43" x14ac:dyDescent="0.25">
      <c r="E319" s="17" t="str">
        <f t="shared" si="118"/>
        <v/>
      </c>
      <c r="G319" s="17" t="str">
        <f t="shared" si="118"/>
        <v/>
      </c>
      <c r="I319" s="17" t="str">
        <f t="shared" si="119"/>
        <v/>
      </c>
      <c r="K319" s="17" t="str">
        <f t="shared" si="102"/>
        <v/>
      </c>
      <c r="M319" s="17" t="str">
        <f t="shared" si="103"/>
        <v/>
      </c>
      <c r="O319" s="17" t="str">
        <f t="shared" si="104"/>
        <v/>
      </c>
      <c r="Q319" s="17" t="str">
        <f t="shared" si="105"/>
        <v/>
      </c>
      <c r="S319" s="17" t="str">
        <f t="shared" si="106"/>
        <v/>
      </c>
      <c r="U319" s="17" t="str">
        <f t="shared" si="107"/>
        <v/>
      </c>
      <c r="W319" s="17" t="str">
        <f t="shared" si="108"/>
        <v/>
      </c>
      <c r="Y319" s="17" t="str">
        <f t="shared" si="109"/>
        <v/>
      </c>
      <c r="AA319" s="17" t="str">
        <f t="shared" si="110"/>
        <v/>
      </c>
      <c r="AC319" s="17" t="str">
        <f t="shared" si="111"/>
        <v/>
      </c>
      <c r="AE319" s="17" t="str">
        <f t="shared" si="112"/>
        <v/>
      </c>
      <c r="AG319" s="17" t="str">
        <f t="shared" si="113"/>
        <v/>
      </c>
      <c r="AI319" s="17" t="str">
        <f t="shared" si="114"/>
        <v/>
      </c>
      <c r="AK319" s="17" t="str">
        <f t="shared" si="115"/>
        <v/>
      </c>
      <c r="AM319" s="17" t="str">
        <f t="shared" si="116"/>
        <v/>
      </c>
      <c r="AO319" s="17" t="str">
        <f t="shared" si="120"/>
        <v/>
      </c>
      <c r="AQ319" s="17" t="str">
        <f t="shared" si="117"/>
        <v/>
      </c>
    </row>
    <row r="320" spans="5:43" x14ac:dyDescent="0.25">
      <c r="E320" s="17" t="str">
        <f t="shared" si="118"/>
        <v/>
      </c>
      <c r="G320" s="17" t="str">
        <f t="shared" si="118"/>
        <v/>
      </c>
      <c r="I320" s="17" t="str">
        <f t="shared" si="119"/>
        <v/>
      </c>
      <c r="K320" s="17" t="str">
        <f t="shared" si="102"/>
        <v/>
      </c>
      <c r="M320" s="17" t="str">
        <f t="shared" si="103"/>
        <v/>
      </c>
      <c r="O320" s="17" t="str">
        <f t="shared" si="104"/>
        <v/>
      </c>
      <c r="Q320" s="17" t="str">
        <f t="shared" si="105"/>
        <v/>
      </c>
      <c r="S320" s="17" t="str">
        <f t="shared" si="106"/>
        <v/>
      </c>
      <c r="U320" s="17" t="str">
        <f t="shared" si="107"/>
        <v/>
      </c>
      <c r="W320" s="17" t="str">
        <f t="shared" si="108"/>
        <v/>
      </c>
      <c r="Y320" s="17" t="str">
        <f t="shared" si="109"/>
        <v/>
      </c>
      <c r="AA320" s="17" t="str">
        <f t="shared" si="110"/>
        <v/>
      </c>
      <c r="AC320" s="17" t="str">
        <f t="shared" si="111"/>
        <v/>
      </c>
      <c r="AE320" s="17" t="str">
        <f t="shared" si="112"/>
        <v/>
      </c>
      <c r="AG320" s="17" t="str">
        <f t="shared" si="113"/>
        <v/>
      </c>
      <c r="AI320" s="17" t="str">
        <f t="shared" si="114"/>
        <v/>
      </c>
      <c r="AK320" s="17" t="str">
        <f t="shared" si="115"/>
        <v/>
      </c>
      <c r="AM320" s="17" t="str">
        <f t="shared" si="116"/>
        <v/>
      </c>
      <c r="AO320" s="17" t="str">
        <f t="shared" si="120"/>
        <v/>
      </c>
      <c r="AQ320" s="17" t="str">
        <f t="shared" si="117"/>
        <v/>
      </c>
    </row>
    <row r="321" spans="5:43" x14ac:dyDescent="0.25">
      <c r="E321" s="17" t="str">
        <f t="shared" si="118"/>
        <v/>
      </c>
      <c r="G321" s="17" t="str">
        <f t="shared" si="118"/>
        <v/>
      </c>
      <c r="I321" s="17" t="str">
        <f t="shared" si="119"/>
        <v/>
      </c>
      <c r="K321" s="17" t="str">
        <f t="shared" si="102"/>
        <v/>
      </c>
      <c r="M321" s="17" t="str">
        <f t="shared" si="103"/>
        <v/>
      </c>
      <c r="O321" s="17" t="str">
        <f t="shared" si="104"/>
        <v/>
      </c>
      <c r="Q321" s="17" t="str">
        <f t="shared" si="105"/>
        <v/>
      </c>
      <c r="S321" s="17" t="str">
        <f t="shared" si="106"/>
        <v/>
      </c>
      <c r="U321" s="17" t="str">
        <f t="shared" si="107"/>
        <v/>
      </c>
      <c r="W321" s="17" t="str">
        <f t="shared" si="108"/>
        <v/>
      </c>
      <c r="Y321" s="17" t="str">
        <f t="shared" si="109"/>
        <v/>
      </c>
      <c r="AA321" s="17" t="str">
        <f t="shared" si="110"/>
        <v/>
      </c>
      <c r="AC321" s="17" t="str">
        <f t="shared" si="111"/>
        <v/>
      </c>
      <c r="AE321" s="17" t="str">
        <f t="shared" si="112"/>
        <v/>
      </c>
      <c r="AG321" s="17" t="str">
        <f t="shared" si="113"/>
        <v/>
      </c>
      <c r="AI321" s="17" t="str">
        <f t="shared" si="114"/>
        <v/>
      </c>
      <c r="AK321" s="17" t="str">
        <f t="shared" si="115"/>
        <v/>
      </c>
      <c r="AM321" s="17" t="str">
        <f t="shared" si="116"/>
        <v/>
      </c>
      <c r="AO321" s="17" t="str">
        <f t="shared" si="120"/>
        <v/>
      </c>
      <c r="AQ321" s="17" t="str">
        <f t="shared" si="117"/>
        <v/>
      </c>
    </row>
    <row r="322" spans="5:43" x14ac:dyDescent="0.25">
      <c r="E322" s="17" t="str">
        <f t="shared" si="118"/>
        <v/>
      </c>
      <c r="G322" s="17" t="str">
        <f t="shared" si="118"/>
        <v/>
      </c>
      <c r="I322" s="17" t="str">
        <f t="shared" si="119"/>
        <v/>
      </c>
      <c r="K322" s="17" t="str">
        <f t="shared" si="102"/>
        <v/>
      </c>
      <c r="M322" s="17" t="str">
        <f t="shared" si="103"/>
        <v/>
      </c>
      <c r="O322" s="17" t="str">
        <f t="shared" si="104"/>
        <v/>
      </c>
      <c r="Q322" s="17" t="str">
        <f t="shared" si="105"/>
        <v/>
      </c>
      <c r="S322" s="17" t="str">
        <f t="shared" si="106"/>
        <v/>
      </c>
      <c r="U322" s="17" t="str">
        <f t="shared" si="107"/>
        <v/>
      </c>
      <c r="W322" s="17" t="str">
        <f t="shared" si="108"/>
        <v/>
      </c>
      <c r="Y322" s="17" t="str">
        <f t="shared" si="109"/>
        <v/>
      </c>
      <c r="AA322" s="17" t="str">
        <f t="shared" si="110"/>
        <v/>
      </c>
      <c r="AC322" s="17" t="str">
        <f t="shared" si="111"/>
        <v/>
      </c>
      <c r="AE322" s="17" t="str">
        <f t="shared" si="112"/>
        <v/>
      </c>
      <c r="AG322" s="17" t="str">
        <f t="shared" si="113"/>
        <v/>
      </c>
      <c r="AI322" s="17" t="str">
        <f t="shared" si="114"/>
        <v/>
      </c>
      <c r="AK322" s="17" t="str">
        <f t="shared" si="115"/>
        <v/>
      </c>
      <c r="AM322" s="17" t="str">
        <f t="shared" si="116"/>
        <v/>
      </c>
      <c r="AO322" s="17" t="str">
        <f t="shared" si="120"/>
        <v/>
      </c>
      <c r="AQ322" s="17" t="str">
        <f t="shared" si="117"/>
        <v/>
      </c>
    </row>
    <row r="323" spans="5:43" x14ac:dyDescent="0.25">
      <c r="E323" s="17" t="str">
        <f t="shared" si="118"/>
        <v/>
      </c>
      <c r="G323" s="17" t="str">
        <f t="shared" si="118"/>
        <v/>
      </c>
      <c r="I323" s="17" t="str">
        <f t="shared" si="119"/>
        <v/>
      </c>
      <c r="K323" s="17" t="str">
        <f t="shared" si="102"/>
        <v/>
      </c>
      <c r="M323" s="17" t="str">
        <f t="shared" si="103"/>
        <v/>
      </c>
      <c r="O323" s="17" t="str">
        <f t="shared" si="104"/>
        <v/>
      </c>
      <c r="Q323" s="17" t="str">
        <f t="shared" si="105"/>
        <v/>
      </c>
      <c r="S323" s="17" t="str">
        <f t="shared" si="106"/>
        <v/>
      </c>
      <c r="U323" s="17" t="str">
        <f t="shared" si="107"/>
        <v/>
      </c>
      <c r="W323" s="17" t="str">
        <f t="shared" si="108"/>
        <v/>
      </c>
      <c r="Y323" s="17" t="str">
        <f t="shared" si="109"/>
        <v/>
      </c>
      <c r="AA323" s="17" t="str">
        <f t="shared" si="110"/>
        <v/>
      </c>
      <c r="AC323" s="17" t="str">
        <f t="shared" si="111"/>
        <v/>
      </c>
      <c r="AE323" s="17" t="str">
        <f t="shared" si="112"/>
        <v/>
      </c>
      <c r="AG323" s="17" t="str">
        <f t="shared" si="113"/>
        <v/>
      </c>
      <c r="AI323" s="17" t="str">
        <f t="shared" si="114"/>
        <v/>
      </c>
      <c r="AK323" s="17" t="str">
        <f t="shared" si="115"/>
        <v/>
      </c>
      <c r="AM323" s="17" t="str">
        <f t="shared" si="116"/>
        <v/>
      </c>
      <c r="AO323" s="17" t="str">
        <f t="shared" si="120"/>
        <v/>
      </c>
      <c r="AQ323" s="17" t="str">
        <f t="shared" si="117"/>
        <v/>
      </c>
    </row>
    <row r="324" spans="5:43" x14ac:dyDescent="0.25">
      <c r="E324" s="17" t="str">
        <f t="shared" si="118"/>
        <v/>
      </c>
      <c r="G324" s="17" t="str">
        <f t="shared" si="118"/>
        <v/>
      </c>
      <c r="I324" s="17" t="str">
        <f t="shared" si="119"/>
        <v/>
      </c>
      <c r="K324" s="17" t="str">
        <f t="shared" si="102"/>
        <v/>
      </c>
      <c r="M324" s="17" t="str">
        <f t="shared" si="103"/>
        <v/>
      </c>
      <c r="O324" s="17" t="str">
        <f t="shared" si="104"/>
        <v/>
      </c>
      <c r="Q324" s="17" t="str">
        <f t="shared" si="105"/>
        <v/>
      </c>
      <c r="S324" s="17" t="str">
        <f t="shared" si="106"/>
        <v/>
      </c>
      <c r="U324" s="17" t="str">
        <f t="shared" si="107"/>
        <v/>
      </c>
      <c r="W324" s="17" t="str">
        <f t="shared" si="108"/>
        <v/>
      </c>
      <c r="Y324" s="17" t="str">
        <f t="shared" si="109"/>
        <v/>
      </c>
      <c r="AA324" s="17" t="str">
        <f t="shared" si="110"/>
        <v/>
      </c>
      <c r="AC324" s="17" t="str">
        <f t="shared" si="111"/>
        <v/>
      </c>
      <c r="AE324" s="17" t="str">
        <f t="shared" si="112"/>
        <v/>
      </c>
      <c r="AG324" s="17" t="str">
        <f t="shared" si="113"/>
        <v/>
      </c>
      <c r="AI324" s="17" t="str">
        <f t="shared" si="114"/>
        <v/>
      </c>
      <c r="AK324" s="17" t="str">
        <f t="shared" si="115"/>
        <v/>
      </c>
      <c r="AM324" s="17" t="str">
        <f t="shared" si="116"/>
        <v/>
      </c>
      <c r="AO324" s="17" t="str">
        <f t="shared" si="120"/>
        <v/>
      </c>
      <c r="AQ324" s="17" t="str">
        <f t="shared" si="117"/>
        <v/>
      </c>
    </row>
    <row r="325" spans="5:43" x14ac:dyDescent="0.25">
      <c r="E325" s="17" t="str">
        <f t="shared" si="118"/>
        <v/>
      </c>
      <c r="G325" s="17" t="str">
        <f t="shared" si="118"/>
        <v/>
      </c>
      <c r="I325" s="17" t="str">
        <f t="shared" si="119"/>
        <v/>
      </c>
      <c r="K325" s="17" t="str">
        <f t="shared" si="102"/>
        <v/>
      </c>
      <c r="M325" s="17" t="str">
        <f t="shared" si="103"/>
        <v/>
      </c>
      <c r="O325" s="17" t="str">
        <f t="shared" si="104"/>
        <v/>
      </c>
      <c r="Q325" s="17" t="str">
        <f t="shared" si="105"/>
        <v/>
      </c>
      <c r="S325" s="17" t="str">
        <f t="shared" si="106"/>
        <v/>
      </c>
      <c r="U325" s="17" t="str">
        <f t="shared" si="107"/>
        <v/>
      </c>
      <c r="W325" s="17" t="str">
        <f t="shared" si="108"/>
        <v/>
      </c>
      <c r="Y325" s="17" t="str">
        <f t="shared" si="109"/>
        <v/>
      </c>
      <c r="AA325" s="17" t="str">
        <f t="shared" si="110"/>
        <v/>
      </c>
      <c r="AC325" s="17" t="str">
        <f t="shared" si="111"/>
        <v/>
      </c>
      <c r="AE325" s="17" t="str">
        <f t="shared" si="112"/>
        <v/>
      </c>
      <c r="AG325" s="17" t="str">
        <f t="shared" si="113"/>
        <v/>
      </c>
      <c r="AI325" s="17" t="str">
        <f t="shared" si="114"/>
        <v/>
      </c>
      <c r="AK325" s="17" t="str">
        <f t="shared" si="115"/>
        <v/>
      </c>
      <c r="AM325" s="17" t="str">
        <f t="shared" si="116"/>
        <v/>
      </c>
      <c r="AO325" s="17" t="str">
        <f t="shared" si="120"/>
        <v/>
      </c>
      <c r="AQ325" s="17" t="str">
        <f t="shared" si="117"/>
        <v/>
      </c>
    </row>
    <row r="326" spans="5:43" x14ac:dyDescent="0.25">
      <c r="E326" s="17" t="str">
        <f t="shared" si="118"/>
        <v/>
      </c>
      <c r="G326" s="17" t="str">
        <f t="shared" si="118"/>
        <v/>
      </c>
      <c r="I326" s="17" t="str">
        <f t="shared" si="119"/>
        <v/>
      </c>
      <c r="K326" s="17" t="str">
        <f t="shared" si="102"/>
        <v/>
      </c>
      <c r="M326" s="17" t="str">
        <f t="shared" si="103"/>
        <v/>
      </c>
      <c r="O326" s="17" t="str">
        <f t="shared" si="104"/>
        <v/>
      </c>
      <c r="Q326" s="17" t="str">
        <f t="shared" si="105"/>
        <v/>
      </c>
      <c r="S326" s="17" t="str">
        <f t="shared" si="106"/>
        <v/>
      </c>
      <c r="U326" s="17" t="str">
        <f t="shared" si="107"/>
        <v/>
      </c>
      <c r="W326" s="17" t="str">
        <f t="shared" si="108"/>
        <v/>
      </c>
      <c r="Y326" s="17" t="str">
        <f t="shared" si="109"/>
        <v/>
      </c>
      <c r="AA326" s="17" t="str">
        <f t="shared" si="110"/>
        <v/>
      </c>
      <c r="AC326" s="17" t="str">
        <f t="shared" si="111"/>
        <v/>
      </c>
      <c r="AE326" s="17" t="str">
        <f t="shared" si="112"/>
        <v/>
      </c>
      <c r="AG326" s="17" t="str">
        <f t="shared" si="113"/>
        <v/>
      </c>
      <c r="AI326" s="17" t="str">
        <f t="shared" si="114"/>
        <v/>
      </c>
      <c r="AK326" s="17" t="str">
        <f t="shared" si="115"/>
        <v/>
      </c>
      <c r="AM326" s="17" t="str">
        <f t="shared" si="116"/>
        <v/>
      </c>
      <c r="AO326" s="17" t="str">
        <f t="shared" si="120"/>
        <v/>
      </c>
      <c r="AQ326" s="17" t="str">
        <f t="shared" si="117"/>
        <v/>
      </c>
    </row>
    <row r="327" spans="5:43" x14ac:dyDescent="0.25">
      <c r="E327" s="17" t="str">
        <f t="shared" si="118"/>
        <v/>
      </c>
      <c r="G327" s="17" t="str">
        <f t="shared" si="118"/>
        <v/>
      </c>
      <c r="I327" s="17" t="str">
        <f t="shared" si="119"/>
        <v/>
      </c>
      <c r="K327" s="17" t="str">
        <f t="shared" si="102"/>
        <v/>
      </c>
      <c r="M327" s="17" t="str">
        <f t="shared" si="103"/>
        <v/>
      </c>
      <c r="O327" s="17" t="str">
        <f t="shared" si="104"/>
        <v/>
      </c>
      <c r="Q327" s="17" t="str">
        <f t="shared" si="105"/>
        <v/>
      </c>
      <c r="S327" s="17" t="str">
        <f t="shared" si="106"/>
        <v/>
      </c>
      <c r="U327" s="17" t="str">
        <f t="shared" si="107"/>
        <v/>
      </c>
      <c r="W327" s="17" t="str">
        <f t="shared" si="108"/>
        <v/>
      </c>
      <c r="Y327" s="17" t="str">
        <f t="shared" si="109"/>
        <v/>
      </c>
      <c r="AA327" s="17" t="str">
        <f t="shared" si="110"/>
        <v/>
      </c>
      <c r="AC327" s="17" t="str">
        <f t="shared" si="111"/>
        <v/>
      </c>
      <c r="AE327" s="17" t="str">
        <f t="shared" si="112"/>
        <v/>
      </c>
      <c r="AG327" s="17" t="str">
        <f t="shared" si="113"/>
        <v/>
      </c>
      <c r="AI327" s="17" t="str">
        <f t="shared" si="114"/>
        <v/>
      </c>
      <c r="AK327" s="17" t="str">
        <f t="shared" si="115"/>
        <v/>
      </c>
      <c r="AM327" s="17" t="str">
        <f t="shared" si="116"/>
        <v/>
      </c>
      <c r="AO327" s="17" t="str">
        <f t="shared" si="120"/>
        <v/>
      </c>
      <c r="AQ327" s="17" t="str">
        <f t="shared" si="117"/>
        <v/>
      </c>
    </row>
  </sheetData>
  <mergeCells count="1">
    <mergeCell ref="A3:A6"/>
  </mergeCells>
  <conditionalFormatting sqref="E12:E49 E77:E327">
    <cfRule type="expression" dxfId="3" priority="4">
      <formula>AND(LEN(E12)&gt;0,OR(E12&lt;E$2,E12&gt;E$3))</formula>
    </cfRule>
  </conditionalFormatting>
  <conditionalFormatting sqref="AQ12:AQ49 AO12:AO49 AM12:AM45 AK12:AK45 AI12:AI45 AG12:AG45 AE12:AE45 AC12:AC45 AA12:AA45 Y12:Y45 W12:W45 U12:U45 S12:S45 Q12:Q45 O12:O45 M12:M45 K12:K45 I12:I49 G12:G49 K47:K49 M47:M49 O47:O49 Q47:Q49 S47:S49 U47:U49 W47:W49 Y47:Y49 AA47:AA49 AC47:AC49 AE47:AE49 AG47:AG49 AI47:AI49 AK47:AK49 AM47:AM49 AM77:AM78 AK77:AK78 AI77:AI78 AG77:AG78 AE77:AE78 AC77:AC78 AA77:AA78 Y77:Y78 W77:W78 U77:U78 S77:S78 Q77:Q78 O77:O78 M77:M78 K77:K78 G77:G327 I77:I327 AO77:AO78 AQ77:AQ327 AO80:AO327 K80:K327 M80:M327 O80:O327 Q80:Q327 S80:S327 U80:U327 W80:W327 Y80:Y327 AA80:AA327 AC80:AC327 AE80:AE327 AG80:AG327 AI80:AI327 AK80:AK327 AM80:AM327">
    <cfRule type="expression" dxfId="2" priority="3">
      <formula>AND(LEN(G12)&gt;0,OR(G12&lt;G$2,G12&gt;G$3))</formula>
    </cfRule>
  </conditionalFormatting>
  <conditionalFormatting sqref="E52:E76">
    <cfRule type="expression" dxfId="1" priority="2">
      <formula>AND(LEN(E52)&gt;0,OR(E52&lt;E$2,E52&gt;E$3))</formula>
    </cfRule>
  </conditionalFormatting>
  <conditionalFormatting sqref="AQ52:AQ76 AO52:AO76 AM52:AM76 AK52:AK76 AI52:AI76 AG52:AG76 AE52:AE76 AC52:AC76 AA52:AA76 Y52:Y76 W52:W76 U52:U76 S52:S76 Q52:Q76 O52:O76 M52:M76 K52:K76 I52:I76 G52:G76">
    <cfRule type="expression" dxfId="0" priority="1">
      <formula>AND(LEN(G52)&gt;0,OR(G52&lt;G$2,G52&gt;G$3))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0EE1-0393-402F-947C-4D55DAC63D5D}">
  <dimension ref="A1:CT34"/>
  <sheetViews>
    <sheetView topLeftCell="BR1" workbookViewId="0">
      <selection activeCell="CM32" sqref="CM32"/>
    </sheetView>
  </sheetViews>
  <sheetFormatPr defaultRowHeight="12.75" x14ac:dyDescent="0.2"/>
  <cols>
    <col min="1" max="1" width="38.42578125" style="29" customWidth="1"/>
    <col min="2" max="2" width="12.85546875" style="34" customWidth="1"/>
    <col min="3" max="82" width="7.7109375" style="29" customWidth="1"/>
    <col min="83" max="256" width="8.7109375" style="29"/>
    <col min="257" max="257" width="38.42578125" style="29" customWidth="1"/>
    <col min="258" max="258" width="12.85546875" style="29" customWidth="1"/>
    <col min="259" max="338" width="7.7109375" style="29" customWidth="1"/>
    <col min="339" max="512" width="8.7109375" style="29"/>
    <col min="513" max="513" width="38.42578125" style="29" customWidth="1"/>
    <col min="514" max="514" width="12.85546875" style="29" customWidth="1"/>
    <col min="515" max="594" width="7.7109375" style="29" customWidth="1"/>
    <col min="595" max="768" width="8.7109375" style="29"/>
    <col min="769" max="769" width="38.42578125" style="29" customWidth="1"/>
    <col min="770" max="770" width="12.85546875" style="29" customWidth="1"/>
    <col min="771" max="850" width="7.7109375" style="29" customWidth="1"/>
    <col min="851" max="1024" width="8.7109375" style="29"/>
    <col min="1025" max="1025" width="38.42578125" style="29" customWidth="1"/>
    <col min="1026" max="1026" width="12.85546875" style="29" customWidth="1"/>
    <col min="1027" max="1106" width="7.7109375" style="29" customWidth="1"/>
    <col min="1107" max="1280" width="8.7109375" style="29"/>
    <col min="1281" max="1281" width="38.42578125" style="29" customWidth="1"/>
    <col min="1282" max="1282" width="12.85546875" style="29" customWidth="1"/>
    <col min="1283" max="1362" width="7.7109375" style="29" customWidth="1"/>
    <col min="1363" max="1536" width="8.7109375" style="29"/>
    <col min="1537" max="1537" width="38.42578125" style="29" customWidth="1"/>
    <col min="1538" max="1538" width="12.85546875" style="29" customWidth="1"/>
    <col min="1539" max="1618" width="7.7109375" style="29" customWidth="1"/>
    <col min="1619" max="1792" width="8.7109375" style="29"/>
    <col min="1793" max="1793" width="38.42578125" style="29" customWidth="1"/>
    <col min="1794" max="1794" width="12.85546875" style="29" customWidth="1"/>
    <col min="1795" max="1874" width="7.7109375" style="29" customWidth="1"/>
    <col min="1875" max="2048" width="8.7109375" style="29"/>
    <col min="2049" max="2049" width="38.42578125" style="29" customWidth="1"/>
    <col min="2050" max="2050" width="12.85546875" style="29" customWidth="1"/>
    <col min="2051" max="2130" width="7.7109375" style="29" customWidth="1"/>
    <col min="2131" max="2304" width="8.7109375" style="29"/>
    <col min="2305" max="2305" width="38.42578125" style="29" customWidth="1"/>
    <col min="2306" max="2306" width="12.85546875" style="29" customWidth="1"/>
    <col min="2307" max="2386" width="7.7109375" style="29" customWidth="1"/>
    <col min="2387" max="2560" width="8.7109375" style="29"/>
    <col min="2561" max="2561" width="38.42578125" style="29" customWidth="1"/>
    <col min="2562" max="2562" width="12.85546875" style="29" customWidth="1"/>
    <col min="2563" max="2642" width="7.7109375" style="29" customWidth="1"/>
    <col min="2643" max="2816" width="8.7109375" style="29"/>
    <col min="2817" max="2817" width="38.42578125" style="29" customWidth="1"/>
    <col min="2818" max="2818" width="12.85546875" style="29" customWidth="1"/>
    <col min="2819" max="2898" width="7.7109375" style="29" customWidth="1"/>
    <col min="2899" max="3072" width="8.7109375" style="29"/>
    <col min="3073" max="3073" width="38.42578125" style="29" customWidth="1"/>
    <col min="3074" max="3074" width="12.85546875" style="29" customWidth="1"/>
    <col min="3075" max="3154" width="7.7109375" style="29" customWidth="1"/>
    <col min="3155" max="3328" width="8.7109375" style="29"/>
    <col min="3329" max="3329" width="38.42578125" style="29" customWidth="1"/>
    <col min="3330" max="3330" width="12.85546875" style="29" customWidth="1"/>
    <col min="3331" max="3410" width="7.7109375" style="29" customWidth="1"/>
    <col min="3411" max="3584" width="8.7109375" style="29"/>
    <col min="3585" max="3585" width="38.42578125" style="29" customWidth="1"/>
    <col min="3586" max="3586" width="12.85546875" style="29" customWidth="1"/>
    <col min="3587" max="3666" width="7.7109375" style="29" customWidth="1"/>
    <col min="3667" max="3840" width="8.7109375" style="29"/>
    <col min="3841" max="3841" width="38.42578125" style="29" customWidth="1"/>
    <col min="3842" max="3842" width="12.85546875" style="29" customWidth="1"/>
    <col min="3843" max="3922" width="7.7109375" style="29" customWidth="1"/>
    <col min="3923" max="4096" width="8.7109375" style="29"/>
    <col min="4097" max="4097" width="38.42578125" style="29" customWidth="1"/>
    <col min="4098" max="4098" width="12.85546875" style="29" customWidth="1"/>
    <col min="4099" max="4178" width="7.7109375" style="29" customWidth="1"/>
    <col min="4179" max="4352" width="8.7109375" style="29"/>
    <col min="4353" max="4353" width="38.42578125" style="29" customWidth="1"/>
    <col min="4354" max="4354" width="12.85546875" style="29" customWidth="1"/>
    <col min="4355" max="4434" width="7.7109375" style="29" customWidth="1"/>
    <col min="4435" max="4608" width="8.7109375" style="29"/>
    <col min="4609" max="4609" width="38.42578125" style="29" customWidth="1"/>
    <col min="4610" max="4610" width="12.85546875" style="29" customWidth="1"/>
    <col min="4611" max="4690" width="7.7109375" style="29" customWidth="1"/>
    <col min="4691" max="4864" width="8.7109375" style="29"/>
    <col min="4865" max="4865" width="38.42578125" style="29" customWidth="1"/>
    <col min="4866" max="4866" width="12.85546875" style="29" customWidth="1"/>
    <col min="4867" max="4946" width="7.7109375" style="29" customWidth="1"/>
    <col min="4947" max="5120" width="8.7109375" style="29"/>
    <col min="5121" max="5121" width="38.42578125" style="29" customWidth="1"/>
    <col min="5122" max="5122" width="12.85546875" style="29" customWidth="1"/>
    <col min="5123" max="5202" width="7.7109375" style="29" customWidth="1"/>
    <col min="5203" max="5376" width="8.7109375" style="29"/>
    <col min="5377" max="5377" width="38.42578125" style="29" customWidth="1"/>
    <col min="5378" max="5378" width="12.85546875" style="29" customWidth="1"/>
    <col min="5379" max="5458" width="7.7109375" style="29" customWidth="1"/>
    <col min="5459" max="5632" width="8.7109375" style="29"/>
    <col min="5633" max="5633" width="38.42578125" style="29" customWidth="1"/>
    <col min="5634" max="5634" width="12.85546875" style="29" customWidth="1"/>
    <col min="5635" max="5714" width="7.7109375" style="29" customWidth="1"/>
    <col min="5715" max="5888" width="8.7109375" style="29"/>
    <col min="5889" max="5889" width="38.42578125" style="29" customWidth="1"/>
    <col min="5890" max="5890" width="12.85546875" style="29" customWidth="1"/>
    <col min="5891" max="5970" width="7.7109375" style="29" customWidth="1"/>
    <col min="5971" max="6144" width="8.7109375" style="29"/>
    <col min="6145" max="6145" width="38.42578125" style="29" customWidth="1"/>
    <col min="6146" max="6146" width="12.85546875" style="29" customWidth="1"/>
    <col min="6147" max="6226" width="7.7109375" style="29" customWidth="1"/>
    <col min="6227" max="6400" width="8.7109375" style="29"/>
    <col min="6401" max="6401" width="38.42578125" style="29" customWidth="1"/>
    <col min="6402" max="6402" width="12.85546875" style="29" customWidth="1"/>
    <col min="6403" max="6482" width="7.7109375" style="29" customWidth="1"/>
    <col min="6483" max="6656" width="8.7109375" style="29"/>
    <col min="6657" max="6657" width="38.42578125" style="29" customWidth="1"/>
    <col min="6658" max="6658" width="12.85546875" style="29" customWidth="1"/>
    <col min="6659" max="6738" width="7.7109375" style="29" customWidth="1"/>
    <col min="6739" max="6912" width="8.7109375" style="29"/>
    <col min="6913" max="6913" width="38.42578125" style="29" customWidth="1"/>
    <col min="6914" max="6914" width="12.85546875" style="29" customWidth="1"/>
    <col min="6915" max="6994" width="7.7109375" style="29" customWidth="1"/>
    <col min="6995" max="7168" width="8.7109375" style="29"/>
    <col min="7169" max="7169" width="38.42578125" style="29" customWidth="1"/>
    <col min="7170" max="7170" width="12.85546875" style="29" customWidth="1"/>
    <col min="7171" max="7250" width="7.7109375" style="29" customWidth="1"/>
    <col min="7251" max="7424" width="8.7109375" style="29"/>
    <col min="7425" max="7425" width="38.42578125" style="29" customWidth="1"/>
    <col min="7426" max="7426" width="12.85546875" style="29" customWidth="1"/>
    <col min="7427" max="7506" width="7.7109375" style="29" customWidth="1"/>
    <col min="7507" max="7680" width="8.7109375" style="29"/>
    <col min="7681" max="7681" width="38.42578125" style="29" customWidth="1"/>
    <col min="7682" max="7682" width="12.85546875" style="29" customWidth="1"/>
    <col min="7683" max="7762" width="7.7109375" style="29" customWidth="1"/>
    <col min="7763" max="7936" width="8.7109375" style="29"/>
    <col min="7937" max="7937" width="38.42578125" style="29" customWidth="1"/>
    <col min="7938" max="7938" width="12.85546875" style="29" customWidth="1"/>
    <col min="7939" max="8018" width="7.7109375" style="29" customWidth="1"/>
    <col min="8019" max="8192" width="8.7109375" style="29"/>
    <col min="8193" max="8193" width="38.42578125" style="29" customWidth="1"/>
    <col min="8194" max="8194" width="12.85546875" style="29" customWidth="1"/>
    <col min="8195" max="8274" width="7.7109375" style="29" customWidth="1"/>
    <col min="8275" max="8448" width="8.7109375" style="29"/>
    <col min="8449" max="8449" width="38.42578125" style="29" customWidth="1"/>
    <col min="8450" max="8450" width="12.85546875" style="29" customWidth="1"/>
    <col min="8451" max="8530" width="7.7109375" style="29" customWidth="1"/>
    <col min="8531" max="8704" width="8.7109375" style="29"/>
    <col min="8705" max="8705" width="38.42578125" style="29" customWidth="1"/>
    <col min="8706" max="8706" width="12.85546875" style="29" customWidth="1"/>
    <col min="8707" max="8786" width="7.7109375" style="29" customWidth="1"/>
    <col min="8787" max="8960" width="8.7109375" style="29"/>
    <col min="8961" max="8961" width="38.42578125" style="29" customWidth="1"/>
    <col min="8962" max="8962" width="12.85546875" style="29" customWidth="1"/>
    <col min="8963" max="9042" width="7.7109375" style="29" customWidth="1"/>
    <col min="9043" max="9216" width="8.7109375" style="29"/>
    <col min="9217" max="9217" width="38.42578125" style="29" customWidth="1"/>
    <col min="9218" max="9218" width="12.85546875" style="29" customWidth="1"/>
    <col min="9219" max="9298" width="7.7109375" style="29" customWidth="1"/>
    <col min="9299" max="9472" width="8.7109375" style="29"/>
    <col min="9473" max="9473" width="38.42578125" style="29" customWidth="1"/>
    <col min="9474" max="9474" width="12.85546875" style="29" customWidth="1"/>
    <col min="9475" max="9554" width="7.7109375" style="29" customWidth="1"/>
    <col min="9555" max="9728" width="8.7109375" style="29"/>
    <col min="9729" max="9729" width="38.42578125" style="29" customWidth="1"/>
    <col min="9730" max="9730" width="12.85546875" style="29" customWidth="1"/>
    <col min="9731" max="9810" width="7.7109375" style="29" customWidth="1"/>
    <col min="9811" max="9984" width="8.7109375" style="29"/>
    <col min="9985" max="9985" width="38.42578125" style="29" customWidth="1"/>
    <col min="9986" max="9986" width="12.85546875" style="29" customWidth="1"/>
    <col min="9987" max="10066" width="7.7109375" style="29" customWidth="1"/>
    <col min="10067" max="10240" width="8.7109375" style="29"/>
    <col min="10241" max="10241" width="38.42578125" style="29" customWidth="1"/>
    <col min="10242" max="10242" width="12.85546875" style="29" customWidth="1"/>
    <col min="10243" max="10322" width="7.7109375" style="29" customWidth="1"/>
    <col min="10323" max="10496" width="8.7109375" style="29"/>
    <col min="10497" max="10497" width="38.42578125" style="29" customWidth="1"/>
    <col min="10498" max="10498" width="12.85546875" style="29" customWidth="1"/>
    <col min="10499" max="10578" width="7.7109375" style="29" customWidth="1"/>
    <col min="10579" max="10752" width="8.7109375" style="29"/>
    <col min="10753" max="10753" width="38.42578125" style="29" customWidth="1"/>
    <col min="10754" max="10754" width="12.85546875" style="29" customWidth="1"/>
    <col min="10755" max="10834" width="7.7109375" style="29" customWidth="1"/>
    <col min="10835" max="11008" width="8.7109375" style="29"/>
    <col min="11009" max="11009" width="38.42578125" style="29" customWidth="1"/>
    <col min="11010" max="11010" width="12.85546875" style="29" customWidth="1"/>
    <col min="11011" max="11090" width="7.7109375" style="29" customWidth="1"/>
    <col min="11091" max="11264" width="8.7109375" style="29"/>
    <col min="11265" max="11265" width="38.42578125" style="29" customWidth="1"/>
    <col min="11266" max="11266" width="12.85546875" style="29" customWidth="1"/>
    <col min="11267" max="11346" width="7.7109375" style="29" customWidth="1"/>
    <col min="11347" max="11520" width="8.7109375" style="29"/>
    <col min="11521" max="11521" width="38.42578125" style="29" customWidth="1"/>
    <col min="11522" max="11522" width="12.85546875" style="29" customWidth="1"/>
    <col min="11523" max="11602" width="7.7109375" style="29" customWidth="1"/>
    <col min="11603" max="11776" width="8.7109375" style="29"/>
    <col min="11777" max="11777" width="38.42578125" style="29" customWidth="1"/>
    <col min="11778" max="11778" width="12.85546875" style="29" customWidth="1"/>
    <col min="11779" max="11858" width="7.7109375" style="29" customWidth="1"/>
    <col min="11859" max="12032" width="8.7109375" style="29"/>
    <col min="12033" max="12033" width="38.42578125" style="29" customWidth="1"/>
    <col min="12034" max="12034" width="12.85546875" style="29" customWidth="1"/>
    <col min="12035" max="12114" width="7.7109375" style="29" customWidth="1"/>
    <col min="12115" max="12288" width="8.7109375" style="29"/>
    <col min="12289" max="12289" width="38.42578125" style="29" customWidth="1"/>
    <col min="12290" max="12290" width="12.85546875" style="29" customWidth="1"/>
    <col min="12291" max="12370" width="7.7109375" style="29" customWidth="1"/>
    <col min="12371" max="12544" width="8.7109375" style="29"/>
    <col min="12545" max="12545" width="38.42578125" style="29" customWidth="1"/>
    <col min="12546" max="12546" width="12.85546875" style="29" customWidth="1"/>
    <col min="12547" max="12626" width="7.7109375" style="29" customWidth="1"/>
    <col min="12627" max="12800" width="8.7109375" style="29"/>
    <col min="12801" max="12801" width="38.42578125" style="29" customWidth="1"/>
    <col min="12802" max="12802" width="12.85546875" style="29" customWidth="1"/>
    <col min="12803" max="12882" width="7.7109375" style="29" customWidth="1"/>
    <col min="12883" max="13056" width="8.7109375" style="29"/>
    <col min="13057" max="13057" width="38.42578125" style="29" customWidth="1"/>
    <col min="13058" max="13058" width="12.85546875" style="29" customWidth="1"/>
    <col min="13059" max="13138" width="7.7109375" style="29" customWidth="1"/>
    <col min="13139" max="13312" width="8.7109375" style="29"/>
    <col min="13313" max="13313" width="38.42578125" style="29" customWidth="1"/>
    <col min="13314" max="13314" width="12.85546875" style="29" customWidth="1"/>
    <col min="13315" max="13394" width="7.7109375" style="29" customWidth="1"/>
    <col min="13395" max="13568" width="8.7109375" style="29"/>
    <col min="13569" max="13569" width="38.42578125" style="29" customWidth="1"/>
    <col min="13570" max="13570" width="12.85546875" style="29" customWidth="1"/>
    <col min="13571" max="13650" width="7.7109375" style="29" customWidth="1"/>
    <col min="13651" max="13824" width="8.7109375" style="29"/>
    <col min="13825" max="13825" width="38.42578125" style="29" customWidth="1"/>
    <col min="13826" max="13826" width="12.85546875" style="29" customWidth="1"/>
    <col min="13827" max="13906" width="7.7109375" style="29" customWidth="1"/>
    <col min="13907" max="14080" width="8.7109375" style="29"/>
    <col min="14081" max="14081" width="38.42578125" style="29" customWidth="1"/>
    <col min="14082" max="14082" width="12.85546875" style="29" customWidth="1"/>
    <col min="14083" max="14162" width="7.7109375" style="29" customWidth="1"/>
    <col min="14163" max="14336" width="8.7109375" style="29"/>
    <col min="14337" max="14337" width="38.42578125" style="29" customWidth="1"/>
    <col min="14338" max="14338" width="12.85546875" style="29" customWidth="1"/>
    <col min="14339" max="14418" width="7.7109375" style="29" customWidth="1"/>
    <col min="14419" max="14592" width="8.7109375" style="29"/>
    <col min="14593" max="14593" width="38.42578125" style="29" customWidth="1"/>
    <col min="14594" max="14594" width="12.85546875" style="29" customWidth="1"/>
    <col min="14595" max="14674" width="7.7109375" style="29" customWidth="1"/>
    <col min="14675" max="14848" width="8.7109375" style="29"/>
    <col min="14849" max="14849" width="38.42578125" style="29" customWidth="1"/>
    <col min="14850" max="14850" width="12.85546875" style="29" customWidth="1"/>
    <col min="14851" max="14930" width="7.7109375" style="29" customWidth="1"/>
    <col min="14931" max="15104" width="8.7109375" style="29"/>
    <col min="15105" max="15105" width="38.42578125" style="29" customWidth="1"/>
    <col min="15106" max="15106" width="12.85546875" style="29" customWidth="1"/>
    <col min="15107" max="15186" width="7.7109375" style="29" customWidth="1"/>
    <col min="15187" max="15360" width="8.7109375" style="29"/>
    <col min="15361" max="15361" width="38.42578125" style="29" customWidth="1"/>
    <col min="15362" max="15362" width="12.85546875" style="29" customWidth="1"/>
    <col min="15363" max="15442" width="7.7109375" style="29" customWidth="1"/>
    <col min="15443" max="15616" width="8.7109375" style="29"/>
    <col min="15617" max="15617" width="38.42578125" style="29" customWidth="1"/>
    <col min="15618" max="15618" width="12.85546875" style="29" customWidth="1"/>
    <col min="15619" max="15698" width="7.7109375" style="29" customWidth="1"/>
    <col min="15699" max="15872" width="8.7109375" style="29"/>
    <col min="15873" max="15873" width="38.42578125" style="29" customWidth="1"/>
    <col min="15874" max="15874" width="12.85546875" style="29" customWidth="1"/>
    <col min="15875" max="15954" width="7.7109375" style="29" customWidth="1"/>
    <col min="15955" max="16128" width="8.7109375" style="29"/>
    <col min="16129" max="16129" width="38.42578125" style="29" customWidth="1"/>
    <col min="16130" max="16130" width="12.85546875" style="29" customWidth="1"/>
    <col min="16131" max="16210" width="7.7109375" style="29" customWidth="1"/>
    <col min="16211" max="16384" width="8.7109375" style="29"/>
  </cols>
  <sheetData>
    <row r="1" spans="1:98" ht="18" x14ac:dyDescent="0.25">
      <c r="A1" s="158" t="s">
        <v>82</v>
      </c>
      <c r="B1" s="159"/>
    </row>
    <row r="2" spans="1:98" ht="15.75" x14ac:dyDescent="0.25">
      <c r="A2" s="30" t="s">
        <v>83</v>
      </c>
      <c r="B2" s="31"/>
    </row>
    <row r="3" spans="1:98" ht="15.75" thickBot="1" x14ac:dyDescent="0.3">
      <c r="A3" s="32" t="s">
        <v>84</v>
      </c>
      <c r="B3" s="33"/>
    </row>
    <row r="6" spans="1:98" x14ac:dyDescent="0.2">
      <c r="BY6" s="62" t="s">
        <v>203</v>
      </c>
      <c r="BZ6" s="62" t="s">
        <v>204</v>
      </c>
      <c r="CA6" s="62" t="s">
        <v>205</v>
      </c>
      <c r="CB6" s="62" t="s">
        <v>206</v>
      </c>
      <c r="CC6" s="64" t="s">
        <v>195</v>
      </c>
      <c r="CD6" s="64" t="s">
        <v>196</v>
      </c>
      <c r="CE6" s="64" t="s">
        <v>197</v>
      </c>
      <c r="CF6" s="64" t="s">
        <v>198</v>
      </c>
      <c r="CG6" s="66" t="s">
        <v>199</v>
      </c>
      <c r="CH6" s="66" t="s">
        <v>200</v>
      </c>
      <c r="CI6" s="66" t="s">
        <v>201</v>
      </c>
      <c r="CJ6" s="66" t="s">
        <v>202</v>
      </c>
      <c r="CK6" s="35"/>
    </row>
    <row r="7" spans="1:98" s="34" customFormat="1" x14ac:dyDescent="0.2">
      <c r="B7" s="34" t="s">
        <v>85</v>
      </c>
      <c r="C7" s="36" t="s">
        <v>86</v>
      </c>
      <c r="D7" s="36" t="s">
        <v>87</v>
      </c>
      <c r="E7" s="36" t="s">
        <v>88</v>
      </c>
      <c r="F7" s="36" t="s">
        <v>89</v>
      </c>
      <c r="G7" s="36" t="s">
        <v>90</v>
      </c>
      <c r="H7" s="36" t="s">
        <v>91</v>
      </c>
      <c r="I7" s="36" t="s">
        <v>92</v>
      </c>
      <c r="J7" s="36" t="s">
        <v>93</v>
      </c>
      <c r="K7" s="36" t="s">
        <v>94</v>
      </c>
      <c r="L7" s="36" t="s">
        <v>95</v>
      </c>
      <c r="M7" s="36" t="s">
        <v>96</v>
      </c>
      <c r="N7" s="36" t="s">
        <v>97</v>
      </c>
      <c r="O7" s="36" t="s">
        <v>98</v>
      </c>
      <c r="P7" s="36" t="s">
        <v>99</v>
      </c>
      <c r="Q7" s="36" t="s">
        <v>100</v>
      </c>
      <c r="R7" s="36" t="s">
        <v>101</v>
      </c>
      <c r="S7" s="36" t="s">
        <v>102</v>
      </c>
      <c r="T7" s="36" t="s">
        <v>103</v>
      </c>
      <c r="U7" s="36" t="s">
        <v>104</v>
      </c>
      <c r="V7" s="36" t="s">
        <v>105</v>
      </c>
      <c r="W7" s="36" t="s">
        <v>106</v>
      </c>
      <c r="X7" s="36" t="s">
        <v>107</v>
      </c>
      <c r="Y7" s="36" t="s">
        <v>108</v>
      </c>
      <c r="Z7" s="36" t="s">
        <v>109</v>
      </c>
      <c r="AA7" s="36" t="s">
        <v>110</v>
      </c>
      <c r="AB7" s="36" t="s">
        <v>111</v>
      </c>
      <c r="AC7" s="36" t="s">
        <v>112</v>
      </c>
      <c r="AD7" s="36" t="s">
        <v>113</v>
      </c>
      <c r="AE7" s="36" t="s">
        <v>114</v>
      </c>
      <c r="AF7" s="36" t="s">
        <v>115</v>
      </c>
      <c r="AG7" s="36" t="s">
        <v>116</v>
      </c>
      <c r="AH7" s="36" t="s">
        <v>117</v>
      </c>
      <c r="AI7" s="36" t="s">
        <v>118</v>
      </c>
      <c r="AJ7" s="36" t="s">
        <v>119</v>
      </c>
      <c r="AK7" s="36" t="s">
        <v>120</v>
      </c>
      <c r="AL7" s="36" t="s">
        <v>121</v>
      </c>
      <c r="AM7" s="36" t="s">
        <v>122</v>
      </c>
      <c r="AN7" s="36" t="s">
        <v>123</v>
      </c>
      <c r="AO7" s="36" t="s">
        <v>124</v>
      </c>
      <c r="AP7" s="36" t="s">
        <v>125</v>
      </c>
      <c r="AQ7" s="36" t="s">
        <v>126</v>
      </c>
      <c r="AR7" s="36" t="s">
        <v>127</v>
      </c>
      <c r="AS7" s="36" t="s">
        <v>128</v>
      </c>
      <c r="AT7" s="36" t="s">
        <v>129</v>
      </c>
      <c r="AU7" s="34" t="s">
        <v>130</v>
      </c>
      <c r="AV7" s="34" t="s">
        <v>131</v>
      </c>
      <c r="AW7" s="34" t="s">
        <v>132</v>
      </c>
      <c r="AX7" s="34" t="s">
        <v>133</v>
      </c>
      <c r="AY7" s="34" t="s">
        <v>134</v>
      </c>
      <c r="AZ7" s="34" t="s">
        <v>135</v>
      </c>
      <c r="BA7" s="34" t="s">
        <v>136</v>
      </c>
      <c r="BB7" s="34" t="s">
        <v>137</v>
      </c>
      <c r="BC7" s="34" t="s">
        <v>138</v>
      </c>
      <c r="BD7" s="34" t="s">
        <v>139</v>
      </c>
      <c r="BE7" s="34" t="s">
        <v>140</v>
      </c>
      <c r="BF7" s="34" t="s">
        <v>141</v>
      </c>
      <c r="BG7" s="34" t="s">
        <v>142</v>
      </c>
      <c r="BH7" s="34" t="s">
        <v>143</v>
      </c>
      <c r="BI7" s="34" t="s">
        <v>144</v>
      </c>
      <c r="BJ7" s="34" t="s">
        <v>145</v>
      </c>
      <c r="BK7" s="34" t="s">
        <v>146</v>
      </c>
      <c r="BL7" s="34" t="s">
        <v>147</v>
      </c>
      <c r="BM7" s="34" t="s">
        <v>148</v>
      </c>
      <c r="BN7" s="34" t="s">
        <v>149</v>
      </c>
      <c r="BO7" s="34" t="s">
        <v>150</v>
      </c>
      <c r="BP7" s="34" t="s">
        <v>151</v>
      </c>
      <c r="BQ7" s="34" t="s">
        <v>152</v>
      </c>
      <c r="BR7" s="34" t="s">
        <v>153</v>
      </c>
      <c r="BS7" s="34" t="s">
        <v>154</v>
      </c>
      <c r="BT7" s="34" t="s">
        <v>155</v>
      </c>
      <c r="BU7" s="34" t="s">
        <v>156</v>
      </c>
      <c r="BV7" s="34" t="s">
        <v>157</v>
      </c>
      <c r="BW7" s="34" t="s">
        <v>158</v>
      </c>
      <c r="BX7" s="34" t="s">
        <v>159</v>
      </c>
      <c r="BY7" s="63" t="s">
        <v>160</v>
      </c>
      <c r="BZ7" s="63" t="s">
        <v>161</v>
      </c>
      <c r="CA7" s="63" t="s">
        <v>162</v>
      </c>
      <c r="CB7" s="63" t="s">
        <v>163</v>
      </c>
      <c r="CC7" s="65" t="s">
        <v>164</v>
      </c>
      <c r="CD7" s="65" t="s">
        <v>165</v>
      </c>
      <c r="CE7" s="65" t="s">
        <v>166</v>
      </c>
      <c r="CF7" s="65" t="s">
        <v>167</v>
      </c>
      <c r="CG7" s="67" t="s">
        <v>168</v>
      </c>
      <c r="CH7" s="67" t="s">
        <v>169</v>
      </c>
      <c r="CI7" s="67" t="s">
        <v>170</v>
      </c>
      <c r="CJ7" s="67" t="s">
        <v>171</v>
      </c>
      <c r="CK7" s="34" t="s">
        <v>172</v>
      </c>
      <c r="CL7" s="34" t="s">
        <v>173</v>
      </c>
      <c r="CM7" s="34" t="s">
        <v>174</v>
      </c>
      <c r="CN7" s="34" t="s">
        <v>175</v>
      </c>
      <c r="CO7" s="34" t="s">
        <v>176</v>
      </c>
      <c r="CP7" s="34" t="s">
        <v>177</v>
      </c>
      <c r="CQ7" s="34" t="s">
        <v>178</v>
      </c>
      <c r="CR7" s="34" t="s">
        <v>179</v>
      </c>
      <c r="CS7" s="34" t="s">
        <v>180</v>
      </c>
      <c r="CT7" s="34" t="s">
        <v>181</v>
      </c>
    </row>
    <row r="8" spans="1:98" x14ac:dyDescent="0.2">
      <c r="A8" s="34" t="s">
        <v>182</v>
      </c>
      <c r="B8" s="34" t="s">
        <v>183</v>
      </c>
      <c r="C8" s="37">
        <v>2.03516971038266</v>
      </c>
      <c r="D8" s="37">
        <v>2.0603243586248499</v>
      </c>
      <c r="E8" s="37">
        <v>2.0653694065802699</v>
      </c>
      <c r="F8" s="37">
        <v>2.0874807762832099</v>
      </c>
      <c r="G8" s="37">
        <v>2.1050400482010199</v>
      </c>
      <c r="H8" s="37">
        <v>2.1154192603458899</v>
      </c>
      <c r="I8" s="37">
        <v>2.1518068200870601</v>
      </c>
      <c r="J8" s="37">
        <v>2.1707783725541501</v>
      </c>
      <c r="K8" s="37">
        <v>2.18783691981761</v>
      </c>
      <c r="L8" s="37">
        <v>2.2132586941521701</v>
      </c>
      <c r="M8" s="37">
        <v>2.2359257447920902</v>
      </c>
      <c r="N8" s="37">
        <v>2.2211869184724802</v>
      </c>
      <c r="O8" s="37">
        <v>2.2326241842019399</v>
      </c>
      <c r="P8" s="37">
        <v>2.25901750728924</v>
      </c>
      <c r="Q8" s="37">
        <v>2.2765164106308</v>
      </c>
      <c r="R8" s="37">
        <v>2.30291395940545</v>
      </c>
      <c r="S8" s="37">
        <v>2.3203732479405201</v>
      </c>
      <c r="T8" s="37">
        <v>2.3642172164480799</v>
      </c>
      <c r="U8" s="37">
        <v>2.4053168355103001</v>
      </c>
      <c r="V8" s="37">
        <v>2.3519755124970101</v>
      </c>
      <c r="W8" s="37">
        <v>2.3408422306286298</v>
      </c>
      <c r="X8" s="37">
        <v>2.3474188487574099</v>
      </c>
      <c r="Y8" s="37">
        <v>2.36722788639723</v>
      </c>
      <c r="Z8" s="37">
        <v>2.38170796623861</v>
      </c>
      <c r="AA8" s="37">
        <v>2.37977560548517</v>
      </c>
      <c r="AB8" s="37">
        <v>2.3845469305921401</v>
      </c>
      <c r="AC8" s="37">
        <v>2.3990494738484398</v>
      </c>
      <c r="AD8" s="37">
        <v>2.4227910394257499</v>
      </c>
      <c r="AE8" s="37">
        <v>2.4330498565991299</v>
      </c>
      <c r="AF8" s="37">
        <v>2.4782592908991101</v>
      </c>
      <c r="AG8" s="37">
        <v>2.48958598393371</v>
      </c>
      <c r="AH8" s="37">
        <v>2.4982528033804701</v>
      </c>
      <c r="AI8" s="37">
        <v>2.5146494553159999</v>
      </c>
      <c r="AJ8" s="37">
        <v>2.52107076869803</v>
      </c>
      <c r="AK8" s="37">
        <v>2.5313114193711401</v>
      </c>
      <c r="AL8" s="37">
        <v>2.5519818070473299</v>
      </c>
      <c r="AM8" s="37">
        <v>2.5588970948066301</v>
      </c>
      <c r="AN8" s="37">
        <v>2.5563607318916199</v>
      </c>
      <c r="AO8" s="37">
        <v>2.5757018498037501</v>
      </c>
      <c r="AP8" s="37">
        <v>2.5903118852466198</v>
      </c>
      <c r="AQ8" s="37">
        <v>2.5984834377108701</v>
      </c>
      <c r="AR8" s="37">
        <v>2.6097667453760698</v>
      </c>
      <c r="AS8" s="37">
        <v>2.6162580136308198</v>
      </c>
      <c r="AT8" s="37">
        <v>2.6185435816407101</v>
      </c>
      <c r="AU8" s="37">
        <v>2.6130742036410601</v>
      </c>
      <c r="AV8" s="37">
        <v>2.6248654931503501</v>
      </c>
      <c r="AW8" s="37">
        <v>2.6210903132751202</v>
      </c>
      <c r="AX8" s="37">
        <v>2.62812001494735</v>
      </c>
      <c r="AY8" s="37">
        <v>2.6195672059792101</v>
      </c>
      <c r="AZ8" s="37">
        <v>2.6445845101286198</v>
      </c>
      <c r="BA8" s="37">
        <v>2.6645119184811499</v>
      </c>
      <c r="BB8" s="37">
        <v>2.6793127669589998</v>
      </c>
      <c r="BC8" s="37">
        <v>2.69196801581622</v>
      </c>
      <c r="BD8" s="37">
        <v>2.6963999173151398</v>
      </c>
      <c r="BE8" s="37">
        <v>2.70820199309592</v>
      </c>
      <c r="BF8" s="37">
        <v>2.7228199938442401</v>
      </c>
      <c r="BG8" s="37">
        <v>2.7581855200157999</v>
      </c>
      <c r="BH8" s="37">
        <v>2.7725868388914199</v>
      </c>
      <c r="BI8" s="37">
        <v>2.7794261240196301</v>
      </c>
      <c r="BJ8" s="37">
        <v>2.79252284616837</v>
      </c>
      <c r="BK8" s="37">
        <v>2.80204068249218</v>
      </c>
      <c r="BL8" s="37">
        <v>2.8122450644763202</v>
      </c>
      <c r="BM8" s="37">
        <v>2.8300584393122699</v>
      </c>
      <c r="BN8" s="37">
        <v>2.84208162724111</v>
      </c>
      <c r="BO8" s="37">
        <v>2.8551686160991401</v>
      </c>
      <c r="BP8" s="37">
        <v>2.8532778182259202</v>
      </c>
      <c r="BQ8" s="37">
        <v>2.8766732544002802</v>
      </c>
      <c r="BR8" s="37">
        <v>2.8982648495135899</v>
      </c>
      <c r="BS8" s="37">
        <v>2.9160216774221999</v>
      </c>
      <c r="BT8" s="37">
        <v>2.9654626403941302</v>
      </c>
      <c r="BU8" s="37">
        <v>3.0081548337632902</v>
      </c>
      <c r="BV8" s="37">
        <v>3.0630482422248799</v>
      </c>
      <c r="BW8" s="37">
        <v>3.1259030163817498</v>
      </c>
      <c r="BX8" s="37">
        <v>3.2014215237569101</v>
      </c>
      <c r="BY8" s="37">
        <v>3.2421852795932899</v>
      </c>
      <c r="BZ8" s="37">
        <v>3.28097034676113</v>
      </c>
      <c r="CA8" s="37">
        <v>3.3147673493876102</v>
      </c>
      <c r="CB8" s="37">
        <v>3.3342442670690202</v>
      </c>
      <c r="CC8" s="37">
        <v>3.3575240050477801</v>
      </c>
      <c r="CD8" s="37">
        <v>3.3819769082909898</v>
      </c>
      <c r="CE8" s="37">
        <v>3.4050737208242499</v>
      </c>
      <c r="CF8" s="37">
        <v>3.4235125377062201</v>
      </c>
      <c r="CG8" s="37">
        <v>3.4450513542515901</v>
      </c>
      <c r="CH8" s="37">
        <v>3.46875440874557</v>
      </c>
      <c r="CI8" s="37">
        <v>3.4882052868706701</v>
      </c>
      <c r="CJ8" s="37">
        <v>3.5079404569764301</v>
      </c>
      <c r="CK8" s="37">
        <v>3.52720160365971</v>
      </c>
      <c r="CL8" s="37">
        <v>3.5476099886222801</v>
      </c>
      <c r="CM8" s="37">
        <v>3.56843780489451</v>
      </c>
      <c r="CN8" s="37">
        <v>3.5885155982193702</v>
      </c>
      <c r="CO8" s="37">
        <v>3.6085155243706</v>
      </c>
      <c r="CP8" s="37">
        <v>3.6288578979966402</v>
      </c>
      <c r="CQ8" s="37">
        <v>3.6502636785569198</v>
      </c>
      <c r="CR8" s="37">
        <v>3.6714830563818301</v>
      </c>
      <c r="CS8" s="37">
        <v>3.6917467571563201</v>
      </c>
      <c r="CT8" s="37">
        <v>3.7124949401037699</v>
      </c>
    </row>
    <row r="9" spans="1:98" x14ac:dyDescent="0.2">
      <c r="A9" s="34" t="s">
        <v>184</v>
      </c>
      <c r="B9" s="34" t="s">
        <v>185</v>
      </c>
      <c r="C9" s="37">
        <v>2.03516971038266</v>
      </c>
      <c r="D9" s="37">
        <v>2.0603243586248499</v>
      </c>
      <c r="E9" s="37">
        <v>2.0653694065802699</v>
      </c>
      <c r="F9" s="37">
        <v>2.0874807762832099</v>
      </c>
      <c r="G9" s="37">
        <v>2.1050400482010199</v>
      </c>
      <c r="H9" s="37">
        <v>2.1154192603458899</v>
      </c>
      <c r="I9" s="37">
        <v>2.1518068200870601</v>
      </c>
      <c r="J9" s="37">
        <v>2.1707783725541501</v>
      </c>
      <c r="K9" s="37">
        <v>2.18783691981761</v>
      </c>
      <c r="L9" s="37">
        <v>2.2132586941521701</v>
      </c>
      <c r="M9" s="37">
        <v>2.2359257447920902</v>
      </c>
      <c r="N9" s="37">
        <v>2.2211869184724802</v>
      </c>
      <c r="O9" s="37">
        <v>2.2326241842019399</v>
      </c>
      <c r="P9" s="37">
        <v>2.25901750728924</v>
      </c>
      <c r="Q9" s="37">
        <v>2.2765164106308</v>
      </c>
      <c r="R9" s="37">
        <v>2.30291395940545</v>
      </c>
      <c r="S9" s="37">
        <v>2.3203732479405201</v>
      </c>
      <c r="T9" s="37">
        <v>2.3642172164480799</v>
      </c>
      <c r="U9" s="37">
        <v>2.4053168355103001</v>
      </c>
      <c r="V9" s="37">
        <v>2.3519755124970101</v>
      </c>
      <c r="W9" s="37">
        <v>2.3408422306286298</v>
      </c>
      <c r="X9" s="37">
        <v>2.3474188487574099</v>
      </c>
      <c r="Y9" s="37">
        <v>2.36722788639723</v>
      </c>
      <c r="Z9" s="37">
        <v>2.38170796623861</v>
      </c>
      <c r="AA9" s="37">
        <v>2.37977560548517</v>
      </c>
      <c r="AB9" s="37">
        <v>2.3845469305921401</v>
      </c>
      <c r="AC9" s="37">
        <v>2.3990494738484398</v>
      </c>
      <c r="AD9" s="37">
        <v>2.4227910394257499</v>
      </c>
      <c r="AE9" s="37">
        <v>2.4330498565991299</v>
      </c>
      <c r="AF9" s="37">
        <v>2.4782592908991101</v>
      </c>
      <c r="AG9" s="37">
        <v>2.48958598393371</v>
      </c>
      <c r="AH9" s="37">
        <v>2.4982528033804701</v>
      </c>
      <c r="AI9" s="37">
        <v>2.5146494553159999</v>
      </c>
      <c r="AJ9" s="37">
        <v>2.52107076869803</v>
      </c>
      <c r="AK9" s="37">
        <v>2.5313114193711401</v>
      </c>
      <c r="AL9" s="37">
        <v>2.5519818070473299</v>
      </c>
      <c r="AM9" s="37">
        <v>2.5588970948066301</v>
      </c>
      <c r="AN9" s="37">
        <v>2.5563607318916199</v>
      </c>
      <c r="AO9" s="37">
        <v>2.5757018498037501</v>
      </c>
      <c r="AP9" s="37">
        <v>2.5903118852466198</v>
      </c>
      <c r="AQ9" s="37">
        <v>2.5984834377108701</v>
      </c>
      <c r="AR9" s="37">
        <v>2.6097667453760698</v>
      </c>
      <c r="AS9" s="37">
        <v>2.6162580136308198</v>
      </c>
      <c r="AT9" s="37">
        <v>2.6185435816407101</v>
      </c>
      <c r="AU9" s="37">
        <v>2.6130742036410601</v>
      </c>
      <c r="AV9" s="37">
        <v>2.6248654931503501</v>
      </c>
      <c r="AW9" s="37">
        <v>2.6210903132751202</v>
      </c>
      <c r="AX9" s="37">
        <v>2.62812001494735</v>
      </c>
      <c r="AY9" s="37">
        <v>2.6195672059792101</v>
      </c>
      <c r="AZ9" s="37">
        <v>2.6445845101286198</v>
      </c>
      <c r="BA9" s="37">
        <v>2.6645119184811499</v>
      </c>
      <c r="BB9" s="37">
        <v>2.6793127669589998</v>
      </c>
      <c r="BC9" s="37">
        <v>2.69196801581622</v>
      </c>
      <c r="BD9" s="37">
        <v>2.6963999173151398</v>
      </c>
      <c r="BE9" s="37">
        <v>2.70820199309592</v>
      </c>
      <c r="BF9" s="37">
        <v>2.7228199938442401</v>
      </c>
      <c r="BG9" s="37">
        <v>2.7581855200157999</v>
      </c>
      <c r="BH9" s="37">
        <v>2.7725868388914199</v>
      </c>
      <c r="BI9" s="37">
        <v>2.7794261240196301</v>
      </c>
      <c r="BJ9" s="37">
        <v>2.79252284616837</v>
      </c>
      <c r="BK9" s="37">
        <v>2.80204068249218</v>
      </c>
      <c r="BL9" s="37">
        <v>2.8122450644763202</v>
      </c>
      <c r="BM9" s="37">
        <v>2.8300584393122699</v>
      </c>
      <c r="BN9" s="37">
        <v>2.84208162724111</v>
      </c>
      <c r="BO9" s="37">
        <v>2.8551686160991401</v>
      </c>
      <c r="BP9" s="37">
        <v>2.8532778182259202</v>
      </c>
      <c r="BQ9" s="37">
        <v>2.8766732544002802</v>
      </c>
      <c r="BR9" s="37">
        <v>2.8982648495135899</v>
      </c>
      <c r="BS9" s="37">
        <v>2.9160216774221999</v>
      </c>
      <c r="BT9" s="37">
        <v>2.9654626403941302</v>
      </c>
      <c r="BU9" s="37">
        <v>3.0081548337632902</v>
      </c>
      <c r="BV9" s="37">
        <v>3.0630482422248799</v>
      </c>
      <c r="BW9" s="37">
        <v>3.1259030163817498</v>
      </c>
      <c r="BX9" s="37">
        <v>3.2014215237569101</v>
      </c>
      <c r="BY9" s="68">
        <v>3.2255363055134101</v>
      </c>
      <c r="BZ9" s="68">
        <v>3.2598916230874599</v>
      </c>
      <c r="CA9" s="68">
        <v>3.2891346677534301</v>
      </c>
      <c r="CB9" s="68">
        <v>3.30621025530152</v>
      </c>
      <c r="CC9" s="69">
        <v>3.3272304548242801</v>
      </c>
      <c r="CD9" s="69">
        <v>3.3506000676307002</v>
      </c>
      <c r="CE9" s="69">
        <v>3.3713855548821599</v>
      </c>
      <c r="CF9" s="69">
        <v>3.3883014039568402</v>
      </c>
      <c r="CG9" s="70">
        <v>3.4080858525713902</v>
      </c>
      <c r="CH9" s="70">
        <v>3.42941797508669</v>
      </c>
      <c r="CI9" s="70">
        <v>3.4464785567767202</v>
      </c>
      <c r="CJ9" s="70">
        <v>3.46378925221474</v>
      </c>
      <c r="CK9" s="37">
        <v>3.4809094361872699</v>
      </c>
      <c r="CL9" s="37">
        <v>3.4992140517661001</v>
      </c>
      <c r="CM9" s="37">
        <v>3.5178797103848898</v>
      </c>
      <c r="CN9" s="37">
        <v>3.53579934508278</v>
      </c>
      <c r="CO9" s="37">
        <v>3.5537903995520801</v>
      </c>
      <c r="CP9" s="37">
        <v>3.5722371267770701</v>
      </c>
      <c r="CQ9" s="37">
        <v>3.5919469703646798</v>
      </c>
      <c r="CR9" s="37">
        <v>3.6114642330203099</v>
      </c>
      <c r="CS9" s="37">
        <v>3.6300819400814999</v>
      </c>
      <c r="CT9" s="37">
        <v>3.6492439952051701</v>
      </c>
    </row>
    <row r="10" spans="1:98" x14ac:dyDescent="0.2">
      <c r="A10" s="34" t="s">
        <v>186</v>
      </c>
      <c r="B10" s="34" t="s">
        <v>187</v>
      </c>
      <c r="C10" s="37">
        <v>2.03516971038266</v>
      </c>
      <c r="D10" s="37">
        <v>2.0603243586248499</v>
      </c>
      <c r="E10" s="37">
        <v>2.0653694065802699</v>
      </c>
      <c r="F10" s="37">
        <v>2.0874807762832099</v>
      </c>
      <c r="G10" s="37">
        <v>2.1050400482010199</v>
      </c>
      <c r="H10" s="37">
        <v>2.1154192603458899</v>
      </c>
      <c r="I10" s="37">
        <v>2.1518068200870601</v>
      </c>
      <c r="J10" s="37">
        <v>2.1707783725541501</v>
      </c>
      <c r="K10" s="37">
        <v>2.18783691981761</v>
      </c>
      <c r="L10" s="37">
        <v>2.2132586941521701</v>
      </c>
      <c r="M10" s="37">
        <v>2.2359257447920902</v>
      </c>
      <c r="N10" s="37">
        <v>2.2211869184724802</v>
      </c>
      <c r="O10" s="37">
        <v>2.2326241842019399</v>
      </c>
      <c r="P10" s="37">
        <v>2.25901750728924</v>
      </c>
      <c r="Q10" s="37">
        <v>2.2765164106308</v>
      </c>
      <c r="R10" s="37">
        <v>2.30291395940545</v>
      </c>
      <c r="S10" s="37">
        <v>2.3203732479405201</v>
      </c>
      <c r="T10" s="37">
        <v>2.3642172164480799</v>
      </c>
      <c r="U10" s="37">
        <v>2.4053168355103001</v>
      </c>
      <c r="V10" s="37">
        <v>2.3519755124970101</v>
      </c>
      <c r="W10" s="37">
        <v>2.3408422306286298</v>
      </c>
      <c r="X10" s="37">
        <v>2.3474188487574099</v>
      </c>
      <c r="Y10" s="37">
        <v>2.36722788639723</v>
      </c>
      <c r="Z10" s="37">
        <v>2.38170796623861</v>
      </c>
      <c r="AA10" s="37">
        <v>2.37977560548517</v>
      </c>
      <c r="AB10" s="37">
        <v>2.3845469305921401</v>
      </c>
      <c r="AC10" s="37">
        <v>2.3990494738484398</v>
      </c>
      <c r="AD10" s="37">
        <v>2.4227910394257499</v>
      </c>
      <c r="AE10" s="37">
        <v>2.4330498565991299</v>
      </c>
      <c r="AF10" s="37">
        <v>2.4782592908991101</v>
      </c>
      <c r="AG10" s="37">
        <v>2.48958598393371</v>
      </c>
      <c r="AH10" s="37">
        <v>2.4982528033804701</v>
      </c>
      <c r="AI10" s="37">
        <v>2.5146494553159999</v>
      </c>
      <c r="AJ10" s="37">
        <v>2.52107076869803</v>
      </c>
      <c r="AK10" s="37">
        <v>2.5313114193711401</v>
      </c>
      <c r="AL10" s="37">
        <v>2.5519818070473299</v>
      </c>
      <c r="AM10" s="37">
        <v>2.5588970948066301</v>
      </c>
      <c r="AN10" s="37">
        <v>2.5563607318916199</v>
      </c>
      <c r="AO10" s="37">
        <v>2.5757018498037501</v>
      </c>
      <c r="AP10" s="37">
        <v>2.5903118852466198</v>
      </c>
      <c r="AQ10" s="37">
        <v>2.5984834377108701</v>
      </c>
      <c r="AR10" s="37">
        <v>2.6097667453760698</v>
      </c>
      <c r="AS10" s="37">
        <v>2.6162580136308198</v>
      </c>
      <c r="AT10" s="37">
        <v>2.6185435816407101</v>
      </c>
      <c r="AU10" s="37">
        <v>2.6130742036410601</v>
      </c>
      <c r="AV10" s="37">
        <v>2.6248654931503501</v>
      </c>
      <c r="AW10" s="37">
        <v>2.6210903132751202</v>
      </c>
      <c r="AX10" s="37">
        <v>2.62812001494735</v>
      </c>
      <c r="AY10" s="37">
        <v>2.6195672059792101</v>
      </c>
      <c r="AZ10" s="37">
        <v>2.6445845101286198</v>
      </c>
      <c r="BA10" s="37">
        <v>2.6645119184811499</v>
      </c>
      <c r="BB10" s="37">
        <v>2.6793127669589998</v>
      </c>
      <c r="BC10" s="37">
        <v>2.69196801581622</v>
      </c>
      <c r="BD10" s="37">
        <v>2.6963999173151398</v>
      </c>
      <c r="BE10" s="37">
        <v>2.70820199309592</v>
      </c>
      <c r="BF10" s="37">
        <v>2.7228199938442401</v>
      </c>
      <c r="BG10" s="37">
        <v>2.7581855200157999</v>
      </c>
      <c r="BH10" s="37">
        <v>2.7725868388914199</v>
      </c>
      <c r="BI10" s="37">
        <v>2.7794261240196301</v>
      </c>
      <c r="BJ10" s="37">
        <v>2.79252284616837</v>
      </c>
      <c r="BK10" s="37">
        <v>2.80204068249218</v>
      </c>
      <c r="BL10" s="37">
        <v>2.8122450644763202</v>
      </c>
      <c r="BM10" s="37">
        <v>2.8300584393122699</v>
      </c>
      <c r="BN10" s="37">
        <v>2.84208162724111</v>
      </c>
      <c r="BO10" s="37">
        <v>2.8551686160991401</v>
      </c>
      <c r="BP10" s="37">
        <v>2.8532778182259202</v>
      </c>
      <c r="BQ10" s="37">
        <v>2.8766732544002802</v>
      </c>
      <c r="BR10" s="37">
        <v>2.8982648495135899</v>
      </c>
      <c r="BS10" s="37">
        <v>2.9160216774221999</v>
      </c>
      <c r="BT10" s="37">
        <v>2.9654626403941302</v>
      </c>
      <c r="BU10" s="37">
        <v>3.0081548337632902</v>
      </c>
      <c r="BV10" s="37">
        <v>3.0630482422248799</v>
      </c>
      <c r="BW10" s="37">
        <v>3.1259030163817498</v>
      </c>
      <c r="BX10" s="37">
        <v>3.2014215237569101</v>
      </c>
      <c r="BY10" s="37">
        <v>3.2538360600876799</v>
      </c>
      <c r="BZ10" s="37">
        <v>3.3031965097870799</v>
      </c>
      <c r="CA10" s="37">
        <v>3.3480395194667398</v>
      </c>
      <c r="CB10" s="37">
        <v>3.3772072582577199</v>
      </c>
      <c r="CC10" s="37">
        <v>3.4094675504554299</v>
      </c>
      <c r="CD10" s="37">
        <v>3.4424749536492398</v>
      </c>
      <c r="CE10" s="37">
        <v>3.4743211894451802</v>
      </c>
      <c r="CF10" s="37">
        <v>3.5006039732964802</v>
      </c>
      <c r="CG10" s="37">
        <v>3.5303989876569202</v>
      </c>
      <c r="CH10" s="37">
        <v>3.5628674447020598</v>
      </c>
      <c r="CI10" s="37">
        <v>3.5914669049492498</v>
      </c>
      <c r="CJ10" s="37">
        <v>3.6209181772272898</v>
      </c>
      <c r="CK10" s="37">
        <v>3.6499561132707901</v>
      </c>
      <c r="CL10" s="37">
        <v>3.6803370088943401</v>
      </c>
      <c r="CM10" s="37">
        <v>3.7115944324369101</v>
      </c>
      <c r="CN10" s="37">
        <v>3.7424449232069499</v>
      </c>
      <c r="CO10" s="37">
        <v>3.7735168503534799</v>
      </c>
      <c r="CP10" s="37">
        <v>3.8051953825342602</v>
      </c>
      <c r="CQ10" s="37">
        <v>3.8381085422962502</v>
      </c>
      <c r="CR10" s="37">
        <v>3.8709313876845499</v>
      </c>
      <c r="CS10" s="37">
        <v>3.9029692393289599</v>
      </c>
      <c r="CT10" s="37">
        <v>3.9358493172804301</v>
      </c>
    </row>
    <row r="12" spans="1:98" x14ac:dyDescent="0.2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98" x14ac:dyDescent="0.2"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</row>
    <row r="14" spans="1:98" x14ac:dyDescent="0.2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</row>
    <row r="15" spans="1:98" x14ac:dyDescent="0.2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</row>
    <row r="16" spans="1:98" x14ac:dyDescent="0.2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</row>
    <row r="17" spans="3:88" x14ac:dyDescent="0.2"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</row>
    <row r="22" spans="3:88" x14ac:dyDescent="0.2">
      <c r="BY22" s="40" t="s">
        <v>188</v>
      </c>
      <c r="BZ22" s="41"/>
      <c r="CA22" s="41"/>
      <c r="CB22" s="42" t="s">
        <v>189</v>
      </c>
      <c r="CC22" s="43"/>
      <c r="CD22" s="43"/>
      <c r="CE22" s="43"/>
      <c r="CF22" s="43"/>
      <c r="CG22" s="43"/>
      <c r="CH22" s="41"/>
      <c r="CI22" s="41"/>
      <c r="CJ22" s="41"/>
    </row>
    <row r="23" spans="3:88" x14ac:dyDescent="0.2">
      <c r="BY23" s="44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6"/>
    </row>
    <row r="24" spans="3:88" x14ac:dyDescent="0.2">
      <c r="BY24" s="47"/>
      <c r="BZ24" s="48" t="s">
        <v>190</v>
      </c>
      <c r="CA24" s="41" t="s">
        <v>191</v>
      </c>
      <c r="CB24" s="41" t="s">
        <v>207</v>
      </c>
      <c r="CC24" s="41"/>
      <c r="CD24" s="41"/>
      <c r="CE24" s="41"/>
      <c r="CF24" s="41"/>
      <c r="CG24" s="41"/>
      <c r="CH24" s="41"/>
      <c r="CI24" s="41"/>
      <c r="CJ24" s="49"/>
    </row>
    <row r="25" spans="3:88" x14ac:dyDescent="0.2">
      <c r="BY25" s="47"/>
      <c r="BZ25" s="41"/>
      <c r="CA25" s="50" t="str">
        <f>BZ7</f>
        <v>2022Q4</v>
      </c>
      <c r="CB25" s="41"/>
      <c r="CC25" s="41"/>
      <c r="CD25" s="41"/>
      <c r="CE25" s="41"/>
      <c r="CF25" s="41"/>
      <c r="CG25" s="41"/>
      <c r="CH25" s="41"/>
      <c r="CI25" s="41"/>
      <c r="CJ25" s="51" t="s">
        <v>192</v>
      </c>
    </row>
    <row r="26" spans="3:88" x14ac:dyDescent="0.2">
      <c r="BY26" s="47"/>
      <c r="BZ26" s="41"/>
      <c r="CA26" s="52">
        <f>BZ9</f>
        <v>3.2598916230874599</v>
      </c>
      <c r="CB26" s="41"/>
      <c r="CC26" s="41"/>
      <c r="CD26" s="41"/>
      <c r="CE26" s="41"/>
      <c r="CF26" s="41"/>
      <c r="CG26" s="41"/>
      <c r="CH26" s="41"/>
      <c r="CI26" s="41"/>
      <c r="CJ26" s="53">
        <f>CA26</f>
        <v>3.2598916230874599</v>
      </c>
    </row>
    <row r="27" spans="3:88" x14ac:dyDescent="0.2">
      <c r="BY27" s="47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54"/>
    </row>
    <row r="28" spans="3:88" ht="14.45" customHeight="1" x14ac:dyDescent="0.2">
      <c r="BY28" s="160" t="s">
        <v>194</v>
      </c>
      <c r="BZ28" s="161"/>
      <c r="CA28" s="161"/>
      <c r="CB28" s="161"/>
      <c r="CC28" s="161"/>
      <c r="CD28" s="41"/>
      <c r="CE28" s="41"/>
      <c r="CF28" s="41"/>
      <c r="CG28" s="41"/>
      <c r="CH28" s="41"/>
      <c r="CI28" s="41"/>
      <c r="CJ28" s="54"/>
    </row>
    <row r="29" spans="3:88" x14ac:dyDescent="0.2">
      <c r="BY29" s="47"/>
      <c r="BZ29" s="41"/>
      <c r="CA29" s="55" t="str">
        <f>CC7</f>
        <v>2023Q3</v>
      </c>
      <c r="CB29" s="55" t="str">
        <f t="shared" ref="CB29:CH29" si="0">CD7</f>
        <v>2023Q4</v>
      </c>
      <c r="CC29" s="55" t="str">
        <f t="shared" si="0"/>
        <v>2024Q1</v>
      </c>
      <c r="CD29" s="55" t="str">
        <f t="shared" si="0"/>
        <v>2024Q2</v>
      </c>
      <c r="CE29" s="55" t="str">
        <f t="shared" si="0"/>
        <v>2024Q3</v>
      </c>
      <c r="CF29" s="55" t="str">
        <f t="shared" si="0"/>
        <v>2024Q4</v>
      </c>
      <c r="CG29" s="55" t="str">
        <f t="shared" si="0"/>
        <v>2025Q1</v>
      </c>
      <c r="CH29" s="55" t="str">
        <f t="shared" si="0"/>
        <v>2025Q2</v>
      </c>
      <c r="CI29" s="41"/>
      <c r="CJ29" s="54"/>
    </row>
    <row r="30" spans="3:88" x14ac:dyDescent="0.2">
      <c r="BY30" s="47"/>
      <c r="BZ30" s="41"/>
      <c r="CA30" s="56">
        <f>CC9</f>
        <v>3.3272304548242801</v>
      </c>
      <c r="CB30" s="56">
        <f t="shared" ref="CB30:CH30" si="1">CD9</f>
        <v>3.3506000676307002</v>
      </c>
      <c r="CC30" s="56">
        <f t="shared" si="1"/>
        <v>3.3713855548821599</v>
      </c>
      <c r="CD30" s="56">
        <f t="shared" si="1"/>
        <v>3.3883014039568402</v>
      </c>
      <c r="CE30" s="56">
        <f t="shared" si="1"/>
        <v>3.4080858525713902</v>
      </c>
      <c r="CF30" s="56">
        <f t="shared" si="1"/>
        <v>3.42941797508669</v>
      </c>
      <c r="CG30" s="56">
        <f t="shared" si="1"/>
        <v>3.4464785567767202</v>
      </c>
      <c r="CH30" s="56">
        <f t="shared" si="1"/>
        <v>3.46378925221474</v>
      </c>
      <c r="CI30" s="41"/>
      <c r="CJ30" s="53">
        <f>AVERAGE(CA30:CH30)</f>
        <v>3.3981611397429399</v>
      </c>
    </row>
    <row r="31" spans="3:88" x14ac:dyDescent="0.2">
      <c r="BY31" s="47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54"/>
    </row>
    <row r="32" spans="3:88" x14ac:dyDescent="0.2">
      <c r="BY32" s="47"/>
      <c r="BZ32" s="41"/>
      <c r="CA32" s="41"/>
      <c r="CB32" s="41"/>
      <c r="CC32" s="41"/>
      <c r="CD32" s="41"/>
      <c r="CE32" s="41"/>
      <c r="CF32" s="41"/>
      <c r="CG32" s="41"/>
      <c r="CH32" s="41"/>
      <c r="CI32" s="57" t="s">
        <v>193</v>
      </c>
      <c r="CJ32" s="58">
        <f>(CJ30-CJ26)/CJ26</f>
        <v>4.2415372240051395E-2</v>
      </c>
    </row>
    <row r="33" spans="77:88" x14ac:dyDescent="0.2">
      <c r="BY33" s="59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1"/>
    </row>
    <row r="34" spans="77:88" x14ac:dyDescent="0.2"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</row>
  </sheetData>
  <mergeCells count="2">
    <mergeCell ref="A1:B1"/>
    <mergeCell ref="BY28:CC28"/>
  </mergeCells>
  <phoneticPr fontId="21" type="noConversion"/>
  <pageMargins left="0.25" right="0.25" top="1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B980-072D-44E4-AB2C-87133970E278}">
  <sheetPr>
    <pageSetUpPr fitToPage="1"/>
  </sheetPr>
  <dimension ref="B1:F52"/>
  <sheetViews>
    <sheetView showGridLines="0" topLeftCell="A24" zoomScale="60" zoomScaleNormal="60" workbookViewId="0">
      <selection activeCell="G46" sqref="G46"/>
    </sheetView>
  </sheetViews>
  <sheetFormatPr defaultRowHeight="26.25" x14ac:dyDescent="0.4"/>
  <cols>
    <col min="1" max="1" width="5.5703125" style="102" customWidth="1"/>
    <col min="2" max="2" width="96.5703125" style="102" customWidth="1"/>
    <col min="3" max="3" width="24.140625" style="102" customWidth="1"/>
    <col min="4" max="4" width="69.140625" style="102" customWidth="1"/>
    <col min="5" max="5" width="69.140625" style="104" customWidth="1"/>
    <col min="6" max="6" width="44" style="104" customWidth="1"/>
    <col min="7" max="243" width="8.7109375" style="102"/>
    <col min="244" max="244" width="5.5703125" style="102" customWidth="1"/>
    <col min="245" max="245" width="58" style="102" customWidth="1"/>
    <col min="246" max="246" width="24.140625" style="102" customWidth="1"/>
    <col min="247" max="248" width="0" style="102" hidden="1" customWidth="1"/>
    <col min="249" max="249" width="61.42578125" style="102" customWidth="1"/>
    <col min="250" max="250" width="62.140625" style="102" customWidth="1"/>
    <col min="251" max="254" width="0" style="102" hidden="1" customWidth="1"/>
    <col min="255" max="499" width="8.7109375" style="102"/>
    <col min="500" max="500" width="5.5703125" style="102" customWidth="1"/>
    <col min="501" max="501" width="58" style="102" customWidth="1"/>
    <col min="502" max="502" width="24.140625" style="102" customWidth="1"/>
    <col min="503" max="504" width="0" style="102" hidden="1" customWidth="1"/>
    <col min="505" max="505" width="61.42578125" style="102" customWidth="1"/>
    <col min="506" max="506" width="62.140625" style="102" customWidth="1"/>
    <col min="507" max="510" width="0" style="102" hidden="1" customWidth="1"/>
    <col min="511" max="755" width="8.7109375" style="102"/>
    <col min="756" max="756" width="5.5703125" style="102" customWidth="1"/>
    <col min="757" max="757" width="58" style="102" customWidth="1"/>
    <col min="758" max="758" width="24.140625" style="102" customWidth="1"/>
    <col min="759" max="760" width="0" style="102" hidden="1" customWidth="1"/>
    <col min="761" max="761" width="61.42578125" style="102" customWidth="1"/>
    <col min="762" max="762" width="62.140625" style="102" customWidth="1"/>
    <col min="763" max="766" width="0" style="102" hidden="1" customWidth="1"/>
    <col min="767" max="1011" width="8.7109375" style="102"/>
    <col min="1012" max="1012" width="5.5703125" style="102" customWidth="1"/>
    <col min="1013" max="1013" width="58" style="102" customWidth="1"/>
    <col min="1014" max="1014" width="24.140625" style="102" customWidth="1"/>
    <col min="1015" max="1016" width="0" style="102" hidden="1" customWidth="1"/>
    <col min="1017" max="1017" width="61.42578125" style="102" customWidth="1"/>
    <col min="1018" max="1018" width="62.140625" style="102" customWidth="1"/>
    <col min="1019" max="1022" width="0" style="102" hidden="1" customWidth="1"/>
    <col min="1023" max="1267" width="8.7109375" style="102"/>
    <col min="1268" max="1268" width="5.5703125" style="102" customWidth="1"/>
    <col min="1269" max="1269" width="58" style="102" customWidth="1"/>
    <col min="1270" max="1270" width="24.140625" style="102" customWidth="1"/>
    <col min="1271" max="1272" width="0" style="102" hidden="1" customWidth="1"/>
    <col min="1273" max="1273" width="61.42578125" style="102" customWidth="1"/>
    <col min="1274" max="1274" width="62.140625" style="102" customWidth="1"/>
    <col min="1275" max="1278" width="0" style="102" hidden="1" customWidth="1"/>
    <col min="1279" max="1523" width="8.7109375" style="102"/>
    <col min="1524" max="1524" width="5.5703125" style="102" customWidth="1"/>
    <col min="1525" max="1525" width="58" style="102" customWidth="1"/>
    <col min="1526" max="1526" width="24.140625" style="102" customWidth="1"/>
    <col min="1527" max="1528" width="0" style="102" hidden="1" customWidth="1"/>
    <col min="1529" max="1529" width="61.42578125" style="102" customWidth="1"/>
    <col min="1530" max="1530" width="62.140625" style="102" customWidth="1"/>
    <col min="1531" max="1534" width="0" style="102" hidden="1" customWidth="1"/>
    <col min="1535" max="1779" width="8.7109375" style="102"/>
    <col min="1780" max="1780" width="5.5703125" style="102" customWidth="1"/>
    <col min="1781" max="1781" width="58" style="102" customWidth="1"/>
    <col min="1782" max="1782" width="24.140625" style="102" customWidth="1"/>
    <col min="1783" max="1784" width="0" style="102" hidden="1" customWidth="1"/>
    <col min="1785" max="1785" width="61.42578125" style="102" customWidth="1"/>
    <col min="1786" max="1786" width="62.140625" style="102" customWidth="1"/>
    <col min="1787" max="1790" width="0" style="102" hidden="1" customWidth="1"/>
    <col min="1791" max="2035" width="8.7109375" style="102"/>
    <col min="2036" max="2036" width="5.5703125" style="102" customWidth="1"/>
    <col min="2037" max="2037" width="58" style="102" customWidth="1"/>
    <col min="2038" max="2038" width="24.140625" style="102" customWidth="1"/>
    <col min="2039" max="2040" width="0" style="102" hidden="1" customWidth="1"/>
    <col min="2041" max="2041" width="61.42578125" style="102" customWidth="1"/>
    <col min="2042" max="2042" width="62.140625" style="102" customWidth="1"/>
    <col min="2043" max="2046" width="0" style="102" hidden="1" customWidth="1"/>
    <col min="2047" max="2291" width="8.7109375" style="102"/>
    <col min="2292" max="2292" width="5.5703125" style="102" customWidth="1"/>
    <col min="2293" max="2293" width="58" style="102" customWidth="1"/>
    <col min="2294" max="2294" width="24.140625" style="102" customWidth="1"/>
    <col min="2295" max="2296" width="0" style="102" hidden="1" customWidth="1"/>
    <col min="2297" max="2297" width="61.42578125" style="102" customWidth="1"/>
    <col min="2298" max="2298" width="62.140625" style="102" customWidth="1"/>
    <col min="2299" max="2302" width="0" style="102" hidden="1" customWidth="1"/>
    <col min="2303" max="2547" width="8.7109375" style="102"/>
    <col min="2548" max="2548" width="5.5703125" style="102" customWidth="1"/>
    <col min="2549" max="2549" width="58" style="102" customWidth="1"/>
    <col min="2550" max="2550" width="24.140625" style="102" customWidth="1"/>
    <col min="2551" max="2552" width="0" style="102" hidden="1" customWidth="1"/>
    <col min="2553" max="2553" width="61.42578125" style="102" customWidth="1"/>
    <col min="2554" max="2554" width="62.140625" style="102" customWidth="1"/>
    <col min="2555" max="2558" width="0" style="102" hidden="1" customWidth="1"/>
    <col min="2559" max="2803" width="8.7109375" style="102"/>
    <col min="2804" max="2804" width="5.5703125" style="102" customWidth="1"/>
    <col min="2805" max="2805" width="58" style="102" customWidth="1"/>
    <col min="2806" max="2806" width="24.140625" style="102" customWidth="1"/>
    <col min="2807" max="2808" width="0" style="102" hidden="1" customWidth="1"/>
    <col min="2809" max="2809" width="61.42578125" style="102" customWidth="1"/>
    <col min="2810" max="2810" width="62.140625" style="102" customWidth="1"/>
    <col min="2811" max="2814" width="0" style="102" hidden="1" customWidth="1"/>
    <col min="2815" max="3059" width="8.7109375" style="102"/>
    <col min="3060" max="3060" width="5.5703125" style="102" customWidth="1"/>
    <col min="3061" max="3061" width="58" style="102" customWidth="1"/>
    <col min="3062" max="3062" width="24.140625" style="102" customWidth="1"/>
    <col min="3063" max="3064" width="0" style="102" hidden="1" customWidth="1"/>
    <col min="3065" max="3065" width="61.42578125" style="102" customWidth="1"/>
    <col min="3066" max="3066" width="62.140625" style="102" customWidth="1"/>
    <col min="3067" max="3070" width="0" style="102" hidden="1" customWidth="1"/>
    <col min="3071" max="3315" width="8.7109375" style="102"/>
    <col min="3316" max="3316" width="5.5703125" style="102" customWidth="1"/>
    <col min="3317" max="3317" width="58" style="102" customWidth="1"/>
    <col min="3318" max="3318" width="24.140625" style="102" customWidth="1"/>
    <col min="3319" max="3320" width="0" style="102" hidden="1" customWidth="1"/>
    <col min="3321" max="3321" width="61.42578125" style="102" customWidth="1"/>
    <col min="3322" max="3322" width="62.140625" style="102" customWidth="1"/>
    <col min="3323" max="3326" width="0" style="102" hidden="1" customWidth="1"/>
    <col min="3327" max="3571" width="8.7109375" style="102"/>
    <col min="3572" max="3572" width="5.5703125" style="102" customWidth="1"/>
    <col min="3573" max="3573" width="58" style="102" customWidth="1"/>
    <col min="3574" max="3574" width="24.140625" style="102" customWidth="1"/>
    <col min="3575" max="3576" width="0" style="102" hidden="1" customWidth="1"/>
    <col min="3577" max="3577" width="61.42578125" style="102" customWidth="1"/>
    <col min="3578" max="3578" width="62.140625" style="102" customWidth="1"/>
    <col min="3579" max="3582" width="0" style="102" hidden="1" customWidth="1"/>
    <col min="3583" max="3827" width="8.7109375" style="102"/>
    <col min="3828" max="3828" width="5.5703125" style="102" customWidth="1"/>
    <col min="3829" max="3829" width="58" style="102" customWidth="1"/>
    <col min="3830" max="3830" width="24.140625" style="102" customWidth="1"/>
    <col min="3831" max="3832" width="0" style="102" hidden="1" customWidth="1"/>
    <col min="3833" max="3833" width="61.42578125" style="102" customWidth="1"/>
    <col min="3834" max="3834" width="62.140625" style="102" customWidth="1"/>
    <col min="3835" max="3838" width="0" style="102" hidden="1" customWidth="1"/>
    <col min="3839" max="4083" width="8.7109375" style="102"/>
    <col min="4084" max="4084" width="5.5703125" style="102" customWidth="1"/>
    <col min="4085" max="4085" width="58" style="102" customWidth="1"/>
    <col min="4086" max="4086" width="24.140625" style="102" customWidth="1"/>
    <col min="4087" max="4088" width="0" style="102" hidden="1" customWidth="1"/>
    <col min="4089" max="4089" width="61.42578125" style="102" customWidth="1"/>
    <col min="4090" max="4090" width="62.140625" style="102" customWidth="1"/>
    <col min="4091" max="4094" width="0" style="102" hidden="1" customWidth="1"/>
    <col min="4095" max="4339" width="8.7109375" style="102"/>
    <col min="4340" max="4340" width="5.5703125" style="102" customWidth="1"/>
    <col min="4341" max="4341" width="58" style="102" customWidth="1"/>
    <col min="4342" max="4342" width="24.140625" style="102" customWidth="1"/>
    <col min="4343" max="4344" width="0" style="102" hidden="1" customWidth="1"/>
    <col min="4345" max="4345" width="61.42578125" style="102" customWidth="1"/>
    <col min="4346" max="4346" width="62.140625" style="102" customWidth="1"/>
    <col min="4347" max="4350" width="0" style="102" hidden="1" customWidth="1"/>
    <col min="4351" max="4595" width="8.7109375" style="102"/>
    <col min="4596" max="4596" width="5.5703125" style="102" customWidth="1"/>
    <col min="4597" max="4597" width="58" style="102" customWidth="1"/>
    <col min="4598" max="4598" width="24.140625" style="102" customWidth="1"/>
    <col min="4599" max="4600" width="0" style="102" hidden="1" customWidth="1"/>
    <col min="4601" max="4601" width="61.42578125" style="102" customWidth="1"/>
    <col min="4602" max="4602" width="62.140625" style="102" customWidth="1"/>
    <col min="4603" max="4606" width="0" style="102" hidden="1" customWidth="1"/>
    <col min="4607" max="4851" width="8.7109375" style="102"/>
    <col min="4852" max="4852" width="5.5703125" style="102" customWidth="1"/>
    <col min="4853" max="4853" width="58" style="102" customWidth="1"/>
    <col min="4854" max="4854" width="24.140625" style="102" customWidth="1"/>
    <col min="4855" max="4856" width="0" style="102" hidden="1" customWidth="1"/>
    <col min="4857" max="4857" width="61.42578125" style="102" customWidth="1"/>
    <col min="4858" max="4858" width="62.140625" style="102" customWidth="1"/>
    <col min="4859" max="4862" width="0" style="102" hidden="1" customWidth="1"/>
    <col min="4863" max="5107" width="8.7109375" style="102"/>
    <col min="5108" max="5108" width="5.5703125" style="102" customWidth="1"/>
    <col min="5109" max="5109" width="58" style="102" customWidth="1"/>
    <col min="5110" max="5110" width="24.140625" style="102" customWidth="1"/>
    <col min="5111" max="5112" width="0" style="102" hidden="1" customWidth="1"/>
    <col min="5113" max="5113" width="61.42578125" style="102" customWidth="1"/>
    <col min="5114" max="5114" width="62.140625" style="102" customWidth="1"/>
    <col min="5115" max="5118" width="0" style="102" hidden="1" customWidth="1"/>
    <col min="5119" max="5363" width="8.7109375" style="102"/>
    <col min="5364" max="5364" width="5.5703125" style="102" customWidth="1"/>
    <col min="5365" max="5365" width="58" style="102" customWidth="1"/>
    <col min="5366" max="5366" width="24.140625" style="102" customWidth="1"/>
    <col min="5367" max="5368" width="0" style="102" hidden="1" customWidth="1"/>
    <col min="5369" max="5369" width="61.42578125" style="102" customWidth="1"/>
    <col min="5370" max="5370" width="62.140625" style="102" customWidth="1"/>
    <col min="5371" max="5374" width="0" style="102" hidden="1" customWidth="1"/>
    <col min="5375" max="5619" width="8.7109375" style="102"/>
    <col min="5620" max="5620" width="5.5703125" style="102" customWidth="1"/>
    <col min="5621" max="5621" width="58" style="102" customWidth="1"/>
    <col min="5622" max="5622" width="24.140625" style="102" customWidth="1"/>
    <col min="5623" max="5624" width="0" style="102" hidden="1" customWidth="1"/>
    <col min="5625" max="5625" width="61.42578125" style="102" customWidth="1"/>
    <col min="5626" max="5626" width="62.140625" style="102" customWidth="1"/>
    <col min="5627" max="5630" width="0" style="102" hidden="1" customWidth="1"/>
    <col min="5631" max="5875" width="8.7109375" style="102"/>
    <col min="5876" max="5876" width="5.5703125" style="102" customWidth="1"/>
    <col min="5877" max="5877" width="58" style="102" customWidth="1"/>
    <col min="5878" max="5878" width="24.140625" style="102" customWidth="1"/>
    <col min="5879" max="5880" width="0" style="102" hidden="1" customWidth="1"/>
    <col min="5881" max="5881" width="61.42578125" style="102" customWidth="1"/>
    <col min="5882" max="5882" width="62.140625" style="102" customWidth="1"/>
    <col min="5883" max="5886" width="0" style="102" hidden="1" customWidth="1"/>
    <col min="5887" max="6131" width="8.7109375" style="102"/>
    <col min="6132" max="6132" width="5.5703125" style="102" customWidth="1"/>
    <col min="6133" max="6133" width="58" style="102" customWidth="1"/>
    <col min="6134" max="6134" width="24.140625" style="102" customWidth="1"/>
    <col min="6135" max="6136" width="0" style="102" hidden="1" customWidth="1"/>
    <col min="6137" max="6137" width="61.42578125" style="102" customWidth="1"/>
    <col min="6138" max="6138" width="62.140625" style="102" customWidth="1"/>
    <col min="6139" max="6142" width="0" style="102" hidden="1" customWidth="1"/>
    <col min="6143" max="6387" width="8.7109375" style="102"/>
    <col min="6388" max="6388" width="5.5703125" style="102" customWidth="1"/>
    <col min="6389" max="6389" width="58" style="102" customWidth="1"/>
    <col min="6390" max="6390" width="24.140625" style="102" customWidth="1"/>
    <col min="6391" max="6392" width="0" style="102" hidden="1" customWidth="1"/>
    <col min="6393" max="6393" width="61.42578125" style="102" customWidth="1"/>
    <col min="6394" max="6394" width="62.140625" style="102" customWidth="1"/>
    <col min="6395" max="6398" width="0" style="102" hidden="1" customWidth="1"/>
    <col min="6399" max="6643" width="8.7109375" style="102"/>
    <col min="6644" max="6644" width="5.5703125" style="102" customWidth="1"/>
    <col min="6645" max="6645" width="58" style="102" customWidth="1"/>
    <col min="6646" max="6646" width="24.140625" style="102" customWidth="1"/>
    <col min="6647" max="6648" width="0" style="102" hidden="1" customWidth="1"/>
    <col min="6649" max="6649" width="61.42578125" style="102" customWidth="1"/>
    <col min="6650" max="6650" width="62.140625" style="102" customWidth="1"/>
    <col min="6651" max="6654" width="0" style="102" hidden="1" customWidth="1"/>
    <col min="6655" max="6899" width="8.7109375" style="102"/>
    <col min="6900" max="6900" width="5.5703125" style="102" customWidth="1"/>
    <col min="6901" max="6901" width="58" style="102" customWidth="1"/>
    <col min="6902" max="6902" width="24.140625" style="102" customWidth="1"/>
    <col min="6903" max="6904" width="0" style="102" hidden="1" customWidth="1"/>
    <col min="6905" max="6905" width="61.42578125" style="102" customWidth="1"/>
    <col min="6906" max="6906" width="62.140625" style="102" customWidth="1"/>
    <col min="6907" max="6910" width="0" style="102" hidden="1" customWidth="1"/>
    <col min="6911" max="7155" width="8.7109375" style="102"/>
    <col min="7156" max="7156" width="5.5703125" style="102" customWidth="1"/>
    <col min="7157" max="7157" width="58" style="102" customWidth="1"/>
    <col min="7158" max="7158" width="24.140625" style="102" customWidth="1"/>
    <col min="7159" max="7160" width="0" style="102" hidden="1" customWidth="1"/>
    <col min="7161" max="7161" width="61.42578125" style="102" customWidth="1"/>
    <col min="7162" max="7162" width="62.140625" style="102" customWidth="1"/>
    <col min="7163" max="7166" width="0" style="102" hidden="1" customWidth="1"/>
    <col min="7167" max="7411" width="8.7109375" style="102"/>
    <col min="7412" max="7412" width="5.5703125" style="102" customWidth="1"/>
    <col min="7413" max="7413" width="58" style="102" customWidth="1"/>
    <col min="7414" max="7414" width="24.140625" style="102" customWidth="1"/>
    <col min="7415" max="7416" width="0" style="102" hidden="1" customWidth="1"/>
    <col min="7417" max="7417" width="61.42578125" style="102" customWidth="1"/>
    <col min="7418" max="7418" width="62.140625" style="102" customWidth="1"/>
    <col min="7419" max="7422" width="0" style="102" hidden="1" customWidth="1"/>
    <col min="7423" max="7667" width="8.7109375" style="102"/>
    <col min="7668" max="7668" width="5.5703125" style="102" customWidth="1"/>
    <col min="7669" max="7669" width="58" style="102" customWidth="1"/>
    <col min="7670" max="7670" width="24.140625" style="102" customWidth="1"/>
    <col min="7671" max="7672" width="0" style="102" hidden="1" customWidth="1"/>
    <col min="7673" max="7673" width="61.42578125" style="102" customWidth="1"/>
    <col min="7674" max="7674" width="62.140625" style="102" customWidth="1"/>
    <col min="7675" max="7678" width="0" style="102" hidden="1" customWidth="1"/>
    <col min="7679" max="7923" width="8.7109375" style="102"/>
    <col min="7924" max="7924" width="5.5703125" style="102" customWidth="1"/>
    <col min="7925" max="7925" width="58" style="102" customWidth="1"/>
    <col min="7926" max="7926" width="24.140625" style="102" customWidth="1"/>
    <col min="7927" max="7928" width="0" style="102" hidden="1" customWidth="1"/>
    <col min="7929" max="7929" width="61.42578125" style="102" customWidth="1"/>
    <col min="7930" max="7930" width="62.140625" style="102" customWidth="1"/>
    <col min="7931" max="7934" width="0" style="102" hidden="1" customWidth="1"/>
    <col min="7935" max="8179" width="8.7109375" style="102"/>
    <col min="8180" max="8180" width="5.5703125" style="102" customWidth="1"/>
    <col min="8181" max="8181" width="58" style="102" customWidth="1"/>
    <col min="8182" max="8182" width="24.140625" style="102" customWidth="1"/>
    <col min="8183" max="8184" width="0" style="102" hidden="1" customWidth="1"/>
    <col min="8185" max="8185" width="61.42578125" style="102" customWidth="1"/>
    <col min="8186" max="8186" width="62.140625" style="102" customWidth="1"/>
    <col min="8187" max="8190" width="0" style="102" hidden="1" customWidth="1"/>
    <col min="8191" max="8435" width="8.7109375" style="102"/>
    <col min="8436" max="8436" width="5.5703125" style="102" customWidth="1"/>
    <col min="8437" max="8437" width="58" style="102" customWidth="1"/>
    <col min="8438" max="8438" width="24.140625" style="102" customWidth="1"/>
    <col min="8439" max="8440" width="0" style="102" hidden="1" customWidth="1"/>
    <col min="8441" max="8441" width="61.42578125" style="102" customWidth="1"/>
    <col min="8442" max="8442" width="62.140625" style="102" customWidth="1"/>
    <col min="8443" max="8446" width="0" style="102" hidden="1" customWidth="1"/>
    <col min="8447" max="8691" width="8.7109375" style="102"/>
    <col min="8692" max="8692" width="5.5703125" style="102" customWidth="1"/>
    <col min="8693" max="8693" width="58" style="102" customWidth="1"/>
    <col min="8694" max="8694" width="24.140625" style="102" customWidth="1"/>
    <col min="8695" max="8696" width="0" style="102" hidden="1" customWidth="1"/>
    <col min="8697" max="8697" width="61.42578125" style="102" customWidth="1"/>
    <col min="8698" max="8698" width="62.140625" style="102" customWidth="1"/>
    <col min="8699" max="8702" width="0" style="102" hidden="1" customWidth="1"/>
    <col min="8703" max="8947" width="8.7109375" style="102"/>
    <col min="8948" max="8948" width="5.5703125" style="102" customWidth="1"/>
    <col min="8949" max="8949" width="58" style="102" customWidth="1"/>
    <col min="8950" max="8950" width="24.140625" style="102" customWidth="1"/>
    <col min="8951" max="8952" width="0" style="102" hidden="1" customWidth="1"/>
    <col min="8953" max="8953" width="61.42578125" style="102" customWidth="1"/>
    <col min="8954" max="8954" width="62.140625" style="102" customWidth="1"/>
    <col min="8955" max="8958" width="0" style="102" hidden="1" customWidth="1"/>
    <col min="8959" max="9203" width="8.7109375" style="102"/>
    <col min="9204" max="9204" width="5.5703125" style="102" customWidth="1"/>
    <col min="9205" max="9205" width="58" style="102" customWidth="1"/>
    <col min="9206" max="9206" width="24.140625" style="102" customWidth="1"/>
    <col min="9207" max="9208" width="0" style="102" hidden="1" customWidth="1"/>
    <col min="9209" max="9209" width="61.42578125" style="102" customWidth="1"/>
    <col min="9210" max="9210" width="62.140625" style="102" customWidth="1"/>
    <col min="9211" max="9214" width="0" style="102" hidden="1" customWidth="1"/>
    <col min="9215" max="9459" width="8.7109375" style="102"/>
    <col min="9460" max="9460" width="5.5703125" style="102" customWidth="1"/>
    <col min="9461" max="9461" width="58" style="102" customWidth="1"/>
    <col min="9462" max="9462" width="24.140625" style="102" customWidth="1"/>
    <col min="9463" max="9464" width="0" style="102" hidden="1" customWidth="1"/>
    <col min="9465" max="9465" width="61.42578125" style="102" customWidth="1"/>
    <col min="9466" max="9466" width="62.140625" style="102" customWidth="1"/>
    <col min="9467" max="9470" width="0" style="102" hidden="1" customWidth="1"/>
    <col min="9471" max="9715" width="8.7109375" style="102"/>
    <col min="9716" max="9716" width="5.5703125" style="102" customWidth="1"/>
    <col min="9717" max="9717" width="58" style="102" customWidth="1"/>
    <col min="9718" max="9718" width="24.140625" style="102" customWidth="1"/>
    <col min="9719" max="9720" width="0" style="102" hidden="1" customWidth="1"/>
    <col min="9721" max="9721" width="61.42578125" style="102" customWidth="1"/>
    <col min="9722" max="9722" width="62.140625" style="102" customWidth="1"/>
    <col min="9723" max="9726" width="0" style="102" hidden="1" customWidth="1"/>
    <col min="9727" max="9971" width="8.7109375" style="102"/>
    <col min="9972" max="9972" width="5.5703125" style="102" customWidth="1"/>
    <col min="9973" max="9973" width="58" style="102" customWidth="1"/>
    <col min="9974" max="9974" width="24.140625" style="102" customWidth="1"/>
    <col min="9975" max="9976" width="0" style="102" hidden="1" customWidth="1"/>
    <col min="9977" max="9977" width="61.42578125" style="102" customWidth="1"/>
    <col min="9978" max="9978" width="62.140625" style="102" customWidth="1"/>
    <col min="9979" max="9982" width="0" style="102" hidden="1" customWidth="1"/>
    <col min="9983" max="10227" width="8.7109375" style="102"/>
    <col min="10228" max="10228" width="5.5703125" style="102" customWidth="1"/>
    <col min="10229" max="10229" width="58" style="102" customWidth="1"/>
    <col min="10230" max="10230" width="24.140625" style="102" customWidth="1"/>
    <col min="10231" max="10232" width="0" style="102" hidden="1" customWidth="1"/>
    <col min="10233" max="10233" width="61.42578125" style="102" customWidth="1"/>
    <col min="10234" max="10234" width="62.140625" style="102" customWidth="1"/>
    <col min="10235" max="10238" width="0" style="102" hidden="1" customWidth="1"/>
    <col min="10239" max="10483" width="8.7109375" style="102"/>
    <col min="10484" max="10484" width="5.5703125" style="102" customWidth="1"/>
    <col min="10485" max="10485" width="58" style="102" customWidth="1"/>
    <col min="10486" max="10486" width="24.140625" style="102" customWidth="1"/>
    <col min="10487" max="10488" width="0" style="102" hidden="1" customWidth="1"/>
    <col min="10489" max="10489" width="61.42578125" style="102" customWidth="1"/>
    <col min="10490" max="10490" width="62.140625" style="102" customWidth="1"/>
    <col min="10491" max="10494" width="0" style="102" hidden="1" customWidth="1"/>
    <col min="10495" max="10739" width="8.7109375" style="102"/>
    <col min="10740" max="10740" width="5.5703125" style="102" customWidth="1"/>
    <col min="10741" max="10741" width="58" style="102" customWidth="1"/>
    <col min="10742" max="10742" width="24.140625" style="102" customWidth="1"/>
    <col min="10743" max="10744" width="0" style="102" hidden="1" customWidth="1"/>
    <col min="10745" max="10745" width="61.42578125" style="102" customWidth="1"/>
    <col min="10746" max="10746" width="62.140625" style="102" customWidth="1"/>
    <col min="10747" max="10750" width="0" style="102" hidden="1" customWidth="1"/>
    <col min="10751" max="10995" width="8.7109375" style="102"/>
    <col min="10996" max="10996" width="5.5703125" style="102" customWidth="1"/>
    <col min="10997" max="10997" width="58" style="102" customWidth="1"/>
    <col min="10998" max="10998" width="24.140625" style="102" customWidth="1"/>
    <col min="10999" max="11000" width="0" style="102" hidden="1" customWidth="1"/>
    <col min="11001" max="11001" width="61.42578125" style="102" customWidth="1"/>
    <col min="11002" max="11002" width="62.140625" style="102" customWidth="1"/>
    <col min="11003" max="11006" width="0" style="102" hidden="1" customWidth="1"/>
    <col min="11007" max="11251" width="8.7109375" style="102"/>
    <col min="11252" max="11252" width="5.5703125" style="102" customWidth="1"/>
    <col min="11253" max="11253" width="58" style="102" customWidth="1"/>
    <col min="11254" max="11254" width="24.140625" style="102" customWidth="1"/>
    <col min="11255" max="11256" width="0" style="102" hidden="1" customWidth="1"/>
    <col min="11257" max="11257" width="61.42578125" style="102" customWidth="1"/>
    <col min="11258" max="11258" width="62.140625" style="102" customWidth="1"/>
    <col min="11259" max="11262" width="0" style="102" hidden="1" customWidth="1"/>
    <col min="11263" max="11507" width="8.7109375" style="102"/>
    <col min="11508" max="11508" width="5.5703125" style="102" customWidth="1"/>
    <col min="11509" max="11509" width="58" style="102" customWidth="1"/>
    <col min="11510" max="11510" width="24.140625" style="102" customWidth="1"/>
    <col min="11511" max="11512" width="0" style="102" hidden="1" customWidth="1"/>
    <col min="11513" max="11513" width="61.42578125" style="102" customWidth="1"/>
    <col min="11514" max="11514" width="62.140625" style="102" customWidth="1"/>
    <col min="11515" max="11518" width="0" style="102" hidden="1" customWidth="1"/>
    <col min="11519" max="11763" width="8.7109375" style="102"/>
    <col min="11764" max="11764" width="5.5703125" style="102" customWidth="1"/>
    <col min="11765" max="11765" width="58" style="102" customWidth="1"/>
    <col min="11766" max="11766" width="24.140625" style="102" customWidth="1"/>
    <col min="11767" max="11768" width="0" style="102" hidden="1" customWidth="1"/>
    <col min="11769" max="11769" width="61.42578125" style="102" customWidth="1"/>
    <col min="11770" max="11770" width="62.140625" style="102" customWidth="1"/>
    <col min="11771" max="11774" width="0" style="102" hidden="1" customWidth="1"/>
    <col min="11775" max="12019" width="8.7109375" style="102"/>
    <col min="12020" max="12020" width="5.5703125" style="102" customWidth="1"/>
    <col min="12021" max="12021" width="58" style="102" customWidth="1"/>
    <col min="12022" max="12022" width="24.140625" style="102" customWidth="1"/>
    <col min="12023" max="12024" width="0" style="102" hidden="1" customWidth="1"/>
    <col min="12025" max="12025" width="61.42578125" style="102" customWidth="1"/>
    <col min="12026" max="12026" width="62.140625" style="102" customWidth="1"/>
    <col min="12027" max="12030" width="0" style="102" hidden="1" customWidth="1"/>
    <col min="12031" max="12275" width="8.7109375" style="102"/>
    <col min="12276" max="12276" width="5.5703125" style="102" customWidth="1"/>
    <col min="12277" max="12277" width="58" style="102" customWidth="1"/>
    <col min="12278" max="12278" width="24.140625" style="102" customWidth="1"/>
    <col min="12279" max="12280" width="0" style="102" hidden="1" customWidth="1"/>
    <col min="12281" max="12281" width="61.42578125" style="102" customWidth="1"/>
    <col min="12282" max="12282" width="62.140625" style="102" customWidth="1"/>
    <col min="12283" max="12286" width="0" style="102" hidden="1" customWidth="1"/>
    <col min="12287" max="12531" width="8.7109375" style="102"/>
    <col min="12532" max="12532" width="5.5703125" style="102" customWidth="1"/>
    <col min="12533" max="12533" width="58" style="102" customWidth="1"/>
    <col min="12534" max="12534" width="24.140625" style="102" customWidth="1"/>
    <col min="12535" max="12536" width="0" style="102" hidden="1" customWidth="1"/>
    <col min="12537" max="12537" width="61.42578125" style="102" customWidth="1"/>
    <col min="12538" max="12538" width="62.140625" style="102" customWidth="1"/>
    <col min="12539" max="12542" width="0" style="102" hidden="1" customWidth="1"/>
    <col min="12543" max="12787" width="8.7109375" style="102"/>
    <col min="12788" max="12788" width="5.5703125" style="102" customWidth="1"/>
    <col min="12789" max="12789" width="58" style="102" customWidth="1"/>
    <col min="12790" max="12790" width="24.140625" style="102" customWidth="1"/>
    <col min="12791" max="12792" width="0" style="102" hidden="1" customWidth="1"/>
    <col min="12793" max="12793" width="61.42578125" style="102" customWidth="1"/>
    <col min="12794" max="12794" width="62.140625" style="102" customWidth="1"/>
    <col min="12795" max="12798" width="0" style="102" hidden="1" customWidth="1"/>
    <col min="12799" max="13043" width="8.7109375" style="102"/>
    <col min="13044" max="13044" width="5.5703125" style="102" customWidth="1"/>
    <col min="13045" max="13045" width="58" style="102" customWidth="1"/>
    <col min="13046" max="13046" width="24.140625" style="102" customWidth="1"/>
    <col min="13047" max="13048" width="0" style="102" hidden="1" customWidth="1"/>
    <col min="13049" max="13049" width="61.42578125" style="102" customWidth="1"/>
    <col min="13050" max="13050" width="62.140625" style="102" customWidth="1"/>
    <col min="13051" max="13054" width="0" style="102" hidden="1" customWidth="1"/>
    <col min="13055" max="13299" width="8.7109375" style="102"/>
    <col min="13300" max="13300" width="5.5703125" style="102" customWidth="1"/>
    <col min="13301" max="13301" width="58" style="102" customWidth="1"/>
    <col min="13302" max="13302" width="24.140625" style="102" customWidth="1"/>
    <col min="13303" max="13304" width="0" style="102" hidden="1" customWidth="1"/>
    <col min="13305" max="13305" width="61.42578125" style="102" customWidth="1"/>
    <col min="13306" max="13306" width="62.140625" style="102" customWidth="1"/>
    <col min="13307" max="13310" width="0" style="102" hidden="1" customWidth="1"/>
    <col min="13311" max="13555" width="8.7109375" style="102"/>
    <col min="13556" max="13556" width="5.5703125" style="102" customWidth="1"/>
    <col min="13557" max="13557" width="58" style="102" customWidth="1"/>
    <col min="13558" max="13558" width="24.140625" style="102" customWidth="1"/>
    <col min="13559" max="13560" width="0" style="102" hidden="1" customWidth="1"/>
    <col min="13561" max="13561" width="61.42578125" style="102" customWidth="1"/>
    <col min="13562" max="13562" width="62.140625" style="102" customWidth="1"/>
    <col min="13563" max="13566" width="0" style="102" hidden="1" customWidth="1"/>
    <col min="13567" max="13811" width="8.7109375" style="102"/>
    <col min="13812" max="13812" width="5.5703125" style="102" customWidth="1"/>
    <col min="13813" max="13813" width="58" style="102" customWidth="1"/>
    <col min="13814" max="13814" width="24.140625" style="102" customWidth="1"/>
    <col min="13815" max="13816" width="0" style="102" hidden="1" customWidth="1"/>
    <col min="13817" max="13817" width="61.42578125" style="102" customWidth="1"/>
    <col min="13818" max="13818" width="62.140625" style="102" customWidth="1"/>
    <col min="13819" max="13822" width="0" style="102" hidden="1" customWidth="1"/>
    <col min="13823" max="14067" width="8.7109375" style="102"/>
    <col min="14068" max="14068" width="5.5703125" style="102" customWidth="1"/>
    <col min="14069" max="14069" width="58" style="102" customWidth="1"/>
    <col min="14070" max="14070" width="24.140625" style="102" customWidth="1"/>
    <col min="14071" max="14072" width="0" style="102" hidden="1" customWidth="1"/>
    <col min="14073" max="14073" width="61.42578125" style="102" customWidth="1"/>
    <col min="14074" max="14074" width="62.140625" style="102" customWidth="1"/>
    <col min="14075" max="14078" width="0" style="102" hidden="1" customWidth="1"/>
    <col min="14079" max="14323" width="8.7109375" style="102"/>
    <col min="14324" max="14324" width="5.5703125" style="102" customWidth="1"/>
    <col min="14325" max="14325" width="58" style="102" customWidth="1"/>
    <col min="14326" max="14326" width="24.140625" style="102" customWidth="1"/>
    <col min="14327" max="14328" width="0" style="102" hidden="1" customWidth="1"/>
    <col min="14329" max="14329" width="61.42578125" style="102" customWidth="1"/>
    <col min="14330" max="14330" width="62.140625" style="102" customWidth="1"/>
    <col min="14331" max="14334" width="0" style="102" hidden="1" customWidth="1"/>
    <col min="14335" max="14579" width="8.7109375" style="102"/>
    <col min="14580" max="14580" width="5.5703125" style="102" customWidth="1"/>
    <col min="14581" max="14581" width="58" style="102" customWidth="1"/>
    <col min="14582" max="14582" width="24.140625" style="102" customWidth="1"/>
    <col min="14583" max="14584" width="0" style="102" hidden="1" customWidth="1"/>
    <col min="14585" max="14585" width="61.42578125" style="102" customWidth="1"/>
    <col min="14586" max="14586" width="62.140625" style="102" customWidth="1"/>
    <col min="14587" max="14590" width="0" style="102" hidden="1" customWidth="1"/>
    <col min="14591" max="14835" width="8.7109375" style="102"/>
    <col min="14836" max="14836" width="5.5703125" style="102" customWidth="1"/>
    <col min="14837" max="14837" width="58" style="102" customWidth="1"/>
    <col min="14838" max="14838" width="24.140625" style="102" customWidth="1"/>
    <col min="14839" max="14840" width="0" style="102" hidden="1" customWidth="1"/>
    <col min="14841" max="14841" width="61.42578125" style="102" customWidth="1"/>
    <col min="14842" max="14842" width="62.140625" style="102" customWidth="1"/>
    <col min="14843" max="14846" width="0" style="102" hidden="1" customWidth="1"/>
    <col min="14847" max="15091" width="8.7109375" style="102"/>
    <col min="15092" max="15092" width="5.5703125" style="102" customWidth="1"/>
    <col min="15093" max="15093" width="58" style="102" customWidth="1"/>
    <col min="15094" max="15094" width="24.140625" style="102" customWidth="1"/>
    <col min="15095" max="15096" width="0" style="102" hidden="1" customWidth="1"/>
    <col min="15097" max="15097" width="61.42578125" style="102" customWidth="1"/>
    <col min="15098" max="15098" width="62.140625" style="102" customWidth="1"/>
    <col min="15099" max="15102" width="0" style="102" hidden="1" customWidth="1"/>
    <col min="15103" max="15347" width="8.7109375" style="102"/>
    <col min="15348" max="15348" width="5.5703125" style="102" customWidth="1"/>
    <col min="15349" max="15349" width="58" style="102" customWidth="1"/>
    <col min="15350" max="15350" width="24.140625" style="102" customWidth="1"/>
    <col min="15351" max="15352" width="0" style="102" hidden="1" customWidth="1"/>
    <col min="15353" max="15353" width="61.42578125" style="102" customWidth="1"/>
    <col min="15354" max="15354" width="62.140625" style="102" customWidth="1"/>
    <col min="15355" max="15358" width="0" style="102" hidden="1" customWidth="1"/>
    <col min="15359" max="15603" width="8.7109375" style="102"/>
    <col min="15604" max="15604" width="5.5703125" style="102" customWidth="1"/>
    <col min="15605" max="15605" width="58" style="102" customWidth="1"/>
    <col min="15606" max="15606" width="24.140625" style="102" customWidth="1"/>
    <col min="15607" max="15608" width="0" style="102" hidden="1" customWidth="1"/>
    <col min="15609" max="15609" width="61.42578125" style="102" customWidth="1"/>
    <col min="15610" max="15610" width="62.140625" style="102" customWidth="1"/>
    <col min="15611" max="15614" width="0" style="102" hidden="1" customWidth="1"/>
    <col min="15615" max="15859" width="8.7109375" style="102"/>
    <col min="15860" max="15860" width="5.5703125" style="102" customWidth="1"/>
    <col min="15861" max="15861" width="58" style="102" customWidth="1"/>
    <col min="15862" max="15862" width="24.140625" style="102" customWidth="1"/>
    <col min="15863" max="15864" width="0" style="102" hidden="1" customWidth="1"/>
    <col min="15865" max="15865" width="61.42578125" style="102" customWidth="1"/>
    <col min="15866" max="15866" width="62.140625" style="102" customWidth="1"/>
    <col min="15867" max="15870" width="0" style="102" hidden="1" customWidth="1"/>
    <col min="15871" max="16115" width="8.7109375" style="102"/>
    <col min="16116" max="16116" width="5.5703125" style="102" customWidth="1"/>
    <col min="16117" max="16117" width="58" style="102" customWidth="1"/>
    <col min="16118" max="16118" width="24.140625" style="102" customWidth="1"/>
    <col min="16119" max="16120" width="0" style="102" hidden="1" customWidth="1"/>
    <col min="16121" max="16121" width="61.42578125" style="102" customWidth="1"/>
    <col min="16122" max="16122" width="62.140625" style="102" customWidth="1"/>
    <col min="16123" max="16126" width="0" style="102" hidden="1" customWidth="1"/>
    <col min="16127" max="16370" width="8.7109375" style="102"/>
    <col min="16371" max="16384" width="8.85546875" style="102" customWidth="1"/>
  </cols>
  <sheetData>
    <row r="1" spans="2:6" x14ac:dyDescent="0.4">
      <c r="C1" s="103" t="s">
        <v>224</v>
      </c>
    </row>
    <row r="2" spans="2:6" x14ac:dyDescent="0.4">
      <c r="C2" s="105">
        <v>44317</v>
      </c>
    </row>
    <row r="3" spans="2:6" x14ac:dyDescent="0.4">
      <c r="B3" s="106"/>
      <c r="C3" s="107" t="s">
        <v>225</v>
      </c>
    </row>
    <row r="4" spans="2:6" ht="24.95" customHeight="1" thickBot="1" x14ac:dyDescent="0.45">
      <c r="B4" s="108" t="s">
        <v>3</v>
      </c>
      <c r="C4" s="109" t="s">
        <v>226</v>
      </c>
      <c r="D4" s="108" t="s">
        <v>227</v>
      </c>
      <c r="E4" s="110" t="s">
        <v>228</v>
      </c>
      <c r="F4" s="110" t="s">
        <v>229</v>
      </c>
    </row>
    <row r="5" spans="2:6" ht="39.950000000000003" customHeight="1" x14ac:dyDescent="0.4">
      <c r="B5" s="111" t="s">
        <v>230</v>
      </c>
      <c r="C5" s="112">
        <f>'[2]DC  CNA  DC III'!J6</f>
        <v>19.000800000000002</v>
      </c>
      <c r="D5" s="164" t="s">
        <v>231</v>
      </c>
      <c r="E5" s="162" t="s">
        <v>232</v>
      </c>
      <c r="F5" s="162" t="s">
        <v>233</v>
      </c>
    </row>
    <row r="6" spans="2:6" ht="42.6" customHeight="1" thickBot="1" x14ac:dyDescent="0.45">
      <c r="B6" s="113" t="s">
        <v>14</v>
      </c>
      <c r="C6" s="114">
        <f>C5*2080</f>
        <v>39521.664000000004</v>
      </c>
      <c r="D6" s="165"/>
      <c r="E6" s="163"/>
      <c r="F6" s="163"/>
    </row>
    <row r="7" spans="2:6" x14ac:dyDescent="0.4">
      <c r="B7" s="111" t="s">
        <v>234</v>
      </c>
      <c r="C7" s="112">
        <f>'[2]DC  CNA  DC III'!J19</f>
        <v>24.241120000000002</v>
      </c>
      <c r="D7" s="115" t="s">
        <v>235</v>
      </c>
      <c r="E7" s="162" t="s">
        <v>236</v>
      </c>
      <c r="F7" s="162" t="s">
        <v>237</v>
      </c>
    </row>
    <row r="8" spans="2:6" ht="27" thickBot="1" x14ac:dyDescent="0.45">
      <c r="B8" s="116" t="s">
        <v>13</v>
      </c>
      <c r="C8" s="117">
        <f>C7*2080</f>
        <v>50421.529600000002</v>
      </c>
      <c r="D8" s="102" t="s">
        <v>238</v>
      </c>
      <c r="E8" s="166"/>
      <c r="F8" s="166"/>
    </row>
    <row r="9" spans="2:6" x14ac:dyDescent="0.4">
      <c r="B9" s="111" t="s">
        <v>239</v>
      </c>
      <c r="C9" s="112">
        <f>'[2]DC  CNA  DC III'!J10</f>
        <v>18.008399999999998</v>
      </c>
      <c r="D9" s="115"/>
      <c r="E9" s="162" t="s">
        <v>240</v>
      </c>
      <c r="F9" s="162" t="s">
        <v>241</v>
      </c>
    </row>
    <row r="10" spans="2:6" ht="27" thickBot="1" x14ac:dyDescent="0.45">
      <c r="B10" s="113" t="s">
        <v>242</v>
      </c>
      <c r="C10" s="114">
        <f>C9*2080</f>
        <v>37457.471999999994</v>
      </c>
      <c r="D10" s="118"/>
      <c r="E10" s="163"/>
      <c r="F10" s="163"/>
    </row>
    <row r="11" spans="2:6" x14ac:dyDescent="0.4">
      <c r="B11" s="111" t="s">
        <v>243</v>
      </c>
      <c r="C11" s="112">
        <f>'[2]Case Social Worker.Manager'!J4</f>
        <v>24.3888</v>
      </c>
      <c r="D11" s="115" t="s">
        <v>244</v>
      </c>
      <c r="E11" s="162" t="s">
        <v>245</v>
      </c>
      <c r="F11" s="162" t="s">
        <v>246</v>
      </c>
    </row>
    <row r="12" spans="2:6" ht="27" thickBot="1" x14ac:dyDescent="0.45">
      <c r="B12" s="116" t="s">
        <v>12</v>
      </c>
      <c r="C12" s="117">
        <f>C11*2080</f>
        <v>50728.703999999998</v>
      </c>
      <c r="D12" s="102" t="s">
        <v>247</v>
      </c>
      <c r="E12" s="166"/>
      <c r="F12" s="166"/>
    </row>
    <row r="13" spans="2:6" ht="52.5" x14ac:dyDescent="0.4">
      <c r="B13" s="119" t="s">
        <v>248</v>
      </c>
      <c r="C13" s="112">
        <f>'[2]Case Social Worker.Manager'!J11</f>
        <v>30.569499999999998</v>
      </c>
      <c r="D13" s="115" t="s">
        <v>249</v>
      </c>
      <c r="E13" s="162" t="s">
        <v>250</v>
      </c>
      <c r="F13" s="162" t="s">
        <v>251</v>
      </c>
    </row>
    <row r="14" spans="2:6" ht="53.25" thickBot="1" x14ac:dyDescent="0.45">
      <c r="B14" s="120" t="s">
        <v>252</v>
      </c>
      <c r="C14" s="114">
        <f>C13*2080</f>
        <v>63584.56</v>
      </c>
      <c r="D14" s="118" t="s">
        <v>253</v>
      </c>
      <c r="E14" s="163"/>
      <c r="F14" s="163"/>
    </row>
    <row r="15" spans="2:6" x14ac:dyDescent="0.4">
      <c r="B15" s="111" t="s">
        <v>254</v>
      </c>
      <c r="C15" s="112">
        <f>[2]Nursing!J2</f>
        <v>29.084</v>
      </c>
      <c r="D15" s="115"/>
      <c r="E15" s="162" t="s">
        <v>255</v>
      </c>
      <c r="F15" s="162" t="s">
        <v>256</v>
      </c>
    </row>
    <row r="16" spans="2:6" ht="27" thickBot="1" x14ac:dyDescent="0.45">
      <c r="B16" s="113" t="s">
        <v>257</v>
      </c>
      <c r="C16" s="114">
        <f>C15*2080</f>
        <v>60494.720000000001</v>
      </c>
      <c r="D16" s="118" t="s">
        <v>258</v>
      </c>
      <c r="E16" s="163"/>
      <c r="F16" s="163"/>
    </row>
    <row r="17" spans="2:6" x14ac:dyDescent="0.4">
      <c r="B17" s="111" t="s">
        <v>259</v>
      </c>
      <c r="C17" s="112">
        <f>[2]Clinical!J6</f>
        <v>35.178200000000004</v>
      </c>
      <c r="D17" s="115" t="s">
        <v>260</v>
      </c>
      <c r="E17" s="162" t="s">
        <v>261</v>
      </c>
      <c r="F17" s="162" t="s">
        <v>262</v>
      </c>
    </row>
    <row r="18" spans="2:6" ht="27" thickBot="1" x14ac:dyDescent="0.45">
      <c r="B18" s="113" t="s">
        <v>10</v>
      </c>
      <c r="C18" s="114">
        <f>C17*2080</f>
        <v>73170.656000000003</v>
      </c>
      <c r="D18" s="118"/>
      <c r="E18" s="163"/>
      <c r="F18" s="163"/>
    </row>
    <row r="19" spans="2:6" x14ac:dyDescent="0.4">
      <c r="B19" s="111" t="s">
        <v>263</v>
      </c>
      <c r="C19" s="121">
        <f>[2]Therapies!M2</f>
        <v>30.937200000000001</v>
      </c>
      <c r="D19" s="115"/>
      <c r="E19" s="162" t="s">
        <v>264</v>
      </c>
      <c r="F19" s="162" t="s">
        <v>265</v>
      </c>
    </row>
    <row r="20" spans="2:6" ht="27" thickBot="1" x14ac:dyDescent="0.45">
      <c r="B20" s="113" t="s">
        <v>266</v>
      </c>
      <c r="C20" s="114">
        <f>C19*2080</f>
        <v>64349.376000000004</v>
      </c>
      <c r="D20" s="118"/>
      <c r="E20" s="163"/>
      <c r="F20" s="163"/>
    </row>
    <row r="21" spans="2:6" x14ac:dyDescent="0.4">
      <c r="B21" s="116" t="s">
        <v>267</v>
      </c>
      <c r="C21" s="122">
        <f>[2]Management!J2</f>
        <v>35.084000000000003</v>
      </c>
      <c r="D21" s="102" t="s">
        <v>268</v>
      </c>
      <c r="E21" s="162" t="s">
        <v>269</v>
      </c>
      <c r="F21" s="167" t="s">
        <v>270</v>
      </c>
    </row>
    <row r="22" spans="2:6" ht="27" thickBot="1" x14ac:dyDescent="0.45">
      <c r="B22" s="113" t="s">
        <v>7</v>
      </c>
      <c r="C22" s="114">
        <f>C21*2080</f>
        <v>72974.720000000001</v>
      </c>
      <c r="D22" s="118" t="s">
        <v>271</v>
      </c>
      <c r="E22" s="163"/>
      <c r="F22" s="168"/>
    </row>
    <row r="23" spans="2:6" x14ac:dyDescent="0.4">
      <c r="B23" s="116" t="s">
        <v>272</v>
      </c>
      <c r="C23" s="122">
        <f>[2]Therapies!M8</f>
        <v>38.650100000000002</v>
      </c>
      <c r="D23" s="102" t="s">
        <v>273</v>
      </c>
      <c r="E23" s="162" t="s">
        <v>250</v>
      </c>
      <c r="F23" s="162" t="s">
        <v>274</v>
      </c>
    </row>
    <row r="24" spans="2:6" ht="27" thickBot="1" x14ac:dyDescent="0.45">
      <c r="B24" s="113" t="s">
        <v>275</v>
      </c>
      <c r="C24" s="114">
        <f>C23*2080</f>
        <v>80392.207999999999</v>
      </c>
      <c r="D24" s="118"/>
      <c r="E24" s="163"/>
      <c r="F24" s="163"/>
    </row>
    <row r="25" spans="2:6" x14ac:dyDescent="0.4">
      <c r="B25" s="116" t="s">
        <v>276</v>
      </c>
      <c r="C25" s="122">
        <f>[2]Therapies!M14</f>
        <v>40.563600000000001</v>
      </c>
      <c r="D25" s="102" t="s">
        <v>277</v>
      </c>
      <c r="E25" s="162" t="s">
        <v>250</v>
      </c>
      <c r="F25" s="162" t="s">
        <v>278</v>
      </c>
    </row>
    <row r="26" spans="2:6" ht="27" thickBot="1" x14ac:dyDescent="0.45">
      <c r="B26" s="113" t="s">
        <v>279</v>
      </c>
      <c r="C26" s="117">
        <f>C25*2080</f>
        <v>84372.288</v>
      </c>
      <c r="E26" s="163"/>
      <c r="F26" s="163"/>
    </row>
    <row r="27" spans="2:6" x14ac:dyDescent="0.4">
      <c r="B27" s="111" t="s">
        <v>280</v>
      </c>
      <c r="C27" s="112">
        <f>[2]Clinical!J12</f>
        <v>43.1312</v>
      </c>
      <c r="D27" s="169" t="s">
        <v>281</v>
      </c>
      <c r="E27" s="162" t="s">
        <v>282</v>
      </c>
      <c r="F27" s="162" t="s">
        <v>283</v>
      </c>
    </row>
    <row r="28" spans="2:6" ht="34.5" customHeight="1" thickBot="1" x14ac:dyDescent="0.45">
      <c r="B28" s="113" t="s">
        <v>284</v>
      </c>
      <c r="C28" s="114">
        <f>C27*2080</f>
        <v>89712.895999999993</v>
      </c>
      <c r="D28" s="170"/>
      <c r="E28" s="163"/>
      <c r="F28" s="163"/>
    </row>
    <row r="29" spans="2:6" x14ac:dyDescent="0.4">
      <c r="B29" s="111" t="s">
        <v>285</v>
      </c>
      <c r="C29" s="112">
        <f>[2]Therapies!M18</f>
        <v>43.066240000000008</v>
      </c>
      <c r="D29" s="115"/>
      <c r="E29" s="162" t="s">
        <v>250</v>
      </c>
      <c r="F29" s="162" t="s">
        <v>286</v>
      </c>
    </row>
    <row r="30" spans="2:6" ht="27" thickBot="1" x14ac:dyDescent="0.45">
      <c r="B30" s="113" t="s">
        <v>287</v>
      </c>
      <c r="C30" s="114">
        <f>C29*2080</f>
        <v>89577.779200000019</v>
      </c>
      <c r="D30" s="118"/>
      <c r="E30" s="163"/>
      <c r="F30" s="163"/>
    </row>
    <row r="31" spans="2:6" x14ac:dyDescent="0.4">
      <c r="B31" s="111" t="s">
        <v>288</v>
      </c>
      <c r="C31" s="112">
        <f>[2]Nursing!J6</f>
        <v>47.109200000000001</v>
      </c>
      <c r="D31" s="115"/>
      <c r="E31" s="162" t="s">
        <v>289</v>
      </c>
      <c r="F31" s="162" t="s">
        <v>290</v>
      </c>
    </row>
    <row r="32" spans="2:6" ht="38.450000000000003" customHeight="1" thickBot="1" x14ac:dyDescent="0.45">
      <c r="B32" s="113" t="s">
        <v>9</v>
      </c>
      <c r="C32" s="114">
        <f>C31*2080</f>
        <v>97987.135999999999</v>
      </c>
      <c r="D32" s="118"/>
      <c r="E32" s="163"/>
      <c r="F32" s="163"/>
    </row>
    <row r="33" spans="2:6" x14ac:dyDescent="0.4">
      <c r="B33" s="111" t="s">
        <v>291</v>
      </c>
      <c r="C33" s="112">
        <f>[2]Nursing!J11</f>
        <v>62.008800000000001</v>
      </c>
      <c r="D33" s="115"/>
      <c r="E33" s="162" t="s">
        <v>292</v>
      </c>
      <c r="F33" s="162" t="s">
        <v>293</v>
      </c>
    </row>
    <row r="34" spans="2:6" ht="27" thickBot="1" x14ac:dyDescent="0.45">
      <c r="B34" s="113" t="s">
        <v>8</v>
      </c>
      <c r="C34" s="114">
        <f>C33*2080</f>
        <v>128978.304</v>
      </c>
      <c r="D34" s="118"/>
      <c r="E34" s="163"/>
      <c r="F34" s="163"/>
    </row>
    <row r="36" spans="2:6" ht="52.5" x14ac:dyDescent="0.4">
      <c r="B36" s="123" t="s">
        <v>294</v>
      </c>
      <c r="C36" s="117">
        <f>C6</f>
        <v>39521.664000000004</v>
      </c>
    </row>
    <row r="37" spans="2:6" x14ac:dyDescent="0.4">
      <c r="C37" s="124"/>
    </row>
    <row r="38" spans="2:6" x14ac:dyDescent="0.4">
      <c r="B38" s="125" t="s">
        <v>295</v>
      </c>
      <c r="C38" s="126">
        <f>23.39%+2%</f>
        <v>0.25390000000000001</v>
      </c>
      <c r="D38" s="102" t="s">
        <v>296</v>
      </c>
    </row>
    <row r="39" spans="2:6" ht="34.35" customHeight="1" x14ac:dyDescent="0.4">
      <c r="B39" s="125"/>
      <c r="C39" s="124"/>
      <c r="D39" s="171" t="s">
        <v>297</v>
      </c>
      <c r="E39" s="171"/>
      <c r="F39" s="102"/>
    </row>
    <row r="40" spans="2:6" x14ac:dyDescent="0.4">
      <c r="C40" s="124"/>
    </row>
    <row r="41" spans="2:6" x14ac:dyDescent="0.4">
      <c r="B41" s="125" t="s">
        <v>26</v>
      </c>
      <c r="C41" s="127">
        <v>0.12</v>
      </c>
      <c r="D41" s="102" t="s">
        <v>223</v>
      </c>
    </row>
    <row r="42" spans="2:6" x14ac:dyDescent="0.4">
      <c r="B42" s="125"/>
      <c r="C42" s="128"/>
    </row>
    <row r="43" spans="2:6" x14ac:dyDescent="0.4">
      <c r="B43" s="172" t="s">
        <v>298</v>
      </c>
      <c r="C43" s="172"/>
      <c r="D43" s="172"/>
    </row>
    <row r="44" spans="2:6" x14ac:dyDescent="0.4">
      <c r="B44" s="125" t="s">
        <v>299</v>
      </c>
      <c r="C44" s="117">
        <v>247150</v>
      </c>
      <c r="D44" s="102" t="s">
        <v>300</v>
      </c>
    </row>
    <row r="45" spans="2:6" x14ac:dyDescent="0.4">
      <c r="B45" s="125" t="s">
        <v>301</v>
      </c>
      <c r="C45" s="117">
        <v>206010</v>
      </c>
      <c r="D45" s="102" t="s">
        <v>302</v>
      </c>
    </row>
    <row r="46" spans="2:6" x14ac:dyDescent="0.4">
      <c r="B46" s="125" t="s">
        <v>303</v>
      </c>
      <c r="C46" s="117">
        <f>'[2]02021 53_PCT'!N34</f>
        <v>133902.08000000002</v>
      </c>
      <c r="D46" s="102" t="s">
        <v>304</v>
      </c>
    </row>
    <row r="47" spans="2:6" x14ac:dyDescent="0.4">
      <c r="B47" s="125"/>
      <c r="C47" s="117"/>
    </row>
    <row r="48" spans="2:6" x14ac:dyDescent="0.4">
      <c r="B48" s="125"/>
      <c r="C48" s="117"/>
    </row>
    <row r="49" spans="2:3" x14ac:dyDescent="0.4">
      <c r="B49" s="125"/>
      <c r="C49" s="117"/>
    </row>
    <row r="50" spans="2:3" x14ac:dyDescent="0.4">
      <c r="B50" s="125"/>
      <c r="C50" s="117"/>
    </row>
    <row r="51" spans="2:3" x14ac:dyDescent="0.4">
      <c r="B51" s="125"/>
      <c r="C51" s="117"/>
    </row>
    <row r="52" spans="2:3" x14ac:dyDescent="0.4">
      <c r="B52" s="125"/>
      <c r="C52" s="117"/>
    </row>
  </sheetData>
  <mergeCells count="34">
    <mergeCell ref="D39:E39"/>
    <mergeCell ref="B43:D43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1:E12"/>
    <mergeCell ref="F11:F12"/>
    <mergeCell ref="E13:E14"/>
    <mergeCell ref="F13:F14"/>
    <mergeCell ref="E15:E16"/>
    <mergeCell ref="F15:F16"/>
    <mergeCell ref="E9:E10"/>
    <mergeCell ref="F9:F10"/>
    <mergeCell ref="D5:D6"/>
    <mergeCell ref="E5:E6"/>
    <mergeCell ref="F5:F6"/>
    <mergeCell ref="E7:E8"/>
    <mergeCell ref="F7:F8"/>
  </mergeCells>
  <pageMargins left="0.7" right="0.7" top="0.75" bottom="0.75" header="0.3" footer="0.3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Basic Home Care Program </vt:lpstr>
      <vt:lpstr>ECOP Program Lvl FTE input</vt:lpstr>
      <vt:lpstr>FY21 UFR BTL Data</vt:lpstr>
      <vt:lpstr>Fall 2022 CAF</vt:lpstr>
      <vt:lpstr>M2021 BLS SALARY CHART (53_PCT)</vt:lpstr>
      <vt:lpstr>'M2021 BLS SALARY CHART (53_PCT)'!Print_Area</vt:lpstr>
      <vt:lpstr>'Fall 2022 CAF'!Print_Titles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Kaan Solakoglu</dc:creator>
  <cp:lastModifiedBy>Harrison, Deborah (EHS)</cp:lastModifiedBy>
  <dcterms:created xsi:type="dcterms:W3CDTF">2022-12-01T19:09:12Z</dcterms:created>
  <dcterms:modified xsi:type="dcterms:W3CDTF">2023-04-27T18:56:07Z</dcterms:modified>
</cp:coreProperties>
</file>