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deborah_harrison_mass_gov/Documents/Documents/Agencies/EHS/Kara/"/>
    </mc:Choice>
  </mc:AlternateContent>
  <xr:revisionPtr revIDLastSave="0" documentId="8_{8FCB5AD1-080E-4171-BD3C-3EEE9C667EB7}" xr6:coauthVersionLast="47" xr6:coauthVersionMax="47" xr10:uidLastSave="{00000000-0000-0000-0000-000000000000}"/>
  <bookViews>
    <workbookView xWindow="3435" yWindow="3990" windowWidth="17340" windowHeight="10995" tabRatio="844" activeTab="10" xr2:uid="{00000000-000D-0000-FFFF-FFFF00000000}"/>
  </bookViews>
  <sheets>
    <sheet name="YPS " sheetId="1" r:id="rId1"/>
    <sheet name=" ALP" sheetId="3" r:id="rId2"/>
    <sheet name="Conflict of Interest" sheetId="5" r:id="rId3"/>
    <sheet name=" TPP" sheetId="6" r:id="rId4"/>
    <sheet name="Therap Day Model I" sheetId="7" r:id="rId5"/>
    <sheet name="Therap Day Model II" sheetId="8" r:id="rId6"/>
    <sheet name="Therap Day Model III" sheetId="9" r:id="rId7"/>
    <sheet name="Therap Day Model IV" sheetId="10" r:id="rId8"/>
    <sheet name="Staff Add-on Rates" sheetId="12" r:id="rId9"/>
    <sheet name="FALL CAF 2022" sheetId="19" r:id="rId10"/>
    <sheet name="M2021 BLS  SALARY CHART (53_PCT" sheetId="13" r:id="rId11"/>
    <sheet name="YPS0 FY21 BTL" sheetId="15" state="hidden" r:id="rId12"/>
    <sheet name="RESS FY21 BTL" sheetId="17" state="hidden" r:id="rId13"/>
    <sheet name="CSSI FY21 BTL" sheetId="18" state="hidden" r:id="rId14"/>
    <sheet name="3438 FY21 BTL" sheetId="16" state="hidden" r:id="rId15"/>
    <sheet name="3068 FY21 BTL" sheetId="14" state="hidden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alldata">#REF!</definedName>
    <definedName name="alled">#REF!</definedName>
    <definedName name="allstem">#REF!</definedName>
    <definedName name="asdfasdf" localSheetId="1">#REF!</definedName>
    <definedName name="asdfasdf" localSheetId="3">#REF!</definedName>
    <definedName name="asdfasdf" localSheetId="4">#REF!</definedName>
    <definedName name="asdfasdf" localSheetId="0">#REF!</definedName>
    <definedName name="asdfasdf">#REF!</definedName>
    <definedName name="Average" localSheetId="1">#REF!</definedName>
    <definedName name="Average" localSheetId="3">#REF!</definedName>
    <definedName name="Average" localSheetId="4">#REF!</definedName>
    <definedName name="Average" localSheetId="0">#REF!</definedName>
    <definedName name="Average">#REF!</definedName>
    <definedName name="CAF_NEW" localSheetId="1">[1]RawDataCalcs!$L$70:$DB$70</definedName>
    <definedName name="CAF_NEW">[2]RawDataCalcs!$L$70:$DB$70</definedName>
    <definedName name="Cap" localSheetId="1">[3]RawDataCalcs!$L$70:$DB$70</definedName>
    <definedName name="Cap" localSheetId="10">[4]RawDataCalcs!$L$35:$DB$35</definedName>
    <definedName name="Cap">[5]RawDataCalcs!$L$70:$DB$70</definedName>
    <definedName name="Data" localSheetId="1">#REF!</definedName>
    <definedName name="Data" localSheetId="3">#REF!</definedName>
    <definedName name="Data" localSheetId="4">#REF!</definedName>
    <definedName name="Data" localSheetId="0">#REF!</definedName>
    <definedName name="Data">#REF!</definedName>
    <definedName name="Floor" localSheetId="1">[3]RawDataCalcs!$L$69:$DB$69</definedName>
    <definedName name="Floor" localSheetId="10">[4]RawDataCalcs!$L$34:$DB$34</definedName>
    <definedName name="Floor">[5]RawDataCalcs!$L$69:$DB$69</definedName>
    <definedName name="Funds" localSheetId="1">'[6]RawDataCalcs3386&amp;3401'!$L$68:$DB$68</definedName>
    <definedName name="Funds">'[7]RawDataCalcs3386&amp;3401'!$L$68:$DB$68</definedName>
    <definedName name="gk" localSheetId="1">#REF!</definedName>
    <definedName name="gk" localSheetId="3">#REF!</definedName>
    <definedName name="gk" localSheetId="2">#REF!</definedName>
    <definedName name="gk" localSheetId="4">#REF!</definedName>
    <definedName name="gk" localSheetId="0">#REF!</definedName>
    <definedName name="gk">#REF!</definedName>
    <definedName name="hhh" localSheetId="1">#REF!</definedName>
    <definedName name="hhh" localSheetId="3">#REF!</definedName>
    <definedName name="hhh" localSheetId="4">#REF!</definedName>
    <definedName name="hhh" localSheetId="0">#REF!</definedName>
    <definedName name="hhh">#REF!</definedName>
    <definedName name="JailDAverage" localSheetId="1">#REF!</definedName>
    <definedName name="JailDAverage" localSheetId="3">#REF!</definedName>
    <definedName name="JailDAverage" localSheetId="4">#REF!</definedName>
    <definedName name="JailDAverage" localSheetId="0">#REF!</definedName>
    <definedName name="JailDAverage">#REF!</definedName>
    <definedName name="JailDCap" localSheetId="1">[8]ALLRawDataCalcs!$L$80:$DB$80</definedName>
    <definedName name="JailDCap">[9]ALLRawDataCalcs!$L$80:$DB$80</definedName>
    <definedName name="JailDFloor" localSheetId="1">[8]ALLRawDataCalcs!$L$79:$DB$79</definedName>
    <definedName name="JailDFloor">[9]ALLRawDataCalcs!$L$79:$DB$79</definedName>
    <definedName name="JailDgk" localSheetId="1">#REF!</definedName>
    <definedName name="JailDgk" localSheetId="3">#REF!</definedName>
    <definedName name="JailDgk" localSheetId="4">#REF!</definedName>
    <definedName name="JailDgk" localSheetId="0">#REF!</definedName>
    <definedName name="JailDgk">#REF!</definedName>
    <definedName name="JailDMax" localSheetId="1">#REF!</definedName>
    <definedName name="JailDMax" localSheetId="3">#REF!</definedName>
    <definedName name="JailDMax" localSheetId="4">#REF!</definedName>
    <definedName name="JailDMax" localSheetId="0">#REF!</definedName>
    <definedName name="JailDMax">#REF!</definedName>
    <definedName name="JailDMedian" localSheetId="1">#REF!</definedName>
    <definedName name="JailDMedian" localSheetId="3">#REF!</definedName>
    <definedName name="JailDMedian" localSheetId="4">#REF!</definedName>
    <definedName name="JailDMedian" localSheetId="0">#REF!</definedName>
    <definedName name="JailDMedian">#REF!</definedName>
    <definedName name="kls" localSheetId="1">#REF!</definedName>
    <definedName name="kls" localSheetId="3">#REF!</definedName>
    <definedName name="kls" localSheetId="4">#REF!</definedName>
    <definedName name="kls" localSheetId="0">#REF!</definedName>
    <definedName name="kls">#REF!</definedName>
    <definedName name="ListProviders">'[10]List of Programs'!$A$24:$A$29</definedName>
    <definedName name="Max" localSheetId="1">#REF!</definedName>
    <definedName name="Max" localSheetId="3">#REF!</definedName>
    <definedName name="Max" localSheetId="4">#REF!</definedName>
    <definedName name="Max" localSheetId="0">#REF!</definedName>
    <definedName name="Max">#REF!</definedName>
    <definedName name="Median" localSheetId="1">#REF!</definedName>
    <definedName name="Median" localSheetId="3">#REF!</definedName>
    <definedName name="Median" localSheetId="4">#REF!</definedName>
    <definedName name="Median" localSheetId="0">#REF!</definedName>
    <definedName name="Median">#REF!</definedName>
    <definedName name="Min" localSheetId="1">#REF!</definedName>
    <definedName name="Min" localSheetId="3">#REF!</definedName>
    <definedName name="Min" localSheetId="4">#REF!</definedName>
    <definedName name="Min" localSheetId="0">#REF!</definedName>
    <definedName name="Min">#REF!</definedName>
    <definedName name="MT" localSheetId="1">#REF!</definedName>
    <definedName name="MT" localSheetId="3">#REF!</definedName>
    <definedName name="MT" localSheetId="2">#REF!</definedName>
    <definedName name="MT" localSheetId="4">#REF!</definedName>
    <definedName name="MT" localSheetId="0">#REF!</definedName>
    <definedName name="MT">#REF!</definedName>
    <definedName name="new" localSheetId="1">#REF!</definedName>
    <definedName name="new" localSheetId="3">#REF!</definedName>
    <definedName name="new" localSheetId="4">#REF!</definedName>
    <definedName name="new" localSheetId="0">#REF!</definedName>
    <definedName name="new">#REF!</definedName>
    <definedName name="ok" localSheetId="1">#REF!</definedName>
    <definedName name="ok" localSheetId="3">#REF!</definedName>
    <definedName name="ok" localSheetId="4">#REF!</definedName>
    <definedName name="ok" localSheetId="0">#REF!</definedName>
    <definedName name="ok">#REF!</definedName>
    <definedName name="_xlnm.Print_Area" localSheetId="1">' ALP'!$B$2:$S$30</definedName>
    <definedName name="_xlnm.Print_Area" localSheetId="3">' TPP'!#REF!</definedName>
    <definedName name="_xlnm.Print_Area" localSheetId="2">'Conflict of Interest'!$B$2:$O$21</definedName>
    <definedName name="_xlnm.Print_Area" localSheetId="10">'M2021 BLS  SALARY CHART (53_PCT'!$B$1:$H$41</definedName>
    <definedName name="_xlnm.Print_Area" localSheetId="5">'Therap Day Model II'!$G$29:$P$48</definedName>
    <definedName name="_xlnm.Print_Area" localSheetId="6">'Therap Day Model III'!$G$30:$U$126</definedName>
    <definedName name="_xlnm.Print_Area" localSheetId="7">'Therap Day Model IV'!$G$29:$U$55</definedName>
    <definedName name="_xlnm.Print_Area" localSheetId="0">'YPS '!$B$2:$M$49</definedName>
    <definedName name="_xlnm.Print_Titles" localSheetId="9">'FALL CAF 2022'!$A:$A</definedName>
    <definedName name="Program_File" localSheetId="1">#REF!</definedName>
    <definedName name="Program_File" localSheetId="3">#REF!</definedName>
    <definedName name="Program_File" localSheetId="4">#REF!</definedName>
    <definedName name="Program_File" localSheetId="0">#REF!</definedName>
    <definedName name="Program_File">#REF!</definedName>
    <definedName name="Programs">'[10]List of Programs'!$B$3:$B$19</definedName>
    <definedName name="ProvFTE" localSheetId="1">'[11]FTE Data'!$A$3:$AW$56</definedName>
    <definedName name="ProvFTE">'[12]FTE Data'!$A$3:$AW$56</definedName>
    <definedName name="PurchasedBy" localSheetId="1">'[11]FTE Data'!$C$263:$AZ$657</definedName>
    <definedName name="PurchasedBy">'[12]FTE Data'!$C$263:$AZ$657</definedName>
    <definedName name="resmay2007" localSheetId="1">#REF!</definedName>
    <definedName name="resmay2007" localSheetId="3">#REF!</definedName>
    <definedName name="resmay2007" localSheetId="4">#REF!</definedName>
    <definedName name="resmay2007" localSheetId="0">#REF!</definedName>
    <definedName name="resmay2007">#REF!</definedName>
    <definedName name="sheet1">#REF!</definedName>
    <definedName name="Site_list" localSheetId="1">[11]Lists!$A$2:$A$53</definedName>
    <definedName name="Site_list">[12]Lists!$A$2:$A$53</definedName>
    <definedName name="Source" localSheetId="1">#REF!</definedName>
    <definedName name="Source" localSheetId="3">#REF!</definedName>
    <definedName name="Source" localSheetId="4">#REF!</definedName>
    <definedName name="Source" localSheetId="0">#REF!</definedName>
    <definedName name="Source">#REF!</definedName>
    <definedName name="Source_2" localSheetId="1">#REF!</definedName>
    <definedName name="Source_2" localSheetId="3">#REF!</definedName>
    <definedName name="Source_2" localSheetId="4">#REF!</definedName>
    <definedName name="Source_2" localSheetId="0">#REF!</definedName>
    <definedName name="Source_2">#REF!</definedName>
    <definedName name="SourcePathAndFileName" localSheetId="1">#REF!</definedName>
    <definedName name="SourcePathAndFileName" localSheetId="3">#REF!</definedName>
    <definedName name="SourcePathAndFileName" localSheetId="4">#REF!</definedName>
    <definedName name="SourcePathAndFileName" localSheetId="0">#REF!</definedName>
    <definedName name="SourcePathAndFileName">#REF!</definedName>
    <definedName name="Total_UFR" localSheetId="1">#REF!</definedName>
    <definedName name="Total_UFR" localSheetId="3">#REF!</definedName>
    <definedName name="Total_UFR" localSheetId="2">#REF!</definedName>
    <definedName name="Total_UFR" localSheetId="4">#REF!</definedName>
    <definedName name="Total_UFR" localSheetId="0">#REF!</definedName>
    <definedName name="Total_UFR">#REF!</definedName>
    <definedName name="Total_UFRs" localSheetId="1">#REF!</definedName>
    <definedName name="Total_UFRs" localSheetId="3">#REF!</definedName>
    <definedName name="Total_UFRs" localSheetId="4">#REF!</definedName>
    <definedName name="Total_UFRs" localSheetId="0">#REF!</definedName>
    <definedName name="Total_UFRs">#REF!</definedName>
    <definedName name="Total_UFRs_" localSheetId="1">#REF!</definedName>
    <definedName name="Total_UFRs_" localSheetId="3">#REF!</definedName>
    <definedName name="Total_UFRs_" localSheetId="4">#REF!</definedName>
    <definedName name="Total_UFRs_" localSheetId="0">#REF!</definedName>
    <definedName name="Total_UFRs_">#REF!</definedName>
    <definedName name="UFR" localSheetId="3">'[13]Complete UFR List'!#REF!</definedName>
    <definedName name="UFR" localSheetId="2">'[13]Complete UFR List'!#REF!</definedName>
    <definedName name="UFR" localSheetId="0">'[13]Complete UFR List'!#REF!</definedName>
    <definedName name="UFR">'[13]Complete UFR List'!#REF!</definedName>
    <definedName name="UFRS" localSheetId="3">'[13]Complete UFR List'!#REF!</definedName>
    <definedName name="UFRS" localSheetId="2">'[13]Complete UFR List'!#REF!</definedName>
    <definedName name="UFRS" localSheetId="0">'[13]Complete UFR List'!#REF!</definedName>
    <definedName name="UFRS">'[13]Complete UFR List'!#REF!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5" l="1"/>
  <c r="L9" i="5" s="1"/>
  <c r="C26" i="1"/>
  <c r="C10" i="5" l="1"/>
  <c r="M14" i="5" s="1"/>
  <c r="C9" i="5"/>
  <c r="M12" i="5" s="1"/>
  <c r="I9" i="3"/>
  <c r="R9" i="3"/>
  <c r="S9" i="3" s="1"/>
  <c r="M9" i="3"/>
  <c r="N9" i="3" s="1"/>
  <c r="H9" i="3"/>
  <c r="B19" i="3"/>
  <c r="K8" i="3"/>
  <c r="P8" i="3" s="1"/>
  <c r="F25" i="1"/>
  <c r="E6" i="1"/>
  <c r="K15" i="1"/>
  <c r="H12" i="5" l="1"/>
  <c r="H14" i="5"/>
  <c r="K7" i="6" l="1"/>
  <c r="Q9" i="6" s="1"/>
  <c r="C30" i="1"/>
  <c r="C11" i="1"/>
  <c r="D38" i="13" l="1"/>
  <c r="C11" i="5" s="1"/>
  <c r="M8" i="5" l="1"/>
  <c r="H8" i="5"/>
  <c r="C5" i="12"/>
  <c r="CG22" i="19"/>
  <c r="CF22" i="19"/>
  <c r="CE22" i="19"/>
  <c r="CD22" i="19"/>
  <c r="CC22" i="19"/>
  <c r="CB22" i="19"/>
  <c r="CA22" i="19"/>
  <c r="BZ22" i="19"/>
  <c r="CI22" i="19" s="1"/>
  <c r="CG21" i="19"/>
  <c r="CF21" i="19"/>
  <c r="CE21" i="19"/>
  <c r="CD21" i="19"/>
  <c r="CC21" i="19"/>
  <c r="CB21" i="19"/>
  <c r="CA21" i="19"/>
  <c r="BZ21" i="19"/>
  <c r="BZ18" i="19"/>
  <c r="CI18" i="19" s="1"/>
  <c r="BZ17" i="19"/>
  <c r="D17" i="10"/>
  <c r="D15" i="10"/>
  <c r="N11" i="10"/>
  <c r="O11" i="10" s="1"/>
  <c r="I11" i="10"/>
  <c r="J11" i="10" s="1"/>
  <c r="O15" i="9"/>
  <c r="J15" i="9"/>
  <c r="D16" i="9"/>
  <c r="D15" i="9"/>
  <c r="D13" i="9"/>
  <c r="D17" i="8"/>
  <c r="D16" i="8"/>
  <c r="D15" i="8"/>
  <c r="D13" i="8"/>
  <c r="D17" i="7"/>
  <c r="D16" i="7"/>
  <c r="D15" i="7"/>
  <c r="D13" i="7"/>
  <c r="CI24" i="19" l="1"/>
  <c r="C12" i="5" s="1"/>
  <c r="M9" i="5" s="1"/>
  <c r="H9" i="5"/>
  <c r="C14" i="6"/>
  <c r="H9" i="6" s="1"/>
  <c r="D19" i="7"/>
  <c r="I7" i="7" s="1"/>
  <c r="C21" i="3"/>
  <c r="H10" i="3" s="1"/>
  <c r="D19" i="8"/>
  <c r="I9" i="8" s="1"/>
  <c r="D19" i="9"/>
  <c r="D19" i="10"/>
  <c r="L17" i="1"/>
  <c r="E26" i="1" s="1"/>
  <c r="F26" i="1" s="1"/>
  <c r="C1" i="12"/>
  <c r="E5" i="12"/>
  <c r="D5" i="12"/>
  <c r="P17" i="17"/>
  <c r="C14" i="3" s="1"/>
  <c r="C12" i="3"/>
  <c r="B15" i="17"/>
  <c r="AS15" i="17"/>
  <c r="AS16" i="17" s="1"/>
  <c r="C18" i="3" s="1"/>
  <c r="AR15" i="17"/>
  <c r="AR16" i="17" s="1"/>
  <c r="C17" i="3" s="1"/>
  <c r="M10" i="3" l="1"/>
  <c r="I10" i="3"/>
  <c r="M7" i="6"/>
  <c r="E7" i="1"/>
  <c r="N9" i="10"/>
  <c r="I9" i="10"/>
  <c r="N9" i="9"/>
  <c r="I9" i="9"/>
  <c r="L13" i="1"/>
  <c r="AQ300" i="18"/>
  <c r="AO300" i="18"/>
  <c r="AM300" i="18"/>
  <c r="AK300" i="18"/>
  <c r="AI300" i="18"/>
  <c r="AG300" i="18"/>
  <c r="AE300" i="18"/>
  <c r="AC300" i="18"/>
  <c r="AA300" i="18"/>
  <c r="Y300" i="18"/>
  <c r="W300" i="18"/>
  <c r="U300" i="18"/>
  <c r="S300" i="18"/>
  <c r="Q300" i="18"/>
  <c r="O300" i="18"/>
  <c r="M300" i="18"/>
  <c r="K300" i="18"/>
  <c r="I300" i="18"/>
  <c r="G300" i="18"/>
  <c r="E300" i="18"/>
  <c r="AQ299" i="18"/>
  <c r="AO299" i="18"/>
  <c r="AM299" i="18"/>
  <c r="AK299" i="18"/>
  <c r="AI299" i="18"/>
  <c r="AG299" i="18"/>
  <c r="AE299" i="18"/>
  <c r="AC299" i="18"/>
  <c r="AA299" i="18"/>
  <c r="Y299" i="18"/>
  <c r="W299" i="18"/>
  <c r="U299" i="18"/>
  <c r="S299" i="18"/>
  <c r="Q299" i="18"/>
  <c r="O299" i="18"/>
  <c r="M299" i="18"/>
  <c r="K299" i="18"/>
  <c r="I299" i="18"/>
  <c r="G299" i="18"/>
  <c r="E299" i="18"/>
  <c r="AQ298" i="18"/>
  <c r="AO298" i="18"/>
  <c r="AM298" i="18"/>
  <c r="AK298" i="18"/>
  <c r="AI298" i="18"/>
  <c r="AG298" i="18"/>
  <c r="AE298" i="18"/>
  <c r="AC298" i="18"/>
  <c r="AA298" i="18"/>
  <c r="Y298" i="18"/>
  <c r="W298" i="18"/>
  <c r="U298" i="18"/>
  <c r="S298" i="18"/>
  <c r="Q298" i="18"/>
  <c r="O298" i="18"/>
  <c r="M298" i="18"/>
  <c r="K298" i="18"/>
  <c r="I298" i="18"/>
  <c r="G298" i="18"/>
  <c r="E298" i="18"/>
  <c r="AQ297" i="18"/>
  <c r="AO297" i="18"/>
  <c r="AM297" i="18"/>
  <c r="AK297" i="18"/>
  <c r="AI297" i="18"/>
  <c r="AG297" i="18"/>
  <c r="AE297" i="18"/>
  <c r="AC297" i="18"/>
  <c r="AA297" i="18"/>
  <c r="Y297" i="18"/>
  <c r="W297" i="18"/>
  <c r="U297" i="18"/>
  <c r="S297" i="18"/>
  <c r="Q297" i="18"/>
  <c r="O297" i="18"/>
  <c r="M297" i="18"/>
  <c r="K297" i="18"/>
  <c r="I297" i="18"/>
  <c r="G297" i="18"/>
  <c r="E297" i="18"/>
  <c r="AQ296" i="18"/>
  <c r="AO296" i="18"/>
  <c r="AM296" i="18"/>
  <c r="AK296" i="18"/>
  <c r="AI296" i="18"/>
  <c r="AG296" i="18"/>
  <c r="AE296" i="18"/>
  <c r="AC296" i="18"/>
  <c r="AA296" i="18"/>
  <c r="Y296" i="18"/>
  <c r="W296" i="18"/>
  <c r="U296" i="18"/>
  <c r="S296" i="18"/>
  <c r="Q296" i="18"/>
  <c r="O296" i="18"/>
  <c r="M296" i="18"/>
  <c r="K296" i="18"/>
  <c r="I296" i="18"/>
  <c r="G296" i="18"/>
  <c r="E296" i="18"/>
  <c r="AQ295" i="18"/>
  <c r="AO295" i="18"/>
  <c r="AM295" i="18"/>
  <c r="AK295" i="18"/>
  <c r="AI295" i="18"/>
  <c r="AG295" i="18"/>
  <c r="AE295" i="18"/>
  <c r="AC295" i="18"/>
  <c r="AA295" i="18"/>
  <c r="Y295" i="18"/>
  <c r="W295" i="18"/>
  <c r="U295" i="18"/>
  <c r="S295" i="18"/>
  <c r="Q295" i="18"/>
  <c r="O295" i="18"/>
  <c r="M295" i="18"/>
  <c r="K295" i="18"/>
  <c r="I295" i="18"/>
  <c r="G295" i="18"/>
  <c r="E295" i="18"/>
  <c r="AQ294" i="18"/>
  <c r="AO294" i="18"/>
  <c r="AM294" i="18"/>
  <c r="AK294" i="18"/>
  <c r="AI294" i="18"/>
  <c r="AG294" i="18"/>
  <c r="AE294" i="18"/>
  <c r="AC294" i="18"/>
  <c r="AA294" i="18"/>
  <c r="Y294" i="18"/>
  <c r="W294" i="18"/>
  <c r="U294" i="18"/>
  <c r="S294" i="18"/>
  <c r="Q294" i="18"/>
  <c r="O294" i="18"/>
  <c r="M294" i="18"/>
  <c r="K294" i="18"/>
  <c r="I294" i="18"/>
  <c r="G294" i="18"/>
  <c r="E294" i="18"/>
  <c r="AQ293" i="18"/>
  <c r="AO293" i="18"/>
  <c r="AM293" i="18"/>
  <c r="AK293" i="18"/>
  <c r="AI293" i="18"/>
  <c r="AG293" i="18"/>
  <c r="AE293" i="18"/>
  <c r="AC293" i="18"/>
  <c r="AA293" i="18"/>
  <c r="Y293" i="18"/>
  <c r="W293" i="18"/>
  <c r="U293" i="18"/>
  <c r="S293" i="18"/>
  <c r="Q293" i="18"/>
  <c r="O293" i="18"/>
  <c r="M293" i="18"/>
  <c r="K293" i="18"/>
  <c r="I293" i="18"/>
  <c r="G293" i="18"/>
  <c r="E293" i="18"/>
  <c r="AQ292" i="18"/>
  <c r="AO292" i="18"/>
  <c r="AM292" i="18"/>
  <c r="AK292" i="18"/>
  <c r="AI292" i="18"/>
  <c r="AG292" i="18"/>
  <c r="AE292" i="18"/>
  <c r="AC292" i="18"/>
  <c r="AA292" i="18"/>
  <c r="Y292" i="18"/>
  <c r="W292" i="18"/>
  <c r="U292" i="18"/>
  <c r="S292" i="18"/>
  <c r="Q292" i="18"/>
  <c r="O292" i="18"/>
  <c r="M292" i="18"/>
  <c r="K292" i="18"/>
  <c r="I292" i="18"/>
  <c r="G292" i="18"/>
  <c r="E292" i="18"/>
  <c r="AQ291" i="18"/>
  <c r="AO291" i="18"/>
  <c r="AM291" i="18"/>
  <c r="AK291" i="18"/>
  <c r="AI291" i="18"/>
  <c r="AG291" i="18"/>
  <c r="AE291" i="18"/>
  <c r="AC291" i="18"/>
  <c r="AA291" i="18"/>
  <c r="Y291" i="18"/>
  <c r="W291" i="18"/>
  <c r="U291" i="18"/>
  <c r="S291" i="18"/>
  <c r="Q291" i="18"/>
  <c r="O291" i="18"/>
  <c r="M291" i="18"/>
  <c r="K291" i="18"/>
  <c r="I291" i="18"/>
  <c r="G291" i="18"/>
  <c r="E291" i="18"/>
  <c r="AQ290" i="18"/>
  <c r="AO290" i="18"/>
  <c r="AM290" i="18"/>
  <c r="AK290" i="18"/>
  <c r="AI290" i="18"/>
  <c r="AG290" i="18"/>
  <c r="AE290" i="18"/>
  <c r="AC290" i="18"/>
  <c r="AA290" i="18"/>
  <c r="Y290" i="18"/>
  <c r="W290" i="18"/>
  <c r="U290" i="18"/>
  <c r="S290" i="18"/>
  <c r="Q290" i="18"/>
  <c r="O290" i="18"/>
  <c r="M290" i="18"/>
  <c r="K290" i="18"/>
  <c r="I290" i="18"/>
  <c r="G290" i="18"/>
  <c r="E290" i="18"/>
  <c r="AQ289" i="18"/>
  <c r="AO289" i="18"/>
  <c r="AM289" i="18"/>
  <c r="AK289" i="18"/>
  <c r="AI289" i="18"/>
  <c r="AG289" i="18"/>
  <c r="AE289" i="18"/>
  <c r="AC289" i="18"/>
  <c r="AA289" i="18"/>
  <c r="Y289" i="18"/>
  <c r="W289" i="18"/>
  <c r="U289" i="18"/>
  <c r="S289" i="18"/>
  <c r="Q289" i="18"/>
  <c r="O289" i="18"/>
  <c r="M289" i="18"/>
  <c r="K289" i="18"/>
  <c r="I289" i="18"/>
  <c r="G289" i="18"/>
  <c r="E289" i="18"/>
  <c r="AQ288" i="18"/>
  <c r="AO288" i="18"/>
  <c r="AM288" i="18"/>
  <c r="AK288" i="18"/>
  <c r="AI288" i="18"/>
  <c r="AG288" i="18"/>
  <c r="AE288" i="18"/>
  <c r="AC288" i="18"/>
  <c r="AA288" i="18"/>
  <c r="Y288" i="18"/>
  <c r="W288" i="18"/>
  <c r="U288" i="18"/>
  <c r="S288" i="18"/>
  <c r="Q288" i="18"/>
  <c r="O288" i="18"/>
  <c r="M288" i="18"/>
  <c r="K288" i="18"/>
  <c r="I288" i="18"/>
  <c r="G288" i="18"/>
  <c r="E288" i="18"/>
  <c r="AQ287" i="18"/>
  <c r="AO287" i="18"/>
  <c r="AM287" i="18"/>
  <c r="AK287" i="18"/>
  <c r="AI287" i="18"/>
  <c r="AG287" i="18"/>
  <c r="AE287" i="18"/>
  <c r="AC287" i="18"/>
  <c r="AA287" i="18"/>
  <c r="Y287" i="18"/>
  <c r="W287" i="18"/>
  <c r="U287" i="18"/>
  <c r="S287" i="18"/>
  <c r="Q287" i="18"/>
  <c r="O287" i="18"/>
  <c r="M287" i="18"/>
  <c r="K287" i="18"/>
  <c r="I287" i="18"/>
  <c r="G287" i="18"/>
  <c r="E287" i="18"/>
  <c r="AQ286" i="18"/>
  <c r="AO286" i="18"/>
  <c r="AM286" i="18"/>
  <c r="AK286" i="18"/>
  <c r="AI286" i="18"/>
  <c r="AG286" i="18"/>
  <c r="AE286" i="18"/>
  <c r="AC286" i="18"/>
  <c r="AA286" i="18"/>
  <c r="Y286" i="18"/>
  <c r="W286" i="18"/>
  <c r="U286" i="18"/>
  <c r="S286" i="18"/>
  <c r="Q286" i="18"/>
  <c r="O286" i="18"/>
  <c r="M286" i="18"/>
  <c r="K286" i="18"/>
  <c r="I286" i="18"/>
  <c r="G286" i="18"/>
  <c r="E286" i="18"/>
  <c r="AQ285" i="18"/>
  <c r="AO285" i="18"/>
  <c r="AM285" i="18"/>
  <c r="AK285" i="18"/>
  <c r="AI285" i="18"/>
  <c r="AG285" i="18"/>
  <c r="AE285" i="18"/>
  <c r="AC285" i="18"/>
  <c r="AA285" i="18"/>
  <c r="Y285" i="18"/>
  <c r="W285" i="18"/>
  <c r="U285" i="18"/>
  <c r="S285" i="18"/>
  <c r="Q285" i="18"/>
  <c r="O285" i="18"/>
  <c r="M285" i="18"/>
  <c r="K285" i="18"/>
  <c r="I285" i="18"/>
  <c r="G285" i="18"/>
  <c r="E285" i="18"/>
  <c r="AQ284" i="18"/>
  <c r="AO284" i="18"/>
  <c r="AM284" i="18"/>
  <c r="AK284" i="18"/>
  <c r="AI284" i="18"/>
  <c r="AG284" i="18"/>
  <c r="AE284" i="18"/>
  <c r="AC284" i="18"/>
  <c r="AA284" i="18"/>
  <c r="Y284" i="18"/>
  <c r="W284" i="18"/>
  <c r="U284" i="18"/>
  <c r="S284" i="18"/>
  <c r="Q284" i="18"/>
  <c r="O284" i="18"/>
  <c r="M284" i="18"/>
  <c r="K284" i="18"/>
  <c r="I284" i="18"/>
  <c r="G284" i="18"/>
  <c r="E284" i="18"/>
  <c r="AQ283" i="18"/>
  <c r="AO283" i="18"/>
  <c r="AM283" i="18"/>
  <c r="AK283" i="18"/>
  <c r="AI283" i="18"/>
  <c r="AG283" i="18"/>
  <c r="AE283" i="18"/>
  <c r="AC283" i="18"/>
  <c r="AA283" i="18"/>
  <c r="Y283" i="18"/>
  <c r="W283" i="18"/>
  <c r="U283" i="18"/>
  <c r="S283" i="18"/>
  <c r="Q283" i="18"/>
  <c r="O283" i="18"/>
  <c r="M283" i="18"/>
  <c r="K283" i="18"/>
  <c r="I283" i="18"/>
  <c r="G283" i="18"/>
  <c r="E283" i="18"/>
  <c r="AQ282" i="18"/>
  <c r="AO282" i="18"/>
  <c r="AM282" i="18"/>
  <c r="AK282" i="18"/>
  <c r="AI282" i="18"/>
  <c r="AG282" i="18"/>
  <c r="AE282" i="18"/>
  <c r="AC282" i="18"/>
  <c r="AA282" i="18"/>
  <c r="Y282" i="18"/>
  <c r="W282" i="18"/>
  <c r="U282" i="18"/>
  <c r="S282" i="18"/>
  <c r="Q282" i="18"/>
  <c r="O282" i="18"/>
  <c r="M282" i="18"/>
  <c r="K282" i="18"/>
  <c r="I282" i="18"/>
  <c r="G282" i="18"/>
  <c r="E282" i="18"/>
  <c r="AQ281" i="18"/>
  <c r="AO281" i="18"/>
  <c r="AM281" i="18"/>
  <c r="AK281" i="18"/>
  <c r="AI281" i="18"/>
  <c r="AG281" i="18"/>
  <c r="AE281" i="18"/>
  <c r="AC281" i="18"/>
  <c r="AA281" i="18"/>
  <c r="Y281" i="18"/>
  <c r="W281" i="18"/>
  <c r="U281" i="18"/>
  <c r="S281" i="18"/>
  <c r="Q281" i="18"/>
  <c r="O281" i="18"/>
  <c r="M281" i="18"/>
  <c r="K281" i="18"/>
  <c r="I281" i="18"/>
  <c r="G281" i="18"/>
  <c r="E281" i="18"/>
  <c r="AQ280" i="18"/>
  <c r="AO280" i="18"/>
  <c r="AM280" i="18"/>
  <c r="AK280" i="18"/>
  <c r="AI280" i="18"/>
  <c r="AG280" i="18"/>
  <c r="AE280" i="18"/>
  <c r="AC280" i="18"/>
  <c r="AA280" i="18"/>
  <c r="Y280" i="18"/>
  <c r="W280" i="18"/>
  <c r="U280" i="18"/>
  <c r="S280" i="18"/>
  <c r="Q280" i="18"/>
  <c r="O280" i="18"/>
  <c r="M280" i="18"/>
  <c r="K280" i="18"/>
  <c r="I280" i="18"/>
  <c r="G280" i="18"/>
  <c r="E280" i="18"/>
  <c r="AQ279" i="18"/>
  <c r="AO279" i="18"/>
  <c r="AM279" i="18"/>
  <c r="AK279" i="18"/>
  <c r="AI279" i="18"/>
  <c r="AG279" i="18"/>
  <c r="AE279" i="18"/>
  <c r="AC279" i="18"/>
  <c r="AA279" i="18"/>
  <c r="Y279" i="18"/>
  <c r="W279" i="18"/>
  <c r="U279" i="18"/>
  <c r="S279" i="18"/>
  <c r="Q279" i="18"/>
  <c r="O279" i="18"/>
  <c r="M279" i="18"/>
  <c r="K279" i="18"/>
  <c r="I279" i="18"/>
  <c r="G279" i="18"/>
  <c r="E279" i="18"/>
  <c r="AQ278" i="18"/>
  <c r="AO278" i="18"/>
  <c r="AM278" i="18"/>
  <c r="AK278" i="18"/>
  <c r="AI278" i="18"/>
  <c r="AG278" i="18"/>
  <c r="AE278" i="18"/>
  <c r="AC278" i="18"/>
  <c r="AA278" i="18"/>
  <c r="Y278" i="18"/>
  <c r="W278" i="18"/>
  <c r="U278" i="18"/>
  <c r="S278" i="18"/>
  <c r="Q278" i="18"/>
  <c r="O278" i="18"/>
  <c r="M278" i="18"/>
  <c r="K278" i="18"/>
  <c r="I278" i="18"/>
  <c r="G278" i="18"/>
  <c r="E278" i="18"/>
  <c r="AQ277" i="18"/>
  <c r="AO277" i="18"/>
  <c r="AM277" i="18"/>
  <c r="AK277" i="18"/>
  <c r="AI277" i="18"/>
  <c r="AG277" i="18"/>
  <c r="AE277" i="18"/>
  <c r="AC277" i="18"/>
  <c r="AA277" i="18"/>
  <c r="Y277" i="18"/>
  <c r="W277" i="18"/>
  <c r="U277" i="18"/>
  <c r="S277" i="18"/>
  <c r="Q277" i="18"/>
  <c r="O277" i="18"/>
  <c r="M277" i="18"/>
  <c r="K277" i="18"/>
  <c r="I277" i="18"/>
  <c r="G277" i="18"/>
  <c r="E277" i="18"/>
  <c r="AQ276" i="18"/>
  <c r="AO276" i="18"/>
  <c r="AM276" i="18"/>
  <c r="AK276" i="18"/>
  <c r="AI276" i="18"/>
  <c r="AG276" i="18"/>
  <c r="AE276" i="18"/>
  <c r="AC276" i="18"/>
  <c r="AA276" i="18"/>
  <c r="Y276" i="18"/>
  <c r="W276" i="18"/>
  <c r="U276" i="18"/>
  <c r="S276" i="18"/>
  <c r="Q276" i="18"/>
  <c r="O276" i="18"/>
  <c r="M276" i="18"/>
  <c r="K276" i="18"/>
  <c r="I276" i="18"/>
  <c r="G276" i="18"/>
  <c r="E276" i="18"/>
  <c r="AQ275" i="18"/>
  <c r="AO275" i="18"/>
  <c r="AM275" i="18"/>
  <c r="AK275" i="18"/>
  <c r="AI275" i="18"/>
  <c r="AG275" i="18"/>
  <c r="AE275" i="18"/>
  <c r="AC275" i="18"/>
  <c r="AA275" i="18"/>
  <c r="Y275" i="18"/>
  <c r="W275" i="18"/>
  <c r="U275" i="18"/>
  <c r="S275" i="18"/>
  <c r="Q275" i="18"/>
  <c r="O275" i="18"/>
  <c r="M275" i="18"/>
  <c r="K275" i="18"/>
  <c r="I275" i="18"/>
  <c r="G275" i="18"/>
  <c r="E275" i="18"/>
  <c r="AQ274" i="18"/>
  <c r="AO274" i="18"/>
  <c r="AM274" i="18"/>
  <c r="AK274" i="18"/>
  <c r="AI274" i="18"/>
  <c r="AG274" i="18"/>
  <c r="AE274" i="18"/>
  <c r="AC274" i="18"/>
  <c r="AA274" i="18"/>
  <c r="Y274" i="18"/>
  <c r="W274" i="18"/>
  <c r="U274" i="18"/>
  <c r="S274" i="18"/>
  <c r="Q274" i="18"/>
  <c r="O274" i="18"/>
  <c r="M274" i="18"/>
  <c r="K274" i="18"/>
  <c r="I274" i="18"/>
  <c r="G274" i="18"/>
  <c r="E274" i="18"/>
  <c r="AQ273" i="18"/>
  <c r="AO273" i="18"/>
  <c r="AM273" i="18"/>
  <c r="AK273" i="18"/>
  <c r="AI273" i="18"/>
  <c r="AG273" i="18"/>
  <c r="AE273" i="18"/>
  <c r="AC273" i="18"/>
  <c r="AA273" i="18"/>
  <c r="Y273" i="18"/>
  <c r="W273" i="18"/>
  <c r="U273" i="18"/>
  <c r="S273" i="18"/>
  <c r="Q273" i="18"/>
  <c r="O273" i="18"/>
  <c r="M273" i="18"/>
  <c r="K273" i="18"/>
  <c r="I273" i="18"/>
  <c r="G273" i="18"/>
  <c r="E273" i="18"/>
  <c r="AQ272" i="18"/>
  <c r="AO272" i="18"/>
  <c r="AM272" i="18"/>
  <c r="AK272" i="18"/>
  <c r="AI272" i="18"/>
  <c r="AG272" i="18"/>
  <c r="AE272" i="18"/>
  <c r="AC272" i="18"/>
  <c r="AA272" i="18"/>
  <c r="Y272" i="18"/>
  <c r="W272" i="18"/>
  <c r="U272" i="18"/>
  <c r="S272" i="18"/>
  <c r="Q272" i="18"/>
  <c r="O272" i="18"/>
  <c r="M272" i="18"/>
  <c r="K272" i="18"/>
  <c r="I272" i="18"/>
  <c r="G272" i="18"/>
  <c r="E272" i="18"/>
  <c r="AQ271" i="18"/>
  <c r="AO271" i="18"/>
  <c r="AM271" i="18"/>
  <c r="AK271" i="18"/>
  <c r="AI271" i="18"/>
  <c r="AG271" i="18"/>
  <c r="AE271" i="18"/>
  <c r="AC271" i="18"/>
  <c r="AA271" i="18"/>
  <c r="Y271" i="18"/>
  <c r="W271" i="18"/>
  <c r="U271" i="18"/>
  <c r="S271" i="18"/>
  <c r="Q271" i="18"/>
  <c r="O271" i="18"/>
  <c r="M271" i="18"/>
  <c r="K271" i="18"/>
  <c r="I271" i="18"/>
  <c r="G271" i="18"/>
  <c r="E271" i="18"/>
  <c r="AQ270" i="18"/>
  <c r="AO270" i="18"/>
  <c r="AM270" i="18"/>
  <c r="AK270" i="18"/>
  <c r="AI270" i="18"/>
  <c r="AG270" i="18"/>
  <c r="AE270" i="18"/>
  <c r="AC270" i="18"/>
  <c r="AA270" i="18"/>
  <c r="Y270" i="18"/>
  <c r="W270" i="18"/>
  <c r="U270" i="18"/>
  <c r="S270" i="18"/>
  <c r="Q270" i="18"/>
  <c r="O270" i="18"/>
  <c r="M270" i="18"/>
  <c r="K270" i="18"/>
  <c r="I270" i="18"/>
  <c r="G270" i="18"/>
  <c r="E270" i="18"/>
  <c r="AQ269" i="18"/>
  <c r="AO269" i="18"/>
  <c r="AM269" i="18"/>
  <c r="AK269" i="18"/>
  <c r="AI269" i="18"/>
  <c r="AG269" i="18"/>
  <c r="AE269" i="18"/>
  <c r="AC269" i="18"/>
  <c r="AA269" i="18"/>
  <c r="Y269" i="18"/>
  <c r="W269" i="18"/>
  <c r="U269" i="18"/>
  <c r="S269" i="18"/>
  <c r="Q269" i="18"/>
  <c r="O269" i="18"/>
  <c r="M269" i="18"/>
  <c r="K269" i="18"/>
  <c r="I269" i="18"/>
  <c r="G269" i="18"/>
  <c r="E269" i="18"/>
  <c r="AQ268" i="18"/>
  <c r="AO268" i="18"/>
  <c r="AM268" i="18"/>
  <c r="AK268" i="18"/>
  <c r="AI268" i="18"/>
  <c r="AG268" i="18"/>
  <c r="AE268" i="18"/>
  <c r="AC268" i="18"/>
  <c r="AA268" i="18"/>
  <c r="Y268" i="18"/>
  <c r="W268" i="18"/>
  <c r="U268" i="18"/>
  <c r="S268" i="18"/>
  <c r="Q268" i="18"/>
  <c r="O268" i="18"/>
  <c r="M268" i="18"/>
  <c r="K268" i="18"/>
  <c r="I268" i="18"/>
  <c r="G268" i="18"/>
  <c r="E268" i="18"/>
  <c r="AQ267" i="18"/>
  <c r="AO267" i="18"/>
  <c r="AM267" i="18"/>
  <c r="AK267" i="18"/>
  <c r="AI267" i="18"/>
  <c r="AG267" i="18"/>
  <c r="AE267" i="18"/>
  <c r="AC267" i="18"/>
  <c r="AA267" i="18"/>
  <c r="Y267" i="18"/>
  <c r="W267" i="18"/>
  <c r="U267" i="18"/>
  <c r="S267" i="18"/>
  <c r="Q267" i="18"/>
  <c r="O267" i="18"/>
  <c r="M267" i="18"/>
  <c r="K267" i="18"/>
  <c r="I267" i="18"/>
  <c r="G267" i="18"/>
  <c r="E267" i="18"/>
  <c r="AQ266" i="18"/>
  <c r="AO266" i="18"/>
  <c r="AM266" i="18"/>
  <c r="AK266" i="18"/>
  <c r="AI266" i="18"/>
  <c r="AG266" i="18"/>
  <c r="AE266" i="18"/>
  <c r="AC266" i="18"/>
  <c r="AA266" i="18"/>
  <c r="Y266" i="18"/>
  <c r="W266" i="18"/>
  <c r="U266" i="18"/>
  <c r="S266" i="18"/>
  <c r="Q266" i="18"/>
  <c r="O266" i="18"/>
  <c r="M266" i="18"/>
  <c r="K266" i="18"/>
  <c r="I266" i="18"/>
  <c r="G266" i="18"/>
  <c r="E266" i="18"/>
  <c r="AQ265" i="18"/>
  <c r="AO265" i="18"/>
  <c r="AM265" i="18"/>
  <c r="AK265" i="18"/>
  <c r="AI265" i="18"/>
  <c r="AG265" i="18"/>
  <c r="AE265" i="18"/>
  <c r="AC265" i="18"/>
  <c r="AA265" i="18"/>
  <c r="Y265" i="18"/>
  <c r="W265" i="18"/>
  <c r="U265" i="18"/>
  <c r="S265" i="18"/>
  <c r="Q265" i="18"/>
  <c r="O265" i="18"/>
  <c r="M265" i="18"/>
  <c r="K265" i="18"/>
  <c r="I265" i="18"/>
  <c r="G265" i="18"/>
  <c r="E265" i="18"/>
  <c r="AQ264" i="18"/>
  <c r="AO264" i="18"/>
  <c r="AM264" i="18"/>
  <c r="AK264" i="18"/>
  <c r="AI264" i="18"/>
  <c r="AG264" i="18"/>
  <c r="AE264" i="18"/>
  <c r="AC264" i="18"/>
  <c r="AA264" i="18"/>
  <c r="Y264" i="18"/>
  <c r="W264" i="18"/>
  <c r="U264" i="18"/>
  <c r="S264" i="18"/>
  <c r="Q264" i="18"/>
  <c r="O264" i="18"/>
  <c r="M264" i="18"/>
  <c r="K264" i="18"/>
  <c r="I264" i="18"/>
  <c r="G264" i="18"/>
  <c r="E264" i="18"/>
  <c r="AQ263" i="18"/>
  <c r="AO263" i="18"/>
  <c r="AM263" i="18"/>
  <c r="AK263" i="18"/>
  <c r="AI263" i="18"/>
  <c r="AG263" i="18"/>
  <c r="AE263" i="18"/>
  <c r="AC263" i="18"/>
  <c r="AA263" i="18"/>
  <c r="Y263" i="18"/>
  <c r="W263" i="18"/>
  <c r="U263" i="18"/>
  <c r="S263" i="18"/>
  <c r="Q263" i="18"/>
  <c r="O263" i="18"/>
  <c r="M263" i="18"/>
  <c r="K263" i="18"/>
  <c r="I263" i="18"/>
  <c r="G263" i="18"/>
  <c r="E263" i="18"/>
  <c r="AQ262" i="18"/>
  <c r="AO262" i="18"/>
  <c r="AM262" i="18"/>
  <c r="AK262" i="18"/>
  <c r="AI262" i="18"/>
  <c r="AG262" i="18"/>
  <c r="AE262" i="18"/>
  <c r="AC262" i="18"/>
  <c r="AA262" i="18"/>
  <c r="Y262" i="18"/>
  <c r="W262" i="18"/>
  <c r="U262" i="18"/>
  <c r="S262" i="18"/>
  <c r="Q262" i="18"/>
  <c r="O262" i="18"/>
  <c r="M262" i="18"/>
  <c r="K262" i="18"/>
  <c r="I262" i="18"/>
  <c r="G262" i="18"/>
  <c r="E262" i="18"/>
  <c r="AQ261" i="18"/>
  <c r="AO261" i="18"/>
  <c r="AM261" i="18"/>
  <c r="AK261" i="18"/>
  <c r="AI261" i="18"/>
  <c r="AG261" i="18"/>
  <c r="AE261" i="18"/>
  <c r="AC261" i="18"/>
  <c r="AA261" i="18"/>
  <c r="Y261" i="18"/>
  <c r="W261" i="18"/>
  <c r="U261" i="18"/>
  <c r="S261" i="18"/>
  <c r="Q261" i="18"/>
  <c r="O261" i="18"/>
  <c r="M261" i="18"/>
  <c r="K261" i="18"/>
  <c r="I261" i="18"/>
  <c r="G261" i="18"/>
  <c r="E261" i="18"/>
  <c r="AQ260" i="18"/>
  <c r="AO260" i="18"/>
  <c r="AM260" i="18"/>
  <c r="AK260" i="18"/>
  <c r="AI260" i="18"/>
  <c r="AG260" i="18"/>
  <c r="AE260" i="18"/>
  <c r="AC260" i="18"/>
  <c r="AA260" i="18"/>
  <c r="Y260" i="18"/>
  <c r="W260" i="18"/>
  <c r="U260" i="18"/>
  <c r="S260" i="18"/>
  <c r="Q260" i="18"/>
  <c r="O260" i="18"/>
  <c r="M260" i="18"/>
  <c r="K260" i="18"/>
  <c r="I260" i="18"/>
  <c r="G260" i="18"/>
  <c r="E260" i="18"/>
  <c r="AQ259" i="18"/>
  <c r="AO259" i="18"/>
  <c r="AM259" i="18"/>
  <c r="AK259" i="18"/>
  <c r="AI259" i="18"/>
  <c r="AG259" i="18"/>
  <c r="AE259" i="18"/>
  <c r="AC259" i="18"/>
  <c r="AA259" i="18"/>
  <c r="Y259" i="18"/>
  <c r="W259" i="18"/>
  <c r="U259" i="18"/>
  <c r="S259" i="18"/>
  <c r="Q259" i="18"/>
  <c r="O259" i="18"/>
  <c r="M259" i="18"/>
  <c r="K259" i="18"/>
  <c r="I259" i="18"/>
  <c r="G259" i="18"/>
  <c r="E259" i="18"/>
  <c r="AQ258" i="18"/>
  <c r="AO258" i="18"/>
  <c r="AM258" i="18"/>
  <c r="AK258" i="18"/>
  <c r="AI258" i="18"/>
  <c r="AG258" i="18"/>
  <c r="AE258" i="18"/>
  <c r="AC258" i="18"/>
  <c r="AA258" i="18"/>
  <c r="Y258" i="18"/>
  <c r="W258" i="18"/>
  <c r="U258" i="18"/>
  <c r="S258" i="18"/>
  <c r="Q258" i="18"/>
  <c r="O258" i="18"/>
  <c r="M258" i="18"/>
  <c r="K258" i="18"/>
  <c r="I258" i="18"/>
  <c r="G258" i="18"/>
  <c r="E258" i="18"/>
  <c r="AQ257" i="18"/>
  <c r="AO257" i="18"/>
  <c r="AM257" i="18"/>
  <c r="AK257" i="18"/>
  <c r="AI257" i="18"/>
  <c r="AG257" i="18"/>
  <c r="AE257" i="18"/>
  <c r="AC257" i="18"/>
  <c r="AA257" i="18"/>
  <c r="Y257" i="18"/>
  <c r="W257" i="18"/>
  <c r="U257" i="18"/>
  <c r="S257" i="18"/>
  <c r="Q257" i="18"/>
  <c r="O257" i="18"/>
  <c r="M257" i="18"/>
  <c r="K257" i="18"/>
  <c r="I257" i="18"/>
  <c r="G257" i="18"/>
  <c r="E257" i="18"/>
  <c r="AQ256" i="18"/>
  <c r="AO256" i="18"/>
  <c r="AM256" i="18"/>
  <c r="AK256" i="18"/>
  <c r="AI256" i="18"/>
  <c r="AG256" i="18"/>
  <c r="AE256" i="18"/>
  <c r="AC256" i="18"/>
  <c r="AA256" i="18"/>
  <c r="Y256" i="18"/>
  <c r="W256" i="18"/>
  <c r="U256" i="18"/>
  <c r="S256" i="18"/>
  <c r="Q256" i="18"/>
  <c r="O256" i="18"/>
  <c r="M256" i="18"/>
  <c r="K256" i="18"/>
  <c r="I256" i="18"/>
  <c r="G256" i="18"/>
  <c r="E256" i="18"/>
  <c r="AQ255" i="18"/>
  <c r="AO255" i="18"/>
  <c r="AM255" i="18"/>
  <c r="AK255" i="18"/>
  <c r="AI255" i="18"/>
  <c r="AG255" i="18"/>
  <c r="AE255" i="18"/>
  <c r="AC255" i="18"/>
  <c r="AA255" i="18"/>
  <c r="Y255" i="18"/>
  <c r="W255" i="18"/>
  <c r="U255" i="18"/>
  <c r="S255" i="18"/>
  <c r="Q255" i="18"/>
  <c r="O255" i="18"/>
  <c r="M255" i="18"/>
  <c r="K255" i="18"/>
  <c r="I255" i="18"/>
  <c r="G255" i="18"/>
  <c r="E255" i="18"/>
  <c r="AQ254" i="18"/>
  <c r="AO254" i="18"/>
  <c r="AM254" i="18"/>
  <c r="AK254" i="18"/>
  <c r="AI254" i="18"/>
  <c r="AG254" i="18"/>
  <c r="AE254" i="18"/>
  <c r="AC254" i="18"/>
  <c r="AA254" i="18"/>
  <c r="Y254" i="18"/>
  <c r="W254" i="18"/>
  <c r="U254" i="18"/>
  <c r="S254" i="18"/>
  <c r="Q254" i="18"/>
  <c r="O254" i="18"/>
  <c r="M254" i="18"/>
  <c r="K254" i="18"/>
  <c r="I254" i="18"/>
  <c r="G254" i="18"/>
  <c r="E254" i="18"/>
  <c r="AQ253" i="18"/>
  <c r="AO253" i="18"/>
  <c r="AM253" i="18"/>
  <c r="AK253" i="18"/>
  <c r="AI253" i="18"/>
  <c r="AG253" i="18"/>
  <c r="AE253" i="18"/>
  <c r="AC253" i="18"/>
  <c r="AA253" i="18"/>
  <c r="Y253" i="18"/>
  <c r="W253" i="18"/>
  <c r="U253" i="18"/>
  <c r="S253" i="18"/>
  <c r="Q253" i="18"/>
  <c r="O253" i="18"/>
  <c r="M253" i="18"/>
  <c r="K253" i="18"/>
  <c r="I253" i="18"/>
  <c r="G253" i="18"/>
  <c r="E253" i="18"/>
  <c r="AQ252" i="18"/>
  <c r="AO252" i="18"/>
  <c r="AM252" i="18"/>
  <c r="AK252" i="18"/>
  <c r="AI252" i="18"/>
  <c r="AG252" i="18"/>
  <c r="AE252" i="18"/>
  <c r="AC252" i="18"/>
  <c r="AA252" i="18"/>
  <c r="Y252" i="18"/>
  <c r="W252" i="18"/>
  <c r="U252" i="18"/>
  <c r="S252" i="18"/>
  <c r="Q252" i="18"/>
  <c r="O252" i="18"/>
  <c r="M252" i="18"/>
  <c r="K252" i="18"/>
  <c r="I252" i="18"/>
  <c r="G252" i="18"/>
  <c r="E252" i="18"/>
  <c r="AQ251" i="18"/>
  <c r="AO251" i="18"/>
  <c r="AM251" i="18"/>
  <c r="AK251" i="18"/>
  <c r="AI251" i="18"/>
  <c r="AG251" i="18"/>
  <c r="AE251" i="18"/>
  <c r="AC251" i="18"/>
  <c r="AA251" i="18"/>
  <c r="Y251" i="18"/>
  <c r="W251" i="18"/>
  <c r="U251" i="18"/>
  <c r="S251" i="18"/>
  <c r="Q251" i="18"/>
  <c r="O251" i="18"/>
  <c r="M251" i="18"/>
  <c r="K251" i="18"/>
  <c r="I251" i="18"/>
  <c r="G251" i="18"/>
  <c r="E251" i="18"/>
  <c r="AQ250" i="18"/>
  <c r="AO250" i="18"/>
  <c r="AM250" i="18"/>
  <c r="AK250" i="18"/>
  <c r="AI250" i="18"/>
  <c r="AG250" i="18"/>
  <c r="AE250" i="18"/>
  <c r="AC250" i="18"/>
  <c r="AA250" i="18"/>
  <c r="Y250" i="18"/>
  <c r="W250" i="18"/>
  <c r="U250" i="18"/>
  <c r="S250" i="18"/>
  <c r="Q250" i="18"/>
  <c r="O250" i="18"/>
  <c r="M250" i="18"/>
  <c r="K250" i="18"/>
  <c r="I250" i="18"/>
  <c r="G250" i="18"/>
  <c r="E250" i="18"/>
  <c r="AQ249" i="18"/>
  <c r="AO249" i="18"/>
  <c r="AM249" i="18"/>
  <c r="AK249" i="18"/>
  <c r="AI249" i="18"/>
  <c r="AG249" i="18"/>
  <c r="AE249" i="18"/>
  <c r="AC249" i="18"/>
  <c r="AA249" i="18"/>
  <c r="Y249" i="18"/>
  <c r="W249" i="18"/>
  <c r="U249" i="18"/>
  <c r="S249" i="18"/>
  <c r="Q249" i="18"/>
  <c r="O249" i="18"/>
  <c r="M249" i="18"/>
  <c r="K249" i="18"/>
  <c r="I249" i="18"/>
  <c r="G249" i="18"/>
  <c r="E249" i="18"/>
  <c r="AQ248" i="18"/>
  <c r="AO248" i="18"/>
  <c r="AM248" i="18"/>
  <c r="AK248" i="18"/>
  <c r="AI248" i="18"/>
  <c r="AG248" i="18"/>
  <c r="AE248" i="18"/>
  <c r="AC248" i="18"/>
  <c r="AA248" i="18"/>
  <c r="Y248" i="18"/>
  <c r="W248" i="18"/>
  <c r="U248" i="18"/>
  <c r="S248" i="18"/>
  <c r="Q248" i="18"/>
  <c r="O248" i="18"/>
  <c r="M248" i="18"/>
  <c r="K248" i="18"/>
  <c r="I248" i="18"/>
  <c r="G248" i="18"/>
  <c r="E248" i="18"/>
  <c r="AQ247" i="18"/>
  <c r="AO247" i="18"/>
  <c r="AM247" i="18"/>
  <c r="AK247" i="18"/>
  <c r="AI247" i="18"/>
  <c r="AG247" i="18"/>
  <c r="AE247" i="18"/>
  <c r="AC247" i="18"/>
  <c r="AA247" i="18"/>
  <c r="Y247" i="18"/>
  <c r="W247" i="18"/>
  <c r="U247" i="18"/>
  <c r="S247" i="18"/>
  <c r="Q247" i="18"/>
  <c r="O247" i="18"/>
  <c r="M247" i="18"/>
  <c r="K247" i="18"/>
  <c r="I247" i="18"/>
  <c r="G247" i="18"/>
  <c r="E247" i="18"/>
  <c r="AQ246" i="18"/>
  <c r="AO246" i="18"/>
  <c r="AM246" i="18"/>
  <c r="AK246" i="18"/>
  <c r="AI246" i="18"/>
  <c r="AG246" i="18"/>
  <c r="AE246" i="18"/>
  <c r="AC246" i="18"/>
  <c r="AA246" i="18"/>
  <c r="Y246" i="18"/>
  <c r="W246" i="18"/>
  <c r="U246" i="18"/>
  <c r="S246" i="18"/>
  <c r="Q246" i="18"/>
  <c r="O246" i="18"/>
  <c r="M246" i="18"/>
  <c r="K246" i="18"/>
  <c r="I246" i="18"/>
  <c r="G246" i="18"/>
  <c r="E246" i="18"/>
  <c r="AQ245" i="18"/>
  <c r="AO245" i="18"/>
  <c r="AM245" i="18"/>
  <c r="AK245" i="18"/>
  <c r="AI245" i="18"/>
  <c r="AG245" i="18"/>
  <c r="AE245" i="18"/>
  <c r="AC245" i="18"/>
  <c r="AA245" i="18"/>
  <c r="Y245" i="18"/>
  <c r="W245" i="18"/>
  <c r="U245" i="18"/>
  <c r="S245" i="18"/>
  <c r="Q245" i="18"/>
  <c r="O245" i="18"/>
  <c r="M245" i="18"/>
  <c r="K245" i="18"/>
  <c r="I245" i="18"/>
  <c r="G245" i="18"/>
  <c r="E245" i="18"/>
  <c r="AQ244" i="18"/>
  <c r="AO244" i="18"/>
  <c r="AM244" i="18"/>
  <c r="AK244" i="18"/>
  <c r="AI244" i="18"/>
  <c r="AG244" i="18"/>
  <c r="AE244" i="18"/>
  <c r="AC244" i="18"/>
  <c r="AA244" i="18"/>
  <c r="Y244" i="18"/>
  <c r="W244" i="18"/>
  <c r="U244" i="18"/>
  <c r="S244" i="18"/>
  <c r="Q244" i="18"/>
  <c r="O244" i="18"/>
  <c r="M244" i="18"/>
  <c r="K244" i="18"/>
  <c r="I244" i="18"/>
  <c r="G244" i="18"/>
  <c r="E244" i="18"/>
  <c r="AQ243" i="18"/>
  <c r="AO243" i="18"/>
  <c r="AM243" i="18"/>
  <c r="AK243" i="18"/>
  <c r="AI243" i="18"/>
  <c r="AG243" i="18"/>
  <c r="AE243" i="18"/>
  <c r="AC243" i="18"/>
  <c r="AA243" i="18"/>
  <c r="Y243" i="18"/>
  <c r="W243" i="18"/>
  <c r="U243" i="18"/>
  <c r="S243" i="18"/>
  <c r="Q243" i="18"/>
  <c r="O243" i="18"/>
  <c r="M243" i="18"/>
  <c r="K243" i="18"/>
  <c r="I243" i="18"/>
  <c r="G243" i="18"/>
  <c r="E243" i="18"/>
  <c r="AQ242" i="18"/>
  <c r="AO242" i="18"/>
  <c r="AM242" i="18"/>
  <c r="AK242" i="18"/>
  <c r="AI242" i="18"/>
  <c r="AG242" i="18"/>
  <c r="AE242" i="18"/>
  <c r="AC242" i="18"/>
  <c r="AA242" i="18"/>
  <c r="Y242" i="18"/>
  <c r="W242" i="18"/>
  <c r="U242" i="18"/>
  <c r="S242" i="18"/>
  <c r="Q242" i="18"/>
  <c r="O242" i="18"/>
  <c r="M242" i="18"/>
  <c r="K242" i="18"/>
  <c r="I242" i="18"/>
  <c r="G242" i="18"/>
  <c r="E242" i="18"/>
  <c r="AQ241" i="18"/>
  <c r="AO241" i="18"/>
  <c r="AM241" i="18"/>
  <c r="AK241" i="18"/>
  <c r="AI241" i="18"/>
  <c r="AG241" i="18"/>
  <c r="AE241" i="18"/>
  <c r="AC241" i="18"/>
  <c r="AA241" i="18"/>
  <c r="Y241" i="18"/>
  <c r="W241" i="18"/>
  <c r="U241" i="18"/>
  <c r="S241" i="18"/>
  <c r="Q241" i="18"/>
  <c r="O241" i="18"/>
  <c r="M241" i="18"/>
  <c r="K241" i="18"/>
  <c r="I241" i="18"/>
  <c r="G241" i="18"/>
  <c r="E241" i="18"/>
  <c r="AQ240" i="18"/>
  <c r="AO240" i="18"/>
  <c r="AM240" i="18"/>
  <c r="AK240" i="18"/>
  <c r="AI240" i="18"/>
  <c r="AG240" i="18"/>
  <c r="AE240" i="18"/>
  <c r="AC240" i="18"/>
  <c r="AA240" i="18"/>
  <c r="Y240" i="18"/>
  <c r="W240" i="18"/>
  <c r="U240" i="18"/>
  <c r="S240" i="18"/>
  <c r="Q240" i="18"/>
  <c r="O240" i="18"/>
  <c r="M240" i="18"/>
  <c r="K240" i="18"/>
  <c r="I240" i="18"/>
  <c r="G240" i="18"/>
  <c r="E240" i="18"/>
  <c r="AQ239" i="18"/>
  <c r="AO239" i="18"/>
  <c r="AM239" i="18"/>
  <c r="AK239" i="18"/>
  <c r="AI239" i="18"/>
  <c r="AG239" i="18"/>
  <c r="AE239" i="18"/>
  <c r="AC239" i="18"/>
  <c r="AA239" i="18"/>
  <c r="Y239" i="18"/>
  <c r="W239" i="18"/>
  <c r="U239" i="18"/>
  <c r="S239" i="18"/>
  <c r="Q239" i="18"/>
  <c r="O239" i="18"/>
  <c r="M239" i="18"/>
  <c r="K239" i="18"/>
  <c r="I239" i="18"/>
  <c r="G239" i="18"/>
  <c r="E239" i="18"/>
  <c r="AQ238" i="18"/>
  <c r="AO238" i="18"/>
  <c r="AM238" i="18"/>
  <c r="AK238" i="18"/>
  <c r="AI238" i="18"/>
  <c r="AG238" i="18"/>
  <c r="AE238" i="18"/>
  <c r="AC238" i="18"/>
  <c r="AA238" i="18"/>
  <c r="Y238" i="18"/>
  <c r="W238" i="18"/>
  <c r="U238" i="18"/>
  <c r="S238" i="18"/>
  <c r="Q238" i="18"/>
  <c r="O238" i="18"/>
  <c r="M238" i="18"/>
  <c r="K238" i="18"/>
  <c r="I238" i="18"/>
  <c r="G238" i="18"/>
  <c r="E238" i="18"/>
  <c r="AQ237" i="18"/>
  <c r="AO237" i="18"/>
  <c r="AM237" i="18"/>
  <c r="AK237" i="18"/>
  <c r="AI237" i="18"/>
  <c r="AG237" i="18"/>
  <c r="AE237" i="18"/>
  <c r="AC237" i="18"/>
  <c r="AA237" i="18"/>
  <c r="Y237" i="18"/>
  <c r="W237" i="18"/>
  <c r="U237" i="18"/>
  <c r="S237" i="18"/>
  <c r="Q237" i="18"/>
  <c r="O237" i="18"/>
  <c r="M237" i="18"/>
  <c r="K237" i="18"/>
  <c r="I237" i="18"/>
  <c r="G237" i="18"/>
  <c r="E237" i="18"/>
  <c r="AQ236" i="18"/>
  <c r="AO236" i="18"/>
  <c r="AM236" i="18"/>
  <c r="AK236" i="18"/>
  <c r="AI236" i="18"/>
  <c r="AG236" i="18"/>
  <c r="AE236" i="18"/>
  <c r="AC236" i="18"/>
  <c r="AA236" i="18"/>
  <c r="Y236" i="18"/>
  <c r="W236" i="18"/>
  <c r="U236" i="18"/>
  <c r="S236" i="18"/>
  <c r="Q236" i="18"/>
  <c r="O236" i="18"/>
  <c r="M236" i="18"/>
  <c r="K236" i="18"/>
  <c r="I236" i="18"/>
  <c r="G236" i="18"/>
  <c r="E236" i="18"/>
  <c r="AQ235" i="18"/>
  <c r="AO235" i="18"/>
  <c r="AM235" i="18"/>
  <c r="AK235" i="18"/>
  <c r="AI235" i="18"/>
  <c r="AG235" i="18"/>
  <c r="AE235" i="18"/>
  <c r="AC235" i="18"/>
  <c r="AA235" i="18"/>
  <c r="Y235" i="18"/>
  <c r="W235" i="18"/>
  <c r="U235" i="18"/>
  <c r="S235" i="18"/>
  <c r="Q235" i="18"/>
  <c r="O235" i="18"/>
  <c r="M235" i="18"/>
  <c r="K235" i="18"/>
  <c r="I235" i="18"/>
  <c r="G235" i="18"/>
  <c r="E235" i="18"/>
  <c r="AQ234" i="18"/>
  <c r="AO234" i="18"/>
  <c r="AM234" i="18"/>
  <c r="AK234" i="18"/>
  <c r="AI234" i="18"/>
  <c r="AG234" i="18"/>
  <c r="AE234" i="18"/>
  <c r="AC234" i="18"/>
  <c r="AA234" i="18"/>
  <c r="Y234" i="18"/>
  <c r="W234" i="18"/>
  <c r="U234" i="18"/>
  <c r="S234" i="18"/>
  <c r="Q234" i="18"/>
  <c r="O234" i="18"/>
  <c r="M234" i="18"/>
  <c r="K234" i="18"/>
  <c r="I234" i="18"/>
  <c r="G234" i="18"/>
  <c r="E234" i="18"/>
  <c r="AQ233" i="18"/>
  <c r="AO233" i="18"/>
  <c r="AM233" i="18"/>
  <c r="AK233" i="18"/>
  <c r="AI233" i="18"/>
  <c r="AG233" i="18"/>
  <c r="AE233" i="18"/>
  <c r="AC233" i="18"/>
  <c r="AA233" i="18"/>
  <c r="Y233" i="18"/>
  <c r="W233" i="18"/>
  <c r="U233" i="18"/>
  <c r="S233" i="18"/>
  <c r="Q233" i="18"/>
  <c r="O233" i="18"/>
  <c r="M233" i="18"/>
  <c r="K233" i="18"/>
  <c r="I233" i="18"/>
  <c r="G233" i="18"/>
  <c r="E233" i="18"/>
  <c r="AQ232" i="18"/>
  <c r="AO232" i="18"/>
  <c r="AM232" i="18"/>
  <c r="AK232" i="18"/>
  <c r="AI232" i="18"/>
  <c r="AG232" i="18"/>
  <c r="AE232" i="18"/>
  <c r="AC232" i="18"/>
  <c r="AA232" i="18"/>
  <c r="Y232" i="18"/>
  <c r="W232" i="18"/>
  <c r="U232" i="18"/>
  <c r="S232" i="18"/>
  <c r="Q232" i="18"/>
  <c r="O232" i="18"/>
  <c r="M232" i="18"/>
  <c r="K232" i="18"/>
  <c r="I232" i="18"/>
  <c r="G232" i="18"/>
  <c r="E232" i="18"/>
  <c r="AQ231" i="18"/>
  <c r="AO231" i="18"/>
  <c r="AM231" i="18"/>
  <c r="AK231" i="18"/>
  <c r="AI231" i="18"/>
  <c r="AG231" i="18"/>
  <c r="AE231" i="18"/>
  <c r="AC231" i="18"/>
  <c r="AA231" i="18"/>
  <c r="Y231" i="18"/>
  <c r="W231" i="18"/>
  <c r="U231" i="18"/>
  <c r="S231" i="18"/>
  <c r="Q231" i="18"/>
  <c r="O231" i="18"/>
  <c r="M231" i="18"/>
  <c r="K231" i="18"/>
  <c r="I231" i="18"/>
  <c r="G231" i="18"/>
  <c r="E231" i="18"/>
  <c r="AQ230" i="18"/>
  <c r="AO230" i="18"/>
  <c r="AM230" i="18"/>
  <c r="AK230" i="18"/>
  <c r="AI230" i="18"/>
  <c r="AG230" i="18"/>
  <c r="AE230" i="18"/>
  <c r="AC230" i="18"/>
  <c r="AA230" i="18"/>
  <c r="Y230" i="18"/>
  <c r="W230" i="18"/>
  <c r="U230" i="18"/>
  <c r="S230" i="18"/>
  <c r="Q230" i="18"/>
  <c r="O230" i="18"/>
  <c r="M230" i="18"/>
  <c r="K230" i="18"/>
  <c r="I230" i="18"/>
  <c r="G230" i="18"/>
  <c r="E230" i="18"/>
  <c r="AQ229" i="18"/>
  <c r="AO229" i="18"/>
  <c r="AM229" i="18"/>
  <c r="AK229" i="18"/>
  <c r="AI229" i="18"/>
  <c r="AG229" i="18"/>
  <c r="AE229" i="18"/>
  <c r="AC229" i="18"/>
  <c r="AA229" i="18"/>
  <c r="Y229" i="18"/>
  <c r="W229" i="18"/>
  <c r="U229" i="18"/>
  <c r="S229" i="18"/>
  <c r="Q229" i="18"/>
  <c r="O229" i="18"/>
  <c r="M229" i="18"/>
  <c r="K229" i="18"/>
  <c r="I229" i="18"/>
  <c r="G229" i="18"/>
  <c r="E229" i="18"/>
  <c r="AQ228" i="18"/>
  <c r="AO228" i="18"/>
  <c r="AM228" i="18"/>
  <c r="AK228" i="18"/>
  <c r="AI228" i="18"/>
  <c r="AG228" i="18"/>
  <c r="AE228" i="18"/>
  <c r="AC228" i="18"/>
  <c r="AA228" i="18"/>
  <c r="Y228" i="18"/>
  <c r="W228" i="18"/>
  <c r="U228" i="18"/>
  <c r="S228" i="18"/>
  <c r="Q228" i="18"/>
  <c r="O228" i="18"/>
  <c r="M228" i="18"/>
  <c r="K228" i="18"/>
  <c r="I228" i="18"/>
  <c r="G228" i="18"/>
  <c r="E228" i="18"/>
  <c r="AQ227" i="18"/>
  <c r="AO227" i="18"/>
  <c r="AM227" i="18"/>
  <c r="AK227" i="18"/>
  <c r="AI227" i="18"/>
  <c r="AG227" i="18"/>
  <c r="AE227" i="18"/>
  <c r="AC227" i="18"/>
  <c r="AA227" i="18"/>
  <c r="Y227" i="18"/>
  <c r="W227" i="18"/>
  <c r="U227" i="18"/>
  <c r="S227" i="18"/>
  <c r="Q227" i="18"/>
  <c r="O227" i="18"/>
  <c r="M227" i="18"/>
  <c r="K227" i="18"/>
  <c r="I227" i="18"/>
  <c r="G227" i="18"/>
  <c r="E227" i="18"/>
  <c r="AQ226" i="18"/>
  <c r="AO226" i="18"/>
  <c r="AM226" i="18"/>
  <c r="AK226" i="18"/>
  <c r="AI226" i="18"/>
  <c r="AG226" i="18"/>
  <c r="AE226" i="18"/>
  <c r="AC226" i="18"/>
  <c r="AA226" i="18"/>
  <c r="Y226" i="18"/>
  <c r="W226" i="18"/>
  <c r="U226" i="18"/>
  <c r="S226" i="18"/>
  <c r="Q226" i="18"/>
  <c r="O226" i="18"/>
  <c r="M226" i="18"/>
  <c r="K226" i="18"/>
  <c r="I226" i="18"/>
  <c r="G226" i="18"/>
  <c r="E226" i="18"/>
  <c r="AQ225" i="18"/>
  <c r="AO225" i="18"/>
  <c r="AM225" i="18"/>
  <c r="AK225" i="18"/>
  <c r="AI225" i="18"/>
  <c r="AG225" i="18"/>
  <c r="AE225" i="18"/>
  <c r="AC225" i="18"/>
  <c r="AA225" i="18"/>
  <c r="Y225" i="18"/>
  <c r="W225" i="18"/>
  <c r="U225" i="18"/>
  <c r="S225" i="18"/>
  <c r="Q225" i="18"/>
  <c r="O225" i="18"/>
  <c r="M225" i="18"/>
  <c r="K225" i="18"/>
  <c r="I225" i="18"/>
  <c r="G225" i="18"/>
  <c r="E225" i="18"/>
  <c r="AQ224" i="18"/>
  <c r="AO224" i="18"/>
  <c r="AM224" i="18"/>
  <c r="AK224" i="18"/>
  <c r="AI224" i="18"/>
  <c r="AG224" i="18"/>
  <c r="AE224" i="18"/>
  <c r="AC224" i="18"/>
  <c r="AA224" i="18"/>
  <c r="Y224" i="18"/>
  <c r="W224" i="18"/>
  <c r="U224" i="18"/>
  <c r="S224" i="18"/>
  <c r="Q224" i="18"/>
  <c r="O224" i="18"/>
  <c r="M224" i="18"/>
  <c r="K224" i="18"/>
  <c r="I224" i="18"/>
  <c r="G224" i="18"/>
  <c r="E224" i="18"/>
  <c r="AQ223" i="18"/>
  <c r="AO223" i="18"/>
  <c r="AM223" i="18"/>
  <c r="AK223" i="18"/>
  <c r="AI223" i="18"/>
  <c r="AG223" i="18"/>
  <c r="AE223" i="18"/>
  <c r="AC223" i="18"/>
  <c r="AA223" i="18"/>
  <c r="Y223" i="18"/>
  <c r="W223" i="18"/>
  <c r="U223" i="18"/>
  <c r="S223" i="18"/>
  <c r="Q223" i="18"/>
  <c r="O223" i="18"/>
  <c r="M223" i="18"/>
  <c r="K223" i="18"/>
  <c r="I223" i="18"/>
  <c r="G223" i="18"/>
  <c r="E223" i="18"/>
  <c r="AQ222" i="18"/>
  <c r="AO222" i="18"/>
  <c r="AM222" i="18"/>
  <c r="AK222" i="18"/>
  <c r="AI222" i="18"/>
  <c r="AG222" i="18"/>
  <c r="AE222" i="18"/>
  <c r="AC222" i="18"/>
  <c r="AA222" i="18"/>
  <c r="Y222" i="18"/>
  <c r="W222" i="18"/>
  <c r="U222" i="18"/>
  <c r="S222" i="18"/>
  <c r="Q222" i="18"/>
  <c r="O222" i="18"/>
  <c r="M222" i="18"/>
  <c r="K222" i="18"/>
  <c r="I222" i="18"/>
  <c r="G222" i="18"/>
  <c r="E222" i="18"/>
  <c r="AQ221" i="18"/>
  <c r="AO221" i="18"/>
  <c r="AM221" i="18"/>
  <c r="AK221" i="18"/>
  <c r="AI221" i="18"/>
  <c r="AG221" i="18"/>
  <c r="AE221" i="18"/>
  <c r="AC221" i="18"/>
  <c r="AA221" i="18"/>
  <c r="Y221" i="18"/>
  <c r="W221" i="18"/>
  <c r="U221" i="18"/>
  <c r="S221" i="18"/>
  <c r="Q221" i="18"/>
  <c r="O221" i="18"/>
  <c r="M221" i="18"/>
  <c r="K221" i="18"/>
  <c r="I221" i="18"/>
  <c r="G221" i="18"/>
  <c r="E221" i="18"/>
  <c r="AQ220" i="18"/>
  <c r="AO220" i="18"/>
  <c r="AM220" i="18"/>
  <c r="AK220" i="18"/>
  <c r="AI220" i="18"/>
  <c r="AG220" i="18"/>
  <c r="AE220" i="18"/>
  <c r="AC220" i="18"/>
  <c r="AA220" i="18"/>
  <c r="Y220" i="18"/>
  <c r="W220" i="18"/>
  <c r="U220" i="18"/>
  <c r="S220" i="18"/>
  <c r="Q220" i="18"/>
  <c r="O220" i="18"/>
  <c r="M220" i="18"/>
  <c r="K220" i="18"/>
  <c r="I220" i="18"/>
  <c r="G220" i="18"/>
  <c r="E220" i="18"/>
  <c r="AQ219" i="18"/>
  <c r="AO219" i="18"/>
  <c r="AM219" i="18"/>
  <c r="AK219" i="18"/>
  <c r="AI219" i="18"/>
  <c r="AG219" i="18"/>
  <c r="AE219" i="18"/>
  <c r="AC219" i="18"/>
  <c r="AA219" i="18"/>
  <c r="Y219" i="18"/>
  <c r="W219" i="18"/>
  <c r="U219" i="18"/>
  <c r="S219" i="18"/>
  <c r="Q219" i="18"/>
  <c r="O219" i="18"/>
  <c r="M219" i="18"/>
  <c r="K219" i="18"/>
  <c r="I219" i="18"/>
  <c r="G219" i="18"/>
  <c r="E219" i="18"/>
  <c r="AQ218" i="18"/>
  <c r="AO218" i="18"/>
  <c r="AM218" i="18"/>
  <c r="AK218" i="18"/>
  <c r="AI218" i="18"/>
  <c r="AG218" i="18"/>
  <c r="AE218" i="18"/>
  <c r="AC218" i="18"/>
  <c r="AA218" i="18"/>
  <c r="Y218" i="18"/>
  <c r="W218" i="18"/>
  <c r="U218" i="18"/>
  <c r="S218" i="18"/>
  <c r="Q218" i="18"/>
  <c r="O218" i="18"/>
  <c r="M218" i="18"/>
  <c r="K218" i="18"/>
  <c r="I218" i="18"/>
  <c r="G218" i="18"/>
  <c r="E218" i="18"/>
  <c r="AQ217" i="18"/>
  <c r="AO217" i="18"/>
  <c r="AM217" i="18"/>
  <c r="AK217" i="18"/>
  <c r="AI217" i="18"/>
  <c r="AG217" i="18"/>
  <c r="AE217" i="18"/>
  <c r="AC217" i="18"/>
  <c r="AA217" i="18"/>
  <c r="Y217" i="18"/>
  <c r="W217" i="18"/>
  <c r="U217" i="18"/>
  <c r="S217" i="18"/>
  <c r="Q217" i="18"/>
  <c r="O217" i="18"/>
  <c r="M217" i="18"/>
  <c r="K217" i="18"/>
  <c r="I217" i="18"/>
  <c r="G217" i="18"/>
  <c r="E217" i="18"/>
  <c r="AQ216" i="18"/>
  <c r="AO216" i="18"/>
  <c r="AM216" i="18"/>
  <c r="AK216" i="18"/>
  <c r="AI216" i="18"/>
  <c r="AG216" i="18"/>
  <c r="AE216" i="18"/>
  <c r="AC216" i="18"/>
  <c r="AA216" i="18"/>
  <c r="Y216" i="18"/>
  <c r="W216" i="18"/>
  <c r="U216" i="18"/>
  <c r="S216" i="18"/>
  <c r="Q216" i="18"/>
  <c r="O216" i="18"/>
  <c r="M216" i="18"/>
  <c r="K216" i="18"/>
  <c r="I216" i="18"/>
  <c r="G216" i="18"/>
  <c r="E216" i="18"/>
  <c r="AQ215" i="18"/>
  <c r="AO215" i="18"/>
  <c r="AM215" i="18"/>
  <c r="AK215" i="18"/>
  <c r="AI215" i="18"/>
  <c r="AG215" i="18"/>
  <c r="AE215" i="18"/>
  <c r="AC215" i="18"/>
  <c r="AA215" i="18"/>
  <c r="Y215" i="18"/>
  <c r="W215" i="18"/>
  <c r="U215" i="18"/>
  <c r="S215" i="18"/>
  <c r="Q215" i="18"/>
  <c r="O215" i="18"/>
  <c r="M215" i="18"/>
  <c r="K215" i="18"/>
  <c r="I215" i="18"/>
  <c r="G215" i="18"/>
  <c r="E215" i="18"/>
  <c r="AQ214" i="18"/>
  <c r="AO214" i="18"/>
  <c r="AM214" i="18"/>
  <c r="AK214" i="18"/>
  <c r="AI214" i="18"/>
  <c r="AG214" i="18"/>
  <c r="AE214" i="18"/>
  <c r="AC214" i="18"/>
  <c r="AA214" i="18"/>
  <c r="Y214" i="18"/>
  <c r="W214" i="18"/>
  <c r="U214" i="18"/>
  <c r="S214" i="18"/>
  <c r="Q214" i="18"/>
  <c r="O214" i="18"/>
  <c r="M214" i="18"/>
  <c r="K214" i="18"/>
  <c r="I214" i="18"/>
  <c r="G214" i="18"/>
  <c r="E214" i="18"/>
  <c r="AQ213" i="18"/>
  <c r="AO213" i="18"/>
  <c r="AM213" i="18"/>
  <c r="AK213" i="18"/>
  <c r="AI213" i="18"/>
  <c r="AG213" i="18"/>
  <c r="AE213" i="18"/>
  <c r="AC213" i="18"/>
  <c r="AA213" i="18"/>
  <c r="Y213" i="18"/>
  <c r="W213" i="18"/>
  <c r="U213" i="18"/>
  <c r="S213" i="18"/>
  <c r="Q213" i="18"/>
  <c r="O213" i="18"/>
  <c r="M213" i="18"/>
  <c r="K213" i="18"/>
  <c r="I213" i="18"/>
  <c r="G213" i="18"/>
  <c r="E213" i="18"/>
  <c r="AQ212" i="18"/>
  <c r="AO212" i="18"/>
  <c r="AM212" i="18"/>
  <c r="AK212" i="18"/>
  <c r="AI212" i="18"/>
  <c r="AG212" i="18"/>
  <c r="AE212" i="18"/>
  <c r="AC212" i="18"/>
  <c r="AA212" i="18"/>
  <c r="Y212" i="18"/>
  <c r="W212" i="18"/>
  <c r="U212" i="18"/>
  <c r="S212" i="18"/>
  <c r="Q212" i="18"/>
  <c r="O212" i="18"/>
  <c r="M212" i="18"/>
  <c r="K212" i="18"/>
  <c r="I212" i="18"/>
  <c r="G212" i="18"/>
  <c r="E212" i="18"/>
  <c r="AQ211" i="18"/>
  <c r="AO211" i="18"/>
  <c r="AM211" i="18"/>
  <c r="AK211" i="18"/>
  <c r="AI211" i="18"/>
  <c r="AG211" i="18"/>
  <c r="AE211" i="18"/>
  <c r="AC211" i="18"/>
  <c r="AA211" i="18"/>
  <c r="Y211" i="18"/>
  <c r="W211" i="18"/>
  <c r="U211" i="18"/>
  <c r="S211" i="18"/>
  <c r="Q211" i="18"/>
  <c r="O211" i="18"/>
  <c r="M211" i="18"/>
  <c r="K211" i="18"/>
  <c r="I211" i="18"/>
  <c r="G211" i="18"/>
  <c r="E211" i="18"/>
  <c r="AQ210" i="18"/>
  <c r="AO210" i="18"/>
  <c r="AM210" i="18"/>
  <c r="AK210" i="18"/>
  <c r="AI210" i="18"/>
  <c r="AG210" i="18"/>
  <c r="AE210" i="18"/>
  <c r="AC210" i="18"/>
  <c r="AA210" i="18"/>
  <c r="Y210" i="18"/>
  <c r="W210" i="18"/>
  <c r="U210" i="18"/>
  <c r="S210" i="18"/>
  <c r="Q210" i="18"/>
  <c r="O210" i="18"/>
  <c r="M210" i="18"/>
  <c r="K210" i="18"/>
  <c r="I210" i="18"/>
  <c r="G210" i="18"/>
  <c r="E210" i="18"/>
  <c r="AQ209" i="18"/>
  <c r="AO209" i="18"/>
  <c r="AM209" i="18"/>
  <c r="AK209" i="18"/>
  <c r="AI209" i="18"/>
  <c r="AG209" i="18"/>
  <c r="AE209" i="18"/>
  <c r="AC209" i="18"/>
  <c r="AA209" i="18"/>
  <c r="Y209" i="18"/>
  <c r="W209" i="18"/>
  <c r="U209" i="18"/>
  <c r="S209" i="18"/>
  <c r="Q209" i="18"/>
  <c r="O209" i="18"/>
  <c r="M209" i="18"/>
  <c r="K209" i="18"/>
  <c r="I209" i="18"/>
  <c r="G209" i="18"/>
  <c r="E209" i="18"/>
  <c r="AQ208" i="18"/>
  <c r="AO208" i="18"/>
  <c r="AM208" i="18"/>
  <c r="AK208" i="18"/>
  <c r="AI208" i="18"/>
  <c r="AG208" i="18"/>
  <c r="AE208" i="18"/>
  <c r="AC208" i="18"/>
  <c r="AA208" i="18"/>
  <c r="Y208" i="18"/>
  <c r="W208" i="18"/>
  <c r="U208" i="18"/>
  <c r="S208" i="18"/>
  <c r="Q208" i="18"/>
  <c r="O208" i="18"/>
  <c r="M208" i="18"/>
  <c r="K208" i="18"/>
  <c r="I208" i="18"/>
  <c r="G208" i="18"/>
  <c r="E208" i="18"/>
  <c r="AQ207" i="18"/>
  <c r="AO207" i="18"/>
  <c r="AM207" i="18"/>
  <c r="AK207" i="18"/>
  <c r="AI207" i="18"/>
  <c r="AG207" i="18"/>
  <c r="AE207" i="18"/>
  <c r="AC207" i="18"/>
  <c r="AA207" i="18"/>
  <c r="Y207" i="18"/>
  <c r="W207" i="18"/>
  <c r="U207" i="18"/>
  <c r="S207" i="18"/>
  <c r="Q207" i="18"/>
  <c r="O207" i="18"/>
  <c r="M207" i="18"/>
  <c r="K207" i="18"/>
  <c r="I207" i="18"/>
  <c r="G207" i="18"/>
  <c r="E207" i="18"/>
  <c r="AQ206" i="18"/>
  <c r="AO206" i="18"/>
  <c r="AM206" i="18"/>
  <c r="AK206" i="18"/>
  <c r="AI206" i="18"/>
  <c r="AG206" i="18"/>
  <c r="AE206" i="18"/>
  <c r="AC206" i="18"/>
  <c r="AA206" i="18"/>
  <c r="Y206" i="18"/>
  <c r="W206" i="18"/>
  <c r="U206" i="18"/>
  <c r="S206" i="18"/>
  <c r="Q206" i="18"/>
  <c r="O206" i="18"/>
  <c r="M206" i="18"/>
  <c r="K206" i="18"/>
  <c r="I206" i="18"/>
  <c r="G206" i="18"/>
  <c r="E206" i="18"/>
  <c r="AQ205" i="18"/>
  <c r="AO205" i="18"/>
  <c r="AM205" i="18"/>
  <c r="AK205" i="18"/>
  <c r="AI205" i="18"/>
  <c r="AG205" i="18"/>
  <c r="AE205" i="18"/>
  <c r="AC205" i="18"/>
  <c r="AA205" i="18"/>
  <c r="Y205" i="18"/>
  <c r="W205" i="18"/>
  <c r="U205" i="18"/>
  <c r="S205" i="18"/>
  <c r="Q205" i="18"/>
  <c r="O205" i="18"/>
  <c r="M205" i="18"/>
  <c r="K205" i="18"/>
  <c r="I205" i="18"/>
  <c r="G205" i="18"/>
  <c r="E205" i="18"/>
  <c r="AQ204" i="18"/>
  <c r="AO204" i="18"/>
  <c r="AM204" i="18"/>
  <c r="AK204" i="18"/>
  <c r="AI204" i="18"/>
  <c r="AG204" i="18"/>
  <c r="AE204" i="18"/>
  <c r="AC204" i="18"/>
  <c r="AA204" i="18"/>
  <c r="Y204" i="18"/>
  <c r="W204" i="18"/>
  <c r="U204" i="18"/>
  <c r="S204" i="18"/>
  <c r="Q204" i="18"/>
  <c r="O204" i="18"/>
  <c r="M204" i="18"/>
  <c r="K204" i="18"/>
  <c r="I204" i="18"/>
  <c r="G204" i="18"/>
  <c r="E204" i="18"/>
  <c r="AQ203" i="18"/>
  <c r="AO203" i="18"/>
  <c r="AM203" i="18"/>
  <c r="AK203" i="18"/>
  <c r="AI203" i="18"/>
  <c r="AG203" i="18"/>
  <c r="AE203" i="18"/>
  <c r="AC203" i="18"/>
  <c r="AA203" i="18"/>
  <c r="Y203" i="18"/>
  <c r="W203" i="18"/>
  <c r="U203" i="18"/>
  <c r="S203" i="18"/>
  <c r="Q203" i="18"/>
  <c r="O203" i="18"/>
  <c r="M203" i="18"/>
  <c r="K203" i="18"/>
  <c r="I203" i="18"/>
  <c r="G203" i="18"/>
  <c r="E203" i="18"/>
  <c r="AQ202" i="18"/>
  <c r="AO202" i="18"/>
  <c r="AM202" i="18"/>
  <c r="AK202" i="18"/>
  <c r="AI202" i="18"/>
  <c r="AG202" i="18"/>
  <c r="AE202" i="18"/>
  <c r="AC202" i="18"/>
  <c r="AA202" i="18"/>
  <c r="Y202" i="18"/>
  <c r="W202" i="18"/>
  <c r="U202" i="18"/>
  <c r="S202" i="18"/>
  <c r="Q202" i="18"/>
  <c r="O202" i="18"/>
  <c r="M202" i="18"/>
  <c r="K202" i="18"/>
  <c r="I202" i="18"/>
  <c r="G202" i="18"/>
  <c r="E202" i="18"/>
  <c r="AQ201" i="18"/>
  <c r="AO201" i="18"/>
  <c r="AM201" i="18"/>
  <c r="AK201" i="18"/>
  <c r="AI201" i="18"/>
  <c r="AG201" i="18"/>
  <c r="AE201" i="18"/>
  <c r="AC201" i="18"/>
  <c r="AA201" i="18"/>
  <c r="Y201" i="18"/>
  <c r="W201" i="18"/>
  <c r="U201" i="18"/>
  <c r="S201" i="18"/>
  <c r="Q201" i="18"/>
  <c r="O201" i="18"/>
  <c r="M201" i="18"/>
  <c r="K201" i="18"/>
  <c r="I201" i="18"/>
  <c r="G201" i="18"/>
  <c r="E201" i="18"/>
  <c r="AQ200" i="18"/>
  <c r="AO200" i="18"/>
  <c r="AM200" i="18"/>
  <c r="AK200" i="18"/>
  <c r="AI200" i="18"/>
  <c r="AG200" i="18"/>
  <c r="AE200" i="18"/>
  <c r="AC200" i="18"/>
  <c r="AA200" i="18"/>
  <c r="Y200" i="18"/>
  <c r="W200" i="18"/>
  <c r="U200" i="18"/>
  <c r="S200" i="18"/>
  <c r="Q200" i="18"/>
  <c r="O200" i="18"/>
  <c r="M200" i="18"/>
  <c r="K200" i="18"/>
  <c r="I200" i="18"/>
  <c r="G200" i="18"/>
  <c r="E200" i="18"/>
  <c r="AQ199" i="18"/>
  <c r="AO199" i="18"/>
  <c r="AM199" i="18"/>
  <c r="AK199" i="18"/>
  <c r="AI199" i="18"/>
  <c r="AG199" i="18"/>
  <c r="AE199" i="18"/>
  <c r="AC199" i="18"/>
  <c r="AA199" i="18"/>
  <c r="Y199" i="18"/>
  <c r="W199" i="18"/>
  <c r="U199" i="18"/>
  <c r="S199" i="18"/>
  <c r="Q199" i="18"/>
  <c r="O199" i="18"/>
  <c r="M199" i="18"/>
  <c r="K199" i="18"/>
  <c r="I199" i="18"/>
  <c r="G199" i="18"/>
  <c r="E199" i="18"/>
  <c r="AQ198" i="18"/>
  <c r="AO198" i="18"/>
  <c r="AM198" i="18"/>
  <c r="AK198" i="18"/>
  <c r="AI198" i="18"/>
  <c r="AG198" i="18"/>
  <c r="AE198" i="18"/>
  <c r="AC198" i="18"/>
  <c r="AA198" i="18"/>
  <c r="Y198" i="18"/>
  <c r="W198" i="18"/>
  <c r="U198" i="18"/>
  <c r="S198" i="18"/>
  <c r="Q198" i="18"/>
  <c r="O198" i="18"/>
  <c r="M198" i="18"/>
  <c r="K198" i="18"/>
  <c r="I198" i="18"/>
  <c r="G198" i="18"/>
  <c r="E198" i="18"/>
  <c r="AQ197" i="18"/>
  <c r="AO197" i="18"/>
  <c r="AM197" i="18"/>
  <c r="AK197" i="18"/>
  <c r="AI197" i="18"/>
  <c r="AG197" i="18"/>
  <c r="AE197" i="18"/>
  <c r="AC197" i="18"/>
  <c r="AA197" i="18"/>
  <c r="Y197" i="18"/>
  <c r="W197" i="18"/>
  <c r="U197" i="18"/>
  <c r="S197" i="18"/>
  <c r="Q197" i="18"/>
  <c r="O197" i="18"/>
  <c r="M197" i="18"/>
  <c r="K197" i="18"/>
  <c r="I197" i="18"/>
  <c r="G197" i="18"/>
  <c r="E197" i="18"/>
  <c r="AQ196" i="18"/>
  <c r="AO196" i="18"/>
  <c r="AM196" i="18"/>
  <c r="AK196" i="18"/>
  <c r="AI196" i="18"/>
  <c r="AG196" i="18"/>
  <c r="AE196" i="18"/>
  <c r="AC196" i="18"/>
  <c r="AA196" i="18"/>
  <c r="Y196" i="18"/>
  <c r="W196" i="18"/>
  <c r="U196" i="18"/>
  <c r="S196" i="18"/>
  <c r="Q196" i="18"/>
  <c r="O196" i="18"/>
  <c r="M196" i="18"/>
  <c r="K196" i="18"/>
  <c r="I196" i="18"/>
  <c r="G196" i="18"/>
  <c r="E196" i="18"/>
  <c r="AQ195" i="18"/>
  <c r="AO195" i="18"/>
  <c r="AM195" i="18"/>
  <c r="AK195" i="18"/>
  <c r="AI195" i="18"/>
  <c r="AG195" i="18"/>
  <c r="AE195" i="18"/>
  <c r="AC195" i="18"/>
  <c r="AA195" i="18"/>
  <c r="Y195" i="18"/>
  <c r="W195" i="18"/>
  <c r="U195" i="18"/>
  <c r="S195" i="18"/>
  <c r="Q195" i="18"/>
  <c r="O195" i="18"/>
  <c r="M195" i="18"/>
  <c r="K195" i="18"/>
  <c r="I195" i="18"/>
  <c r="G195" i="18"/>
  <c r="E195" i="18"/>
  <c r="AQ194" i="18"/>
  <c r="AO194" i="18"/>
  <c r="AM194" i="18"/>
  <c r="AK194" i="18"/>
  <c r="AI194" i="18"/>
  <c r="AG194" i="18"/>
  <c r="AE194" i="18"/>
  <c r="AC194" i="18"/>
  <c r="AA194" i="18"/>
  <c r="Y194" i="18"/>
  <c r="W194" i="18"/>
  <c r="U194" i="18"/>
  <c r="S194" i="18"/>
  <c r="Q194" i="18"/>
  <c r="O194" i="18"/>
  <c r="M194" i="18"/>
  <c r="K194" i="18"/>
  <c r="I194" i="18"/>
  <c r="G194" i="18"/>
  <c r="E194" i="18"/>
  <c r="AQ193" i="18"/>
  <c r="AO193" i="18"/>
  <c r="AM193" i="18"/>
  <c r="AK193" i="18"/>
  <c r="AI193" i="18"/>
  <c r="AG193" i="18"/>
  <c r="AE193" i="18"/>
  <c r="AC193" i="18"/>
  <c r="AA193" i="18"/>
  <c r="Y193" i="18"/>
  <c r="W193" i="18"/>
  <c r="U193" i="18"/>
  <c r="S193" i="18"/>
  <c r="Q193" i="18"/>
  <c r="O193" i="18"/>
  <c r="M193" i="18"/>
  <c r="K193" i="18"/>
  <c r="I193" i="18"/>
  <c r="G193" i="18"/>
  <c r="E193" i="18"/>
  <c r="AQ192" i="18"/>
  <c r="AO192" i="18"/>
  <c r="AM192" i="18"/>
  <c r="AK192" i="18"/>
  <c r="AI192" i="18"/>
  <c r="AG192" i="18"/>
  <c r="AE192" i="18"/>
  <c r="AC192" i="18"/>
  <c r="AA192" i="18"/>
  <c r="Y192" i="18"/>
  <c r="W192" i="18"/>
  <c r="U192" i="18"/>
  <c r="S192" i="18"/>
  <c r="Q192" i="18"/>
  <c r="O192" i="18"/>
  <c r="M192" i="18"/>
  <c r="K192" i="18"/>
  <c r="I192" i="18"/>
  <c r="G192" i="18"/>
  <c r="E192" i="18"/>
  <c r="AQ191" i="18"/>
  <c r="AO191" i="18"/>
  <c r="AM191" i="18"/>
  <c r="AK191" i="18"/>
  <c r="AI191" i="18"/>
  <c r="AG191" i="18"/>
  <c r="AE191" i="18"/>
  <c r="AC191" i="18"/>
  <c r="AA191" i="18"/>
  <c r="Y191" i="18"/>
  <c r="W191" i="18"/>
  <c r="U191" i="18"/>
  <c r="S191" i="18"/>
  <c r="Q191" i="18"/>
  <c r="O191" i="18"/>
  <c r="M191" i="18"/>
  <c r="K191" i="18"/>
  <c r="I191" i="18"/>
  <c r="G191" i="18"/>
  <c r="E191" i="18"/>
  <c r="AQ190" i="18"/>
  <c r="AO190" i="18"/>
  <c r="AM190" i="18"/>
  <c r="AK190" i="18"/>
  <c r="AI190" i="18"/>
  <c r="AG190" i="18"/>
  <c r="AE190" i="18"/>
  <c r="AC190" i="18"/>
  <c r="AA190" i="18"/>
  <c r="Y190" i="18"/>
  <c r="W190" i="18"/>
  <c r="U190" i="18"/>
  <c r="S190" i="18"/>
  <c r="Q190" i="18"/>
  <c r="O190" i="18"/>
  <c r="M190" i="18"/>
  <c r="K190" i="18"/>
  <c r="I190" i="18"/>
  <c r="G190" i="18"/>
  <c r="E190" i="18"/>
  <c r="AQ189" i="18"/>
  <c r="AO189" i="18"/>
  <c r="AM189" i="18"/>
  <c r="AK189" i="18"/>
  <c r="AI189" i="18"/>
  <c r="AG189" i="18"/>
  <c r="AE189" i="18"/>
  <c r="AC189" i="18"/>
  <c r="AA189" i="18"/>
  <c r="Y189" i="18"/>
  <c r="W189" i="18"/>
  <c r="U189" i="18"/>
  <c r="S189" i="18"/>
  <c r="Q189" i="18"/>
  <c r="O189" i="18"/>
  <c r="M189" i="18"/>
  <c r="K189" i="18"/>
  <c r="I189" i="18"/>
  <c r="G189" i="18"/>
  <c r="E189" i="18"/>
  <c r="AQ188" i="18"/>
  <c r="AO188" i="18"/>
  <c r="AM188" i="18"/>
  <c r="AK188" i="18"/>
  <c r="AI188" i="18"/>
  <c r="AG188" i="18"/>
  <c r="AE188" i="18"/>
  <c r="AC188" i="18"/>
  <c r="AA188" i="18"/>
  <c r="Y188" i="18"/>
  <c r="W188" i="18"/>
  <c r="U188" i="18"/>
  <c r="S188" i="18"/>
  <c r="Q188" i="18"/>
  <c r="O188" i="18"/>
  <c r="M188" i="18"/>
  <c r="K188" i="18"/>
  <c r="I188" i="18"/>
  <c r="G188" i="18"/>
  <c r="E188" i="18"/>
  <c r="AQ187" i="18"/>
  <c r="AO187" i="18"/>
  <c r="AM187" i="18"/>
  <c r="AK187" i="18"/>
  <c r="AI187" i="18"/>
  <c r="AG187" i="18"/>
  <c r="AE187" i="18"/>
  <c r="AC187" i="18"/>
  <c r="AA187" i="18"/>
  <c r="Y187" i="18"/>
  <c r="W187" i="18"/>
  <c r="U187" i="18"/>
  <c r="S187" i="18"/>
  <c r="Q187" i="18"/>
  <c r="O187" i="18"/>
  <c r="M187" i="18"/>
  <c r="K187" i="18"/>
  <c r="I187" i="18"/>
  <c r="G187" i="18"/>
  <c r="E187" i="18"/>
  <c r="AQ186" i="18"/>
  <c r="AO186" i="18"/>
  <c r="AM186" i="18"/>
  <c r="AK186" i="18"/>
  <c r="AI186" i="18"/>
  <c r="AG186" i="18"/>
  <c r="AE186" i="18"/>
  <c r="AC186" i="18"/>
  <c r="AA186" i="18"/>
  <c r="Y186" i="18"/>
  <c r="W186" i="18"/>
  <c r="U186" i="18"/>
  <c r="S186" i="18"/>
  <c r="Q186" i="18"/>
  <c r="O186" i="18"/>
  <c r="M186" i="18"/>
  <c r="K186" i="18"/>
  <c r="I186" i="18"/>
  <c r="G186" i="18"/>
  <c r="E186" i="18"/>
  <c r="AQ185" i="18"/>
  <c r="AO185" i="18"/>
  <c r="AM185" i="18"/>
  <c r="AK185" i="18"/>
  <c r="AI185" i="18"/>
  <c r="AG185" i="18"/>
  <c r="AE185" i="18"/>
  <c r="AC185" i="18"/>
  <c r="AA185" i="18"/>
  <c r="Y185" i="18"/>
  <c r="W185" i="18"/>
  <c r="U185" i="18"/>
  <c r="S185" i="18"/>
  <c r="Q185" i="18"/>
  <c r="O185" i="18"/>
  <c r="M185" i="18"/>
  <c r="K185" i="18"/>
  <c r="I185" i="18"/>
  <c r="G185" i="18"/>
  <c r="E185" i="18"/>
  <c r="AQ184" i="18"/>
  <c r="AO184" i="18"/>
  <c r="AM184" i="18"/>
  <c r="AK184" i="18"/>
  <c r="AI184" i="18"/>
  <c r="AG184" i="18"/>
  <c r="AE184" i="18"/>
  <c r="AC184" i="18"/>
  <c r="AA184" i="18"/>
  <c r="Y184" i="18"/>
  <c r="W184" i="18"/>
  <c r="U184" i="18"/>
  <c r="S184" i="18"/>
  <c r="Q184" i="18"/>
  <c r="O184" i="18"/>
  <c r="M184" i="18"/>
  <c r="K184" i="18"/>
  <c r="I184" i="18"/>
  <c r="G184" i="18"/>
  <c r="E184" i="18"/>
  <c r="AQ183" i="18"/>
  <c r="AO183" i="18"/>
  <c r="AM183" i="18"/>
  <c r="AK183" i="18"/>
  <c r="AI183" i="18"/>
  <c r="AG183" i="18"/>
  <c r="AE183" i="18"/>
  <c r="AC183" i="18"/>
  <c r="AA183" i="18"/>
  <c r="Y183" i="18"/>
  <c r="W183" i="18"/>
  <c r="U183" i="18"/>
  <c r="S183" i="18"/>
  <c r="Q183" i="18"/>
  <c r="O183" i="18"/>
  <c r="M183" i="18"/>
  <c r="K183" i="18"/>
  <c r="I183" i="18"/>
  <c r="G183" i="18"/>
  <c r="E183" i="18"/>
  <c r="AQ182" i="18"/>
  <c r="AO182" i="18"/>
  <c r="AM182" i="18"/>
  <c r="AK182" i="18"/>
  <c r="AI182" i="18"/>
  <c r="AG182" i="18"/>
  <c r="AE182" i="18"/>
  <c r="AC182" i="18"/>
  <c r="AA182" i="18"/>
  <c r="Y182" i="18"/>
  <c r="W182" i="18"/>
  <c r="U182" i="18"/>
  <c r="S182" i="18"/>
  <c r="Q182" i="18"/>
  <c r="O182" i="18"/>
  <c r="M182" i="18"/>
  <c r="K182" i="18"/>
  <c r="I182" i="18"/>
  <c r="G182" i="18"/>
  <c r="E182" i="18"/>
  <c r="AQ181" i="18"/>
  <c r="AO181" i="18"/>
  <c r="AM181" i="18"/>
  <c r="AK181" i="18"/>
  <c r="AI181" i="18"/>
  <c r="AG181" i="18"/>
  <c r="AE181" i="18"/>
  <c r="AC181" i="18"/>
  <c r="AA181" i="18"/>
  <c r="Y181" i="18"/>
  <c r="W181" i="18"/>
  <c r="U181" i="18"/>
  <c r="S181" i="18"/>
  <c r="Q181" i="18"/>
  <c r="O181" i="18"/>
  <c r="M181" i="18"/>
  <c r="K181" i="18"/>
  <c r="I181" i="18"/>
  <c r="G181" i="18"/>
  <c r="E181" i="18"/>
  <c r="AQ180" i="18"/>
  <c r="AO180" i="18"/>
  <c r="AM180" i="18"/>
  <c r="AK180" i="18"/>
  <c r="AI180" i="18"/>
  <c r="AG180" i="18"/>
  <c r="AE180" i="18"/>
  <c r="AC180" i="18"/>
  <c r="AA180" i="18"/>
  <c r="Y180" i="18"/>
  <c r="W180" i="18"/>
  <c r="U180" i="18"/>
  <c r="S180" i="18"/>
  <c r="Q180" i="18"/>
  <c r="O180" i="18"/>
  <c r="M180" i="18"/>
  <c r="K180" i="18"/>
  <c r="I180" i="18"/>
  <c r="G180" i="18"/>
  <c r="E180" i="18"/>
  <c r="AQ179" i="18"/>
  <c r="AO179" i="18"/>
  <c r="AM179" i="18"/>
  <c r="AK179" i="18"/>
  <c r="AI179" i="18"/>
  <c r="AG179" i="18"/>
  <c r="AE179" i="18"/>
  <c r="AC179" i="18"/>
  <c r="AA179" i="18"/>
  <c r="Y179" i="18"/>
  <c r="W179" i="18"/>
  <c r="U179" i="18"/>
  <c r="S179" i="18"/>
  <c r="Q179" i="18"/>
  <c r="O179" i="18"/>
  <c r="M179" i="18"/>
  <c r="K179" i="18"/>
  <c r="I179" i="18"/>
  <c r="G179" i="18"/>
  <c r="E179" i="18"/>
  <c r="AQ178" i="18"/>
  <c r="AO178" i="18"/>
  <c r="AM178" i="18"/>
  <c r="AK178" i="18"/>
  <c r="AI178" i="18"/>
  <c r="AG178" i="18"/>
  <c r="AE178" i="18"/>
  <c r="AC178" i="18"/>
  <c r="AA178" i="18"/>
  <c r="Y178" i="18"/>
  <c r="W178" i="18"/>
  <c r="U178" i="18"/>
  <c r="S178" i="18"/>
  <c r="Q178" i="18"/>
  <c r="O178" i="18"/>
  <c r="M178" i="18"/>
  <c r="K178" i="18"/>
  <c r="I178" i="18"/>
  <c r="G178" i="18"/>
  <c r="E178" i="18"/>
  <c r="AQ177" i="18"/>
  <c r="AO177" i="18"/>
  <c r="AM177" i="18"/>
  <c r="AK177" i="18"/>
  <c r="AI177" i="18"/>
  <c r="AG177" i="18"/>
  <c r="AE177" i="18"/>
  <c r="AC177" i="18"/>
  <c r="AA177" i="18"/>
  <c r="Y177" i="18"/>
  <c r="W177" i="18"/>
  <c r="U177" i="18"/>
  <c r="S177" i="18"/>
  <c r="Q177" i="18"/>
  <c r="O177" i="18"/>
  <c r="M177" i="18"/>
  <c r="K177" i="18"/>
  <c r="I177" i="18"/>
  <c r="G177" i="18"/>
  <c r="E177" i="18"/>
  <c r="AQ176" i="18"/>
  <c r="AO176" i="18"/>
  <c r="AM176" i="18"/>
  <c r="AK176" i="18"/>
  <c r="AI176" i="18"/>
  <c r="AG176" i="18"/>
  <c r="AE176" i="18"/>
  <c r="AC176" i="18"/>
  <c r="AA176" i="18"/>
  <c r="Y176" i="18"/>
  <c r="W176" i="18"/>
  <c r="U176" i="18"/>
  <c r="S176" i="18"/>
  <c r="Q176" i="18"/>
  <c r="O176" i="18"/>
  <c r="M176" i="18"/>
  <c r="K176" i="18"/>
  <c r="I176" i="18"/>
  <c r="G176" i="18"/>
  <c r="E176" i="18"/>
  <c r="AQ175" i="18"/>
  <c r="AO175" i="18"/>
  <c r="AM175" i="18"/>
  <c r="AK175" i="18"/>
  <c r="AI175" i="18"/>
  <c r="AG175" i="18"/>
  <c r="AE175" i="18"/>
  <c r="AC175" i="18"/>
  <c r="AA175" i="18"/>
  <c r="Y175" i="18"/>
  <c r="W175" i="18"/>
  <c r="U175" i="18"/>
  <c r="S175" i="18"/>
  <c r="Q175" i="18"/>
  <c r="O175" i="18"/>
  <c r="M175" i="18"/>
  <c r="K175" i="18"/>
  <c r="I175" i="18"/>
  <c r="G175" i="18"/>
  <c r="E175" i="18"/>
  <c r="AQ174" i="18"/>
  <c r="AO174" i="18"/>
  <c r="AM174" i="18"/>
  <c r="AK174" i="18"/>
  <c r="AI174" i="18"/>
  <c r="AG174" i="18"/>
  <c r="AE174" i="18"/>
  <c r="AC174" i="18"/>
  <c r="AA174" i="18"/>
  <c r="Y174" i="18"/>
  <c r="W174" i="18"/>
  <c r="U174" i="18"/>
  <c r="S174" i="18"/>
  <c r="Q174" i="18"/>
  <c r="O174" i="18"/>
  <c r="M174" i="18"/>
  <c r="K174" i="18"/>
  <c r="I174" i="18"/>
  <c r="G174" i="18"/>
  <c r="E174" i="18"/>
  <c r="AQ173" i="18"/>
  <c r="AO173" i="18"/>
  <c r="AM173" i="18"/>
  <c r="AK173" i="18"/>
  <c r="AI173" i="18"/>
  <c r="AG173" i="18"/>
  <c r="AE173" i="18"/>
  <c r="AC173" i="18"/>
  <c r="AA173" i="18"/>
  <c r="Y173" i="18"/>
  <c r="W173" i="18"/>
  <c r="U173" i="18"/>
  <c r="S173" i="18"/>
  <c r="Q173" i="18"/>
  <c r="O173" i="18"/>
  <c r="M173" i="18"/>
  <c r="K173" i="18"/>
  <c r="I173" i="18"/>
  <c r="G173" i="18"/>
  <c r="E173" i="18"/>
  <c r="AQ172" i="18"/>
  <c r="AO172" i="18"/>
  <c r="AM172" i="18"/>
  <c r="AK172" i="18"/>
  <c r="AI172" i="18"/>
  <c r="AG172" i="18"/>
  <c r="AE172" i="18"/>
  <c r="AC172" i="18"/>
  <c r="AA172" i="18"/>
  <c r="Y172" i="18"/>
  <c r="W172" i="18"/>
  <c r="U172" i="18"/>
  <c r="S172" i="18"/>
  <c r="Q172" i="18"/>
  <c r="O172" i="18"/>
  <c r="M172" i="18"/>
  <c r="K172" i="18"/>
  <c r="I172" i="18"/>
  <c r="G172" i="18"/>
  <c r="E172" i="18"/>
  <c r="AQ171" i="18"/>
  <c r="AO171" i="18"/>
  <c r="AM171" i="18"/>
  <c r="AK171" i="18"/>
  <c r="AI171" i="18"/>
  <c r="AG171" i="18"/>
  <c r="AE171" i="18"/>
  <c r="AC171" i="18"/>
  <c r="AA171" i="18"/>
  <c r="Y171" i="18"/>
  <c r="W171" i="18"/>
  <c r="U171" i="18"/>
  <c r="S171" i="18"/>
  <c r="Q171" i="18"/>
  <c r="O171" i="18"/>
  <c r="M171" i="18"/>
  <c r="K171" i="18"/>
  <c r="I171" i="18"/>
  <c r="G171" i="18"/>
  <c r="E171" i="18"/>
  <c r="AQ170" i="18"/>
  <c r="AO170" i="18"/>
  <c r="AM170" i="18"/>
  <c r="AK170" i="18"/>
  <c r="AI170" i="18"/>
  <c r="AG170" i="18"/>
  <c r="AE170" i="18"/>
  <c r="AC170" i="18"/>
  <c r="AA170" i="18"/>
  <c r="Y170" i="18"/>
  <c r="W170" i="18"/>
  <c r="U170" i="18"/>
  <c r="S170" i="18"/>
  <c r="Q170" i="18"/>
  <c r="O170" i="18"/>
  <c r="M170" i="18"/>
  <c r="K170" i="18"/>
  <c r="I170" i="18"/>
  <c r="G170" i="18"/>
  <c r="E170" i="18"/>
  <c r="AQ169" i="18"/>
  <c r="AO169" i="18"/>
  <c r="AM169" i="18"/>
  <c r="AK169" i="18"/>
  <c r="AI169" i="18"/>
  <c r="AG169" i="18"/>
  <c r="AE169" i="18"/>
  <c r="AC169" i="18"/>
  <c r="AA169" i="18"/>
  <c r="Y169" i="18"/>
  <c r="W169" i="18"/>
  <c r="U169" i="18"/>
  <c r="S169" i="18"/>
  <c r="Q169" i="18"/>
  <c r="O169" i="18"/>
  <c r="M169" i="18"/>
  <c r="K169" i="18"/>
  <c r="I169" i="18"/>
  <c r="G169" i="18"/>
  <c r="E169" i="18"/>
  <c r="AQ168" i="18"/>
  <c r="AO168" i="18"/>
  <c r="AM168" i="18"/>
  <c r="AK168" i="18"/>
  <c r="AI168" i="18"/>
  <c r="AG168" i="18"/>
  <c r="AE168" i="18"/>
  <c r="AC168" i="18"/>
  <c r="AA168" i="18"/>
  <c r="Y168" i="18"/>
  <c r="W168" i="18"/>
  <c r="U168" i="18"/>
  <c r="S168" i="18"/>
  <c r="Q168" i="18"/>
  <c r="O168" i="18"/>
  <c r="M168" i="18"/>
  <c r="K168" i="18"/>
  <c r="I168" i="18"/>
  <c r="G168" i="18"/>
  <c r="E168" i="18"/>
  <c r="AQ167" i="18"/>
  <c r="AO167" i="18"/>
  <c r="AM167" i="18"/>
  <c r="AK167" i="18"/>
  <c r="AI167" i="18"/>
  <c r="AG167" i="18"/>
  <c r="AE167" i="18"/>
  <c r="AC167" i="18"/>
  <c r="AA167" i="18"/>
  <c r="Y167" i="18"/>
  <c r="W167" i="18"/>
  <c r="U167" i="18"/>
  <c r="S167" i="18"/>
  <c r="Q167" i="18"/>
  <c r="O167" i="18"/>
  <c r="M167" i="18"/>
  <c r="K167" i="18"/>
  <c r="I167" i="18"/>
  <c r="G167" i="18"/>
  <c r="E167" i="18"/>
  <c r="AQ166" i="18"/>
  <c r="AO166" i="18"/>
  <c r="AM166" i="18"/>
  <c r="AK166" i="18"/>
  <c r="AI166" i="18"/>
  <c r="AG166" i="18"/>
  <c r="AE166" i="18"/>
  <c r="AC166" i="18"/>
  <c r="AA166" i="18"/>
  <c r="Y166" i="18"/>
  <c r="W166" i="18"/>
  <c r="U166" i="18"/>
  <c r="S166" i="18"/>
  <c r="Q166" i="18"/>
  <c r="O166" i="18"/>
  <c r="M166" i="18"/>
  <c r="K166" i="18"/>
  <c r="I166" i="18"/>
  <c r="G166" i="18"/>
  <c r="E166" i="18"/>
  <c r="AQ165" i="18"/>
  <c r="AO165" i="18"/>
  <c r="AM165" i="18"/>
  <c r="AK165" i="18"/>
  <c r="AI165" i="18"/>
  <c r="AG165" i="18"/>
  <c r="AE165" i="18"/>
  <c r="AC165" i="18"/>
  <c r="AA165" i="18"/>
  <c r="Y165" i="18"/>
  <c r="W165" i="18"/>
  <c r="U165" i="18"/>
  <c r="S165" i="18"/>
  <c r="Q165" i="18"/>
  <c r="O165" i="18"/>
  <c r="M165" i="18"/>
  <c r="K165" i="18"/>
  <c r="I165" i="18"/>
  <c r="G165" i="18"/>
  <c r="E165" i="18"/>
  <c r="AQ164" i="18"/>
  <c r="AO164" i="18"/>
  <c r="AM164" i="18"/>
  <c r="AK164" i="18"/>
  <c r="AI164" i="18"/>
  <c r="AG164" i="18"/>
  <c r="AE164" i="18"/>
  <c r="AC164" i="18"/>
  <c r="AA164" i="18"/>
  <c r="Y164" i="18"/>
  <c r="W164" i="18"/>
  <c r="U164" i="18"/>
  <c r="S164" i="18"/>
  <c r="Q164" i="18"/>
  <c r="O164" i="18"/>
  <c r="M164" i="18"/>
  <c r="K164" i="18"/>
  <c r="I164" i="18"/>
  <c r="G164" i="18"/>
  <c r="E164" i="18"/>
  <c r="AQ163" i="18"/>
  <c r="AO163" i="18"/>
  <c r="AM163" i="18"/>
  <c r="AK163" i="18"/>
  <c r="AI163" i="18"/>
  <c r="AG163" i="18"/>
  <c r="AE163" i="18"/>
  <c r="AC163" i="18"/>
  <c r="AA163" i="18"/>
  <c r="Y163" i="18"/>
  <c r="W163" i="18"/>
  <c r="U163" i="18"/>
  <c r="S163" i="18"/>
  <c r="Q163" i="18"/>
  <c r="O163" i="18"/>
  <c r="M163" i="18"/>
  <c r="K163" i="18"/>
  <c r="I163" i="18"/>
  <c r="G163" i="18"/>
  <c r="E163" i="18"/>
  <c r="AQ162" i="18"/>
  <c r="AO162" i="18"/>
  <c r="AM162" i="18"/>
  <c r="AK162" i="18"/>
  <c r="AI162" i="18"/>
  <c r="AG162" i="18"/>
  <c r="AE162" i="18"/>
  <c r="AC162" i="18"/>
  <c r="AA162" i="18"/>
  <c r="Y162" i="18"/>
  <c r="W162" i="18"/>
  <c r="U162" i="18"/>
  <c r="S162" i="18"/>
  <c r="Q162" i="18"/>
  <c r="O162" i="18"/>
  <c r="M162" i="18"/>
  <c r="K162" i="18"/>
  <c r="I162" i="18"/>
  <c r="G162" i="18"/>
  <c r="E162" i="18"/>
  <c r="AQ161" i="18"/>
  <c r="AO161" i="18"/>
  <c r="AM161" i="18"/>
  <c r="AK161" i="18"/>
  <c r="AI161" i="18"/>
  <c r="AG161" i="18"/>
  <c r="AE161" i="18"/>
  <c r="AC161" i="18"/>
  <c r="AA161" i="18"/>
  <c r="Y161" i="18"/>
  <c r="W161" i="18"/>
  <c r="U161" i="18"/>
  <c r="S161" i="18"/>
  <c r="Q161" i="18"/>
  <c r="O161" i="18"/>
  <c r="M161" i="18"/>
  <c r="K161" i="18"/>
  <c r="I161" i="18"/>
  <c r="G161" i="18"/>
  <c r="E161" i="18"/>
  <c r="AQ160" i="18"/>
  <c r="AO160" i="18"/>
  <c r="AM160" i="18"/>
  <c r="AK160" i="18"/>
  <c r="AI160" i="18"/>
  <c r="AG160" i="18"/>
  <c r="AE160" i="18"/>
  <c r="AC160" i="18"/>
  <c r="AA160" i="18"/>
  <c r="Y160" i="18"/>
  <c r="W160" i="18"/>
  <c r="U160" i="18"/>
  <c r="S160" i="18"/>
  <c r="Q160" i="18"/>
  <c r="O160" i="18"/>
  <c r="M160" i="18"/>
  <c r="K160" i="18"/>
  <c r="I160" i="18"/>
  <c r="G160" i="18"/>
  <c r="E160" i="18"/>
  <c r="AQ159" i="18"/>
  <c r="AO159" i="18"/>
  <c r="AM159" i="18"/>
  <c r="AK159" i="18"/>
  <c r="AI159" i="18"/>
  <c r="AG159" i="18"/>
  <c r="AE159" i="18"/>
  <c r="AC159" i="18"/>
  <c r="AA159" i="18"/>
  <c r="Y159" i="18"/>
  <c r="W159" i="18"/>
  <c r="U159" i="18"/>
  <c r="S159" i="18"/>
  <c r="Q159" i="18"/>
  <c r="O159" i="18"/>
  <c r="M159" i="18"/>
  <c r="K159" i="18"/>
  <c r="I159" i="18"/>
  <c r="G159" i="18"/>
  <c r="E159" i="18"/>
  <c r="AQ158" i="18"/>
  <c r="AO158" i="18"/>
  <c r="AM158" i="18"/>
  <c r="AK158" i="18"/>
  <c r="AI158" i="18"/>
  <c r="AG158" i="18"/>
  <c r="AE158" i="18"/>
  <c r="AC158" i="18"/>
  <c r="AA158" i="18"/>
  <c r="Y158" i="18"/>
  <c r="W158" i="18"/>
  <c r="U158" i="18"/>
  <c r="S158" i="18"/>
  <c r="Q158" i="18"/>
  <c r="O158" i="18"/>
  <c r="M158" i="18"/>
  <c r="K158" i="18"/>
  <c r="I158" i="18"/>
  <c r="G158" i="18"/>
  <c r="E158" i="18"/>
  <c r="AQ157" i="18"/>
  <c r="AO157" i="18"/>
  <c r="AM157" i="18"/>
  <c r="AK157" i="18"/>
  <c r="AI157" i="18"/>
  <c r="AG157" i="18"/>
  <c r="AE157" i="18"/>
  <c r="AC157" i="18"/>
  <c r="AA157" i="18"/>
  <c r="Y157" i="18"/>
  <c r="W157" i="18"/>
  <c r="U157" i="18"/>
  <c r="S157" i="18"/>
  <c r="Q157" i="18"/>
  <c r="O157" i="18"/>
  <c r="M157" i="18"/>
  <c r="K157" i="18"/>
  <c r="I157" i="18"/>
  <c r="G157" i="18"/>
  <c r="E157" i="18"/>
  <c r="AQ156" i="18"/>
  <c r="AO156" i="18"/>
  <c r="AM156" i="18"/>
  <c r="AK156" i="18"/>
  <c r="AI156" i="18"/>
  <c r="AG156" i="18"/>
  <c r="AE156" i="18"/>
  <c r="AC156" i="18"/>
  <c r="AA156" i="18"/>
  <c r="Y156" i="18"/>
  <c r="W156" i="18"/>
  <c r="U156" i="18"/>
  <c r="S156" i="18"/>
  <c r="Q156" i="18"/>
  <c r="O156" i="18"/>
  <c r="M156" i="18"/>
  <c r="K156" i="18"/>
  <c r="I156" i="18"/>
  <c r="G156" i="18"/>
  <c r="E156" i="18"/>
  <c r="AQ155" i="18"/>
  <c r="AO155" i="18"/>
  <c r="AM155" i="18"/>
  <c r="AK155" i="18"/>
  <c r="AI155" i="18"/>
  <c r="AG155" i="18"/>
  <c r="AE155" i="18"/>
  <c r="AC155" i="18"/>
  <c r="AA155" i="18"/>
  <c r="Y155" i="18"/>
  <c r="W155" i="18"/>
  <c r="U155" i="18"/>
  <c r="S155" i="18"/>
  <c r="Q155" i="18"/>
  <c r="O155" i="18"/>
  <c r="M155" i="18"/>
  <c r="K155" i="18"/>
  <c r="I155" i="18"/>
  <c r="G155" i="18"/>
  <c r="E155" i="18"/>
  <c r="AQ154" i="18"/>
  <c r="AO154" i="18"/>
  <c r="AM154" i="18"/>
  <c r="AK154" i="18"/>
  <c r="AI154" i="18"/>
  <c r="AG154" i="18"/>
  <c r="AE154" i="18"/>
  <c r="AC154" i="18"/>
  <c r="AA154" i="18"/>
  <c r="Y154" i="18"/>
  <c r="W154" i="18"/>
  <c r="U154" i="18"/>
  <c r="S154" i="18"/>
  <c r="Q154" i="18"/>
  <c r="O154" i="18"/>
  <c r="M154" i="18"/>
  <c r="K154" i="18"/>
  <c r="I154" i="18"/>
  <c r="G154" i="18"/>
  <c r="E154" i="18"/>
  <c r="AQ153" i="18"/>
  <c r="AO153" i="18"/>
  <c r="AM153" i="18"/>
  <c r="AK153" i="18"/>
  <c r="AI153" i="18"/>
  <c r="AG153" i="18"/>
  <c r="AE153" i="18"/>
  <c r="AC153" i="18"/>
  <c r="AA153" i="18"/>
  <c r="Y153" i="18"/>
  <c r="W153" i="18"/>
  <c r="U153" i="18"/>
  <c r="S153" i="18"/>
  <c r="Q153" i="18"/>
  <c r="O153" i="18"/>
  <c r="M153" i="18"/>
  <c r="K153" i="18"/>
  <c r="I153" i="18"/>
  <c r="G153" i="18"/>
  <c r="E153" i="18"/>
  <c r="AQ152" i="18"/>
  <c r="AO152" i="18"/>
  <c r="AM152" i="18"/>
  <c r="AK152" i="18"/>
  <c r="AI152" i="18"/>
  <c r="AG152" i="18"/>
  <c r="AE152" i="18"/>
  <c r="AC152" i="18"/>
  <c r="AA152" i="18"/>
  <c r="Y152" i="18"/>
  <c r="W152" i="18"/>
  <c r="U152" i="18"/>
  <c r="S152" i="18"/>
  <c r="Q152" i="18"/>
  <c r="O152" i="18"/>
  <c r="M152" i="18"/>
  <c r="K152" i="18"/>
  <c r="I152" i="18"/>
  <c r="G152" i="18"/>
  <c r="E152" i="18"/>
  <c r="AQ151" i="18"/>
  <c r="AO151" i="18"/>
  <c r="AM151" i="18"/>
  <c r="AK151" i="18"/>
  <c r="AI151" i="18"/>
  <c r="AG151" i="18"/>
  <c r="AE151" i="18"/>
  <c r="AC151" i="18"/>
  <c r="AA151" i="18"/>
  <c r="Y151" i="18"/>
  <c r="W151" i="18"/>
  <c r="U151" i="18"/>
  <c r="S151" i="18"/>
  <c r="Q151" i="18"/>
  <c r="O151" i="18"/>
  <c r="M151" i="18"/>
  <c r="K151" i="18"/>
  <c r="I151" i="18"/>
  <c r="G151" i="18"/>
  <c r="E151" i="18"/>
  <c r="AQ150" i="18"/>
  <c r="AO150" i="18"/>
  <c r="AM150" i="18"/>
  <c r="AK150" i="18"/>
  <c r="AI150" i="18"/>
  <c r="AG150" i="18"/>
  <c r="AE150" i="18"/>
  <c r="AC150" i="18"/>
  <c r="AA150" i="18"/>
  <c r="Y150" i="18"/>
  <c r="W150" i="18"/>
  <c r="U150" i="18"/>
  <c r="S150" i="18"/>
  <c r="Q150" i="18"/>
  <c r="O150" i="18"/>
  <c r="M150" i="18"/>
  <c r="K150" i="18"/>
  <c r="I150" i="18"/>
  <c r="G150" i="18"/>
  <c r="E150" i="18"/>
  <c r="AQ149" i="18"/>
  <c r="AO149" i="18"/>
  <c r="AM149" i="18"/>
  <c r="AK149" i="18"/>
  <c r="AI149" i="18"/>
  <c r="AG149" i="18"/>
  <c r="AE149" i="18"/>
  <c r="AC149" i="18"/>
  <c r="AA149" i="18"/>
  <c r="Y149" i="18"/>
  <c r="W149" i="18"/>
  <c r="U149" i="18"/>
  <c r="S149" i="18"/>
  <c r="Q149" i="18"/>
  <c r="O149" i="18"/>
  <c r="M149" i="18"/>
  <c r="K149" i="18"/>
  <c r="I149" i="18"/>
  <c r="G149" i="18"/>
  <c r="E149" i="18"/>
  <c r="AQ148" i="18"/>
  <c r="AO148" i="18"/>
  <c r="AM148" i="18"/>
  <c r="AK148" i="18"/>
  <c r="AI148" i="18"/>
  <c r="AG148" i="18"/>
  <c r="AE148" i="18"/>
  <c r="AC148" i="18"/>
  <c r="AA148" i="18"/>
  <c r="Y148" i="18"/>
  <c r="W148" i="18"/>
  <c r="U148" i="18"/>
  <c r="S148" i="18"/>
  <c r="Q148" i="18"/>
  <c r="O148" i="18"/>
  <c r="M148" i="18"/>
  <c r="K148" i="18"/>
  <c r="I148" i="18"/>
  <c r="G148" i="18"/>
  <c r="E148" i="18"/>
  <c r="AQ147" i="18"/>
  <c r="AO147" i="18"/>
  <c r="AM147" i="18"/>
  <c r="AK147" i="18"/>
  <c r="AI147" i="18"/>
  <c r="AG147" i="18"/>
  <c r="AE147" i="18"/>
  <c r="AC147" i="18"/>
  <c r="AA147" i="18"/>
  <c r="Y147" i="18"/>
  <c r="W147" i="18"/>
  <c r="U147" i="18"/>
  <c r="S147" i="18"/>
  <c r="Q147" i="18"/>
  <c r="O147" i="18"/>
  <c r="M147" i="18"/>
  <c r="K147" i="18"/>
  <c r="I147" i="18"/>
  <c r="G147" i="18"/>
  <c r="E147" i="18"/>
  <c r="AQ146" i="18"/>
  <c r="AO146" i="18"/>
  <c r="AM146" i="18"/>
  <c r="AK146" i="18"/>
  <c r="AI146" i="18"/>
  <c r="AG146" i="18"/>
  <c r="AE146" i="18"/>
  <c r="AC146" i="18"/>
  <c r="AA146" i="18"/>
  <c r="Y146" i="18"/>
  <c r="W146" i="18"/>
  <c r="U146" i="18"/>
  <c r="S146" i="18"/>
  <c r="Q146" i="18"/>
  <c r="O146" i="18"/>
  <c r="M146" i="18"/>
  <c r="K146" i="18"/>
  <c r="I146" i="18"/>
  <c r="G146" i="18"/>
  <c r="E146" i="18"/>
  <c r="AQ145" i="18"/>
  <c r="AO145" i="18"/>
  <c r="AM145" i="18"/>
  <c r="AK145" i="18"/>
  <c r="AI145" i="18"/>
  <c r="AG145" i="18"/>
  <c r="AE145" i="18"/>
  <c r="AC145" i="18"/>
  <c r="AA145" i="18"/>
  <c r="Y145" i="18"/>
  <c r="W145" i="18"/>
  <c r="U145" i="18"/>
  <c r="S145" i="18"/>
  <c r="Q145" i="18"/>
  <c r="O145" i="18"/>
  <c r="M145" i="18"/>
  <c r="K145" i="18"/>
  <c r="I145" i="18"/>
  <c r="G145" i="18"/>
  <c r="E145" i="18"/>
  <c r="AQ144" i="18"/>
  <c r="AO144" i="18"/>
  <c r="AM144" i="18"/>
  <c r="AK144" i="18"/>
  <c r="AI144" i="18"/>
  <c r="AG144" i="18"/>
  <c r="AE144" i="18"/>
  <c r="AC144" i="18"/>
  <c r="AA144" i="18"/>
  <c r="Y144" i="18"/>
  <c r="W144" i="18"/>
  <c r="U144" i="18"/>
  <c r="S144" i="18"/>
  <c r="Q144" i="18"/>
  <c r="O144" i="18"/>
  <c r="M144" i="18"/>
  <c r="K144" i="18"/>
  <c r="I144" i="18"/>
  <c r="G144" i="18"/>
  <c r="E144" i="18"/>
  <c r="AQ143" i="18"/>
  <c r="AO143" i="18"/>
  <c r="AM143" i="18"/>
  <c r="AK143" i="18"/>
  <c r="AI143" i="18"/>
  <c r="AG143" i="18"/>
  <c r="AE143" i="18"/>
  <c r="AC143" i="18"/>
  <c r="AA143" i="18"/>
  <c r="Y143" i="18"/>
  <c r="W143" i="18"/>
  <c r="U143" i="18"/>
  <c r="S143" i="18"/>
  <c r="Q143" i="18"/>
  <c r="O143" i="18"/>
  <c r="M143" i="18"/>
  <c r="K143" i="18"/>
  <c r="I143" i="18"/>
  <c r="G143" i="18"/>
  <c r="E143" i="18"/>
  <c r="AQ142" i="18"/>
  <c r="AO142" i="18"/>
  <c r="AM142" i="18"/>
  <c r="AK142" i="18"/>
  <c r="AI142" i="18"/>
  <c r="AG142" i="18"/>
  <c r="AE142" i="18"/>
  <c r="AC142" i="18"/>
  <c r="AA142" i="18"/>
  <c r="Y142" i="18"/>
  <c r="W142" i="18"/>
  <c r="U142" i="18"/>
  <c r="S142" i="18"/>
  <c r="Q142" i="18"/>
  <c r="O142" i="18"/>
  <c r="M142" i="18"/>
  <c r="K142" i="18"/>
  <c r="I142" i="18"/>
  <c r="G142" i="18"/>
  <c r="E142" i="18"/>
  <c r="AQ141" i="18"/>
  <c r="AO141" i="18"/>
  <c r="AM141" i="18"/>
  <c r="AK141" i="18"/>
  <c r="AI141" i="18"/>
  <c r="AG141" i="18"/>
  <c r="AE141" i="18"/>
  <c r="AC141" i="18"/>
  <c r="AA141" i="18"/>
  <c r="Y141" i="18"/>
  <c r="W141" i="18"/>
  <c r="U141" i="18"/>
  <c r="S141" i="18"/>
  <c r="Q141" i="18"/>
  <c r="O141" i="18"/>
  <c r="M141" i="18"/>
  <c r="K141" i="18"/>
  <c r="I141" i="18"/>
  <c r="G141" i="18"/>
  <c r="E141" i="18"/>
  <c r="AQ140" i="18"/>
  <c r="AO140" i="18"/>
  <c r="AM140" i="18"/>
  <c r="AK140" i="18"/>
  <c r="AI140" i="18"/>
  <c r="AG140" i="18"/>
  <c r="AE140" i="18"/>
  <c r="AC140" i="18"/>
  <c r="AA140" i="18"/>
  <c r="Y140" i="18"/>
  <c r="W140" i="18"/>
  <c r="U140" i="18"/>
  <c r="S140" i="18"/>
  <c r="Q140" i="18"/>
  <c r="O140" i="18"/>
  <c r="M140" i="18"/>
  <c r="K140" i="18"/>
  <c r="I140" i="18"/>
  <c r="G140" i="18"/>
  <c r="E140" i="18"/>
  <c r="AQ139" i="18"/>
  <c r="AO139" i="18"/>
  <c r="AM139" i="18"/>
  <c r="AK139" i="18"/>
  <c r="AI139" i="18"/>
  <c r="AG139" i="18"/>
  <c r="AE139" i="18"/>
  <c r="AC139" i="18"/>
  <c r="AA139" i="18"/>
  <c r="Y139" i="18"/>
  <c r="W139" i="18"/>
  <c r="U139" i="18"/>
  <c r="S139" i="18"/>
  <c r="Q139" i="18"/>
  <c r="O139" i="18"/>
  <c r="M139" i="18"/>
  <c r="K139" i="18"/>
  <c r="I139" i="18"/>
  <c r="G139" i="18"/>
  <c r="E139" i="18"/>
  <c r="AQ138" i="18"/>
  <c r="AO138" i="18"/>
  <c r="AM138" i="18"/>
  <c r="AK138" i="18"/>
  <c r="AI138" i="18"/>
  <c r="AG138" i="18"/>
  <c r="AE138" i="18"/>
  <c r="AC138" i="18"/>
  <c r="AA138" i="18"/>
  <c r="Y138" i="18"/>
  <c r="W138" i="18"/>
  <c r="U138" i="18"/>
  <c r="S138" i="18"/>
  <c r="Q138" i="18"/>
  <c r="O138" i="18"/>
  <c r="M138" i="18"/>
  <c r="K138" i="18"/>
  <c r="I138" i="18"/>
  <c r="G138" i="18"/>
  <c r="E138" i="18"/>
  <c r="AQ137" i="18"/>
  <c r="AO137" i="18"/>
  <c r="AM137" i="18"/>
  <c r="AK137" i="18"/>
  <c r="AI137" i="18"/>
  <c r="AG137" i="18"/>
  <c r="AE137" i="18"/>
  <c r="AC137" i="18"/>
  <c r="AA137" i="18"/>
  <c r="Y137" i="18"/>
  <c r="W137" i="18"/>
  <c r="U137" i="18"/>
  <c r="S137" i="18"/>
  <c r="Q137" i="18"/>
  <c r="O137" i="18"/>
  <c r="M137" i="18"/>
  <c r="K137" i="18"/>
  <c r="I137" i="18"/>
  <c r="G137" i="18"/>
  <c r="E137" i="18"/>
  <c r="AQ136" i="18"/>
  <c r="AO136" i="18"/>
  <c r="AM136" i="18"/>
  <c r="AK136" i="18"/>
  <c r="AI136" i="18"/>
  <c r="AG136" i="18"/>
  <c r="AE136" i="18"/>
  <c r="AC136" i="18"/>
  <c r="AA136" i="18"/>
  <c r="Y136" i="18"/>
  <c r="W136" i="18"/>
  <c r="U136" i="18"/>
  <c r="S136" i="18"/>
  <c r="Q136" i="18"/>
  <c r="O136" i="18"/>
  <c r="M136" i="18"/>
  <c r="K136" i="18"/>
  <c r="I136" i="18"/>
  <c r="G136" i="18"/>
  <c r="E136" i="18"/>
  <c r="AQ135" i="18"/>
  <c r="AO135" i="18"/>
  <c r="AM135" i="18"/>
  <c r="AK135" i="18"/>
  <c r="AI135" i="18"/>
  <c r="AG135" i="18"/>
  <c r="AE135" i="18"/>
  <c r="AC135" i="18"/>
  <c r="AA135" i="18"/>
  <c r="Y135" i="18"/>
  <c r="W135" i="18"/>
  <c r="U135" i="18"/>
  <c r="S135" i="18"/>
  <c r="Q135" i="18"/>
  <c r="O135" i="18"/>
  <c r="M135" i="18"/>
  <c r="K135" i="18"/>
  <c r="I135" i="18"/>
  <c r="G135" i="18"/>
  <c r="E135" i="18"/>
  <c r="AQ134" i="18"/>
  <c r="AO134" i="18"/>
  <c r="AM134" i="18"/>
  <c r="AK134" i="18"/>
  <c r="AI134" i="18"/>
  <c r="AG134" i="18"/>
  <c r="AE134" i="18"/>
  <c r="AC134" i="18"/>
  <c r="AA134" i="18"/>
  <c r="Y134" i="18"/>
  <c r="W134" i="18"/>
  <c r="U134" i="18"/>
  <c r="S134" i="18"/>
  <c r="Q134" i="18"/>
  <c r="O134" i="18"/>
  <c r="M134" i="18"/>
  <c r="K134" i="18"/>
  <c r="I134" i="18"/>
  <c r="G134" i="18"/>
  <c r="E134" i="18"/>
  <c r="AQ133" i="18"/>
  <c r="AO133" i="18"/>
  <c r="AM133" i="18"/>
  <c r="AK133" i="18"/>
  <c r="AI133" i="18"/>
  <c r="AG133" i="18"/>
  <c r="AE133" i="18"/>
  <c r="AC133" i="18"/>
  <c r="AA133" i="18"/>
  <c r="Y133" i="18"/>
  <c r="W133" i="18"/>
  <c r="U133" i="18"/>
  <c r="S133" i="18"/>
  <c r="Q133" i="18"/>
  <c r="O133" i="18"/>
  <c r="M133" i="18"/>
  <c r="K133" i="18"/>
  <c r="I133" i="18"/>
  <c r="G133" i="18"/>
  <c r="E133" i="18"/>
  <c r="AQ132" i="18"/>
  <c r="AO132" i="18"/>
  <c r="AM132" i="18"/>
  <c r="AK132" i="18"/>
  <c r="AI132" i="18"/>
  <c r="AG132" i="18"/>
  <c r="AE132" i="18"/>
  <c r="AC132" i="18"/>
  <c r="AA132" i="18"/>
  <c r="Y132" i="18"/>
  <c r="W132" i="18"/>
  <c r="U132" i="18"/>
  <c r="S132" i="18"/>
  <c r="Q132" i="18"/>
  <c r="O132" i="18"/>
  <c r="M132" i="18"/>
  <c r="K132" i="18"/>
  <c r="I132" i="18"/>
  <c r="G132" i="18"/>
  <c r="E132" i="18"/>
  <c r="AQ131" i="18"/>
  <c r="AO131" i="18"/>
  <c r="AM131" i="18"/>
  <c r="AK131" i="18"/>
  <c r="AI131" i="18"/>
  <c r="AG131" i="18"/>
  <c r="AE131" i="18"/>
  <c r="AC131" i="18"/>
  <c r="AA131" i="18"/>
  <c r="Y131" i="18"/>
  <c r="W131" i="18"/>
  <c r="U131" i="18"/>
  <c r="S131" i="18"/>
  <c r="Q131" i="18"/>
  <c r="O131" i="18"/>
  <c r="M131" i="18"/>
  <c r="K131" i="18"/>
  <c r="I131" i="18"/>
  <c r="G131" i="18"/>
  <c r="E131" i="18"/>
  <c r="AQ130" i="18"/>
  <c r="AO130" i="18"/>
  <c r="AM130" i="18"/>
  <c r="AK130" i="18"/>
  <c r="AI130" i="18"/>
  <c r="AG130" i="18"/>
  <c r="AE130" i="18"/>
  <c r="AC130" i="18"/>
  <c r="AA130" i="18"/>
  <c r="Y130" i="18"/>
  <c r="W130" i="18"/>
  <c r="U130" i="18"/>
  <c r="S130" i="18"/>
  <c r="Q130" i="18"/>
  <c r="O130" i="18"/>
  <c r="M130" i="18"/>
  <c r="K130" i="18"/>
  <c r="I130" i="18"/>
  <c r="G130" i="18"/>
  <c r="E130" i="18"/>
  <c r="AQ129" i="18"/>
  <c r="AO129" i="18"/>
  <c r="AM129" i="18"/>
  <c r="AK129" i="18"/>
  <c r="AI129" i="18"/>
  <c r="AG129" i="18"/>
  <c r="AE129" i="18"/>
  <c r="AC129" i="18"/>
  <c r="AA129" i="18"/>
  <c r="Y129" i="18"/>
  <c r="W129" i="18"/>
  <c r="U129" i="18"/>
  <c r="S129" i="18"/>
  <c r="Q129" i="18"/>
  <c r="O129" i="18"/>
  <c r="M129" i="18"/>
  <c r="K129" i="18"/>
  <c r="I129" i="18"/>
  <c r="G129" i="18"/>
  <c r="E129" i="18"/>
  <c r="AQ128" i="18"/>
  <c r="AO128" i="18"/>
  <c r="AM128" i="18"/>
  <c r="AK128" i="18"/>
  <c r="AI128" i="18"/>
  <c r="AG128" i="18"/>
  <c r="AE128" i="18"/>
  <c r="AC128" i="18"/>
  <c r="AA128" i="18"/>
  <c r="Y128" i="18"/>
  <c r="W128" i="18"/>
  <c r="U128" i="18"/>
  <c r="S128" i="18"/>
  <c r="Q128" i="18"/>
  <c r="O128" i="18"/>
  <c r="M128" i="18"/>
  <c r="K128" i="18"/>
  <c r="I128" i="18"/>
  <c r="G128" i="18"/>
  <c r="E128" i="18"/>
  <c r="AQ127" i="18"/>
  <c r="AO127" i="18"/>
  <c r="AM127" i="18"/>
  <c r="AK127" i="18"/>
  <c r="AI127" i="18"/>
  <c r="AG127" i="18"/>
  <c r="AE127" i="18"/>
  <c r="AC127" i="18"/>
  <c r="AA127" i="18"/>
  <c r="Y127" i="18"/>
  <c r="W127" i="18"/>
  <c r="U127" i="18"/>
  <c r="S127" i="18"/>
  <c r="Q127" i="18"/>
  <c r="O127" i="18"/>
  <c r="M127" i="18"/>
  <c r="K127" i="18"/>
  <c r="I127" i="18"/>
  <c r="G127" i="18"/>
  <c r="E127" i="18"/>
  <c r="AQ126" i="18"/>
  <c r="AO126" i="18"/>
  <c r="AM126" i="18"/>
  <c r="AK126" i="18"/>
  <c r="AI126" i="18"/>
  <c r="AG126" i="18"/>
  <c r="AE126" i="18"/>
  <c r="AC126" i="18"/>
  <c r="AA126" i="18"/>
  <c r="Y126" i="18"/>
  <c r="W126" i="18"/>
  <c r="U126" i="18"/>
  <c r="S126" i="18"/>
  <c r="Q126" i="18"/>
  <c r="O126" i="18"/>
  <c r="M126" i="18"/>
  <c r="K126" i="18"/>
  <c r="I126" i="18"/>
  <c r="G126" i="18"/>
  <c r="E126" i="18"/>
  <c r="AQ125" i="18"/>
  <c r="AO125" i="18"/>
  <c r="AM125" i="18"/>
  <c r="AK125" i="18"/>
  <c r="AI125" i="18"/>
  <c r="AG125" i="18"/>
  <c r="AE125" i="18"/>
  <c r="AC125" i="18"/>
  <c r="AA125" i="18"/>
  <c r="Y125" i="18"/>
  <c r="W125" i="18"/>
  <c r="U125" i="18"/>
  <c r="S125" i="18"/>
  <c r="Q125" i="18"/>
  <c r="O125" i="18"/>
  <c r="M125" i="18"/>
  <c r="K125" i="18"/>
  <c r="I125" i="18"/>
  <c r="G125" i="18"/>
  <c r="E125" i="18"/>
  <c r="AQ124" i="18"/>
  <c r="AO124" i="18"/>
  <c r="AM124" i="18"/>
  <c r="AK124" i="18"/>
  <c r="AI124" i="18"/>
  <c r="AG124" i="18"/>
  <c r="AE124" i="18"/>
  <c r="AC124" i="18"/>
  <c r="AA124" i="18"/>
  <c r="Y124" i="18"/>
  <c r="W124" i="18"/>
  <c r="U124" i="18"/>
  <c r="S124" i="18"/>
  <c r="Q124" i="18"/>
  <c r="O124" i="18"/>
  <c r="M124" i="18"/>
  <c r="K124" i="18"/>
  <c r="I124" i="18"/>
  <c r="G124" i="18"/>
  <c r="E124" i="18"/>
  <c r="AQ123" i="18"/>
  <c r="AO123" i="18"/>
  <c r="AM123" i="18"/>
  <c r="AK123" i="18"/>
  <c r="AI123" i="18"/>
  <c r="AG123" i="18"/>
  <c r="AE123" i="18"/>
  <c r="AC123" i="18"/>
  <c r="AA123" i="18"/>
  <c r="Y123" i="18"/>
  <c r="W123" i="18"/>
  <c r="U123" i="18"/>
  <c r="S123" i="18"/>
  <c r="Q123" i="18"/>
  <c r="O123" i="18"/>
  <c r="M123" i="18"/>
  <c r="K123" i="18"/>
  <c r="I123" i="18"/>
  <c r="G123" i="18"/>
  <c r="E123" i="18"/>
  <c r="AQ122" i="18"/>
  <c r="AO122" i="18"/>
  <c r="AM122" i="18"/>
  <c r="AK122" i="18"/>
  <c r="AI122" i="18"/>
  <c r="AG122" i="18"/>
  <c r="AE122" i="18"/>
  <c r="AC122" i="18"/>
  <c r="AA122" i="18"/>
  <c r="Y122" i="18"/>
  <c r="W122" i="18"/>
  <c r="U122" i="18"/>
  <c r="S122" i="18"/>
  <c r="Q122" i="18"/>
  <c r="O122" i="18"/>
  <c r="M122" i="18"/>
  <c r="K122" i="18"/>
  <c r="I122" i="18"/>
  <c r="G122" i="18"/>
  <c r="E122" i="18"/>
  <c r="AQ121" i="18"/>
  <c r="AO121" i="18"/>
  <c r="AM121" i="18"/>
  <c r="AK121" i="18"/>
  <c r="AI121" i="18"/>
  <c r="AG121" i="18"/>
  <c r="AE121" i="18"/>
  <c r="AC121" i="18"/>
  <c r="AA121" i="18"/>
  <c r="Y121" i="18"/>
  <c r="W121" i="18"/>
  <c r="U121" i="18"/>
  <c r="S121" i="18"/>
  <c r="Q121" i="18"/>
  <c r="O121" i="18"/>
  <c r="M121" i="18"/>
  <c r="K121" i="18"/>
  <c r="I121" i="18"/>
  <c r="G121" i="18"/>
  <c r="E121" i="18"/>
  <c r="AQ120" i="18"/>
  <c r="AO120" i="18"/>
  <c r="AM120" i="18"/>
  <c r="AK120" i="18"/>
  <c r="AI120" i="18"/>
  <c r="AG120" i="18"/>
  <c r="AE120" i="18"/>
  <c r="AC120" i="18"/>
  <c r="AA120" i="18"/>
  <c r="Y120" i="18"/>
  <c r="W120" i="18"/>
  <c r="U120" i="18"/>
  <c r="S120" i="18"/>
  <c r="Q120" i="18"/>
  <c r="O120" i="18"/>
  <c r="M120" i="18"/>
  <c r="K120" i="18"/>
  <c r="I120" i="18"/>
  <c r="G120" i="18"/>
  <c r="E120" i="18"/>
  <c r="AQ119" i="18"/>
  <c r="AO119" i="18"/>
  <c r="AM119" i="18"/>
  <c r="AK119" i="18"/>
  <c r="AI119" i="18"/>
  <c r="AG119" i="18"/>
  <c r="AE119" i="18"/>
  <c r="AC119" i="18"/>
  <c r="AA119" i="18"/>
  <c r="Y119" i="18"/>
  <c r="W119" i="18"/>
  <c r="U119" i="18"/>
  <c r="S119" i="18"/>
  <c r="Q119" i="18"/>
  <c r="O119" i="18"/>
  <c r="M119" i="18"/>
  <c r="K119" i="18"/>
  <c r="I119" i="18"/>
  <c r="G119" i="18"/>
  <c r="E119" i="18"/>
  <c r="AQ118" i="18"/>
  <c r="AO118" i="18"/>
  <c r="AM118" i="18"/>
  <c r="AK118" i="18"/>
  <c r="AI118" i="18"/>
  <c r="AG118" i="18"/>
  <c r="AE118" i="18"/>
  <c r="AC118" i="18"/>
  <c r="AA118" i="18"/>
  <c r="Y118" i="18"/>
  <c r="W118" i="18"/>
  <c r="U118" i="18"/>
  <c r="S118" i="18"/>
  <c r="Q118" i="18"/>
  <c r="O118" i="18"/>
  <c r="M118" i="18"/>
  <c r="K118" i="18"/>
  <c r="I118" i="18"/>
  <c r="G118" i="18"/>
  <c r="E118" i="18"/>
  <c r="AQ117" i="18"/>
  <c r="AO117" i="18"/>
  <c r="AM117" i="18"/>
  <c r="AK117" i="18"/>
  <c r="AI117" i="18"/>
  <c r="AG117" i="18"/>
  <c r="AE117" i="18"/>
  <c r="AC117" i="18"/>
  <c r="AA117" i="18"/>
  <c r="Y117" i="18"/>
  <c r="W117" i="18"/>
  <c r="U117" i="18"/>
  <c r="S117" i="18"/>
  <c r="Q117" i="18"/>
  <c r="O117" i="18"/>
  <c r="M117" i="18"/>
  <c r="K117" i="18"/>
  <c r="I117" i="18"/>
  <c r="G117" i="18"/>
  <c r="E117" i="18"/>
  <c r="AQ116" i="18"/>
  <c r="AO116" i="18"/>
  <c r="AM116" i="18"/>
  <c r="AK116" i="18"/>
  <c r="AI116" i="18"/>
  <c r="AG116" i="18"/>
  <c r="AE116" i="18"/>
  <c r="AC116" i="18"/>
  <c r="AA116" i="18"/>
  <c r="Y116" i="18"/>
  <c r="W116" i="18"/>
  <c r="U116" i="18"/>
  <c r="S116" i="18"/>
  <c r="Q116" i="18"/>
  <c r="O116" i="18"/>
  <c r="M116" i="18"/>
  <c r="K116" i="18"/>
  <c r="I116" i="18"/>
  <c r="G116" i="18"/>
  <c r="E116" i="18"/>
  <c r="AQ115" i="18"/>
  <c r="AO115" i="18"/>
  <c r="AM115" i="18"/>
  <c r="AK115" i="18"/>
  <c r="AI115" i="18"/>
  <c r="AG115" i="18"/>
  <c r="AE115" i="18"/>
  <c r="AC115" i="18"/>
  <c r="AA115" i="18"/>
  <c r="Y115" i="18"/>
  <c r="W115" i="18"/>
  <c r="U115" i="18"/>
  <c r="S115" i="18"/>
  <c r="Q115" i="18"/>
  <c r="O115" i="18"/>
  <c r="M115" i="18"/>
  <c r="K115" i="18"/>
  <c r="I115" i="18"/>
  <c r="G115" i="18"/>
  <c r="E115" i="18"/>
  <c r="AQ114" i="18"/>
  <c r="AO114" i="18"/>
  <c r="AM114" i="18"/>
  <c r="AK114" i="18"/>
  <c r="AI114" i="18"/>
  <c r="AG114" i="18"/>
  <c r="AE114" i="18"/>
  <c r="AC114" i="18"/>
  <c r="AA114" i="18"/>
  <c r="Y114" i="18"/>
  <c r="W114" i="18"/>
  <c r="U114" i="18"/>
  <c r="S114" i="18"/>
  <c r="Q114" i="18"/>
  <c r="O114" i="18"/>
  <c r="M114" i="18"/>
  <c r="K114" i="18"/>
  <c r="I114" i="18"/>
  <c r="G114" i="18"/>
  <c r="E114" i="18"/>
  <c r="AQ113" i="18"/>
  <c r="AO113" i="18"/>
  <c r="AM113" i="18"/>
  <c r="AK113" i="18"/>
  <c r="AI113" i="18"/>
  <c r="AG113" i="18"/>
  <c r="AE113" i="18"/>
  <c r="AC113" i="18"/>
  <c r="AA113" i="18"/>
  <c r="Y113" i="18"/>
  <c r="W113" i="18"/>
  <c r="U113" i="18"/>
  <c r="S113" i="18"/>
  <c r="Q113" i="18"/>
  <c r="O113" i="18"/>
  <c r="M113" i="18"/>
  <c r="K113" i="18"/>
  <c r="I113" i="18"/>
  <c r="G113" i="18"/>
  <c r="E113" i="18"/>
  <c r="AQ112" i="18"/>
  <c r="AO112" i="18"/>
  <c r="AM112" i="18"/>
  <c r="AK112" i="18"/>
  <c r="AI112" i="18"/>
  <c r="AG112" i="18"/>
  <c r="AE112" i="18"/>
  <c r="AC112" i="18"/>
  <c r="AA112" i="18"/>
  <c r="Y112" i="18"/>
  <c r="W112" i="18"/>
  <c r="U112" i="18"/>
  <c r="S112" i="18"/>
  <c r="Q112" i="18"/>
  <c r="O112" i="18"/>
  <c r="M112" i="18"/>
  <c r="K112" i="18"/>
  <c r="I112" i="18"/>
  <c r="G112" i="18"/>
  <c r="E112" i="18"/>
  <c r="AQ111" i="18"/>
  <c r="AO111" i="18"/>
  <c r="AM111" i="18"/>
  <c r="AK111" i="18"/>
  <c r="AI111" i="18"/>
  <c r="AG111" i="18"/>
  <c r="AE111" i="18"/>
  <c r="AC111" i="18"/>
  <c r="AA111" i="18"/>
  <c r="Y111" i="18"/>
  <c r="W111" i="18"/>
  <c r="U111" i="18"/>
  <c r="S111" i="18"/>
  <c r="Q111" i="18"/>
  <c r="O111" i="18"/>
  <c r="M111" i="18"/>
  <c r="K111" i="18"/>
  <c r="I111" i="18"/>
  <c r="G111" i="18"/>
  <c r="E111" i="18"/>
  <c r="AQ110" i="18"/>
  <c r="AO110" i="18"/>
  <c r="AM110" i="18"/>
  <c r="AK110" i="18"/>
  <c r="AI110" i="18"/>
  <c r="AG110" i="18"/>
  <c r="AE110" i="18"/>
  <c r="AC110" i="18"/>
  <c r="AA110" i="18"/>
  <c r="Y110" i="18"/>
  <c r="W110" i="18"/>
  <c r="U110" i="18"/>
  <c r="S110" i="18"/>
  <c r="Q110" i="18"/>
  <c r="O110" i="18"/>
  <c r="M110" i="18"/>
  <c r="K110" i="18"/>
  <c r="I110" i="18"/>
  <c r="G110" i="18"/>
  <c r="E110" i="18"/>
  <c r="AQ109" i="18"/>
  <c r="AO109" i="18"/>
  <c r="AM109" i="18"/>
  <c r="AK109" i="18"/>
  <c r="AI109" i="18"/>
  <c r="AG109" i="18"/>
  <c r="AE109" i="18"/>
  <c r="AC109" i="18"/>
  <c r="AA109" i="18"/>
  <c r="Y109" i="18"/>
  <c r="W109" i="18"/>
  <c r="U109" i="18"/>
  <c r="S109" i="18"/>
  <c r="Q109" i="18"/>
  <c r="O109" i="18"/>
  <c r="M109" i="18"/>
  <c r="K109" i="18"/>
  <c r="I109" i="18"/>
  <c r="G109" i="18"/>
  <c r="E109" i="18"/>
  <c r="AQ108" i="18"/>
  <c r="AO108" i="18"/>
  <c r="AM108" i="18"/>
  <c r="AK108" i="18"/>
  <c r="AI108" i="18"/>
  <c r="AG108" i="18"/>
  <c r="AE108" i="18"/>
  <c r="AC108" i="18"/>
  <c r="AA108" i="18"/>
  <c r="Y108" i="18"/>
  <c r="W108" i="18"/>
  <c r="U108" i="18"/>
  <c r="S108" i="18"/>
  <c r="Q108" i="18"/>
  <c r="O108" i="18"/>
  <c r="M108" i="18"/>
  <c r="K108" i="18"/>
  <c r="I108" i="18"/>
  <c r="G108" i="18"/>
  <c r="E108" i="18"/>
  <c r="AQ107" i="18"/>
  <c r="AO107" i="18"/>
  <c r="AM107" i="18"/>
  <c r="AK107" i="18"/>
  <c r="AI107" i="18"/>
  <c r="AG107" i="18"/>
  <c r="AE107" i="18"/>
  <c r="AC107" i="18"/>
  <c r="AA107" i="18"/>
  <c r="Y107" i="18"/>
  <c r="W107" i="18"/>
  <c r="U107" i="18"/>
  <c r="S107" i="18"/>
  <c r="Q107" i="18"/>
  <c r="O107" i="18"/>
  <c r="M107" i="18"/>
  <c r="K107" i="18"/>
  <c r="I107" i="18"/>
  <c r="G107" i="18"/>
  <c r="E107" i="18"/>
  <c r="AQ106" i="18"/>
  <c r="AO106" i="18"/>
  <c r="AM106" i="18"/>
  <c r="AK106" i="18"/>
  <c r="AI106" i="18"/>
  <c r="AG106" i="18"/>
  <c r="AE106" i="18"/>
  <c r="AC106" i="18"/>
  <c r="AA106" i="18"/>
  <c r="Y106" i="18"/>
  <c r="W106" i="18"/>
  <c r="U106" i="18"/>
  <c r="S106" i="18"/>
  <c r="Q106" i="18"/>
  <c r="O106" i="18"/>
  <c r="M106" i="18"/>
  <c r="K106" i="18"/>
  <c r="I106" i="18"/>
  <c r="G106" i="18"/>
  <c r="E106" i="18"/>
  <c r="AQ105" i="18"/>
  <c r="AO105" i="18"/>
  <c r="AM105" i="18"/>
  <c r="AK105" i="18"/>
  <c r="AI105" i="18"/>
  <c r="AG105" i="18"/>
  <c r="AE105" i="18"/>
  <c r="AC105" i="18"/>
  <c r="AA105" i="18"/>
  <c r="Y105" i="18"/>
  <c r="W105" i="18"/>
  <c r="U105" i="18"/>
  <c r="S105" i="18"/>
  <c r="Q105" i="18"/>
  <c r="O105" i="18"/>
  <c r="M105" i="18"/>
  <c r="K105" i="18"/>
  <c r="I105" i="18"/>
  <c r="G105" i="18"/>
  <c r="E105" i="18"/>
  <c r="AQ104" i="18"/>
  <c r="AO104" i="18"/>
  <c r="AM104" i="18"/>
  <c r="AK104" i="18"/>
  <c r="AI104" i="18"/>
  <c r="AG104" i="18"/>
  <c r="AE104" i="18"/>
  <c r="AC104" i="18"/>
  <c r="AA104" i="18"/>
  <c r="Y104" i="18"/>
  <c r="W104" i="18"/>
  <c r="U104" i="18"/>
  <c r="S104" i="18"/>
  <c r="Q104" i="18"/>
  <c r="O104" i="18"/>
  <c r="M104" i="18"/>
  <c r="K104" i="18"/>
  <c r="I104" i="18"/>
  <c r="G104" i="18"/>
  <c r="E104" i="18"/>
  <c r="AQ103" i="18"/>
  <c r="AO103" i="18"/>
  <c r="AM103" i="18"/>
  <c r="AK103" i="18"/>
  <c r="AI103" i="18"/>
  <c r="AG103" i="18"/>
  <c r="AE103" i="18"/>
  <c r="AC103" i="18"/>
  <c r="AA103" i="18"/>
  <c r="Y103" i="18"/>
  <c r="W103" i="18"/>
  <c r="U103" i="18"/>
  <c r="S103" i="18"/>
  <c r="Q103" i="18"/>
  <c r="O103" i="18"/>
  <c r="M103" i="18"/>
  <c r="K103" i="18"/>
  <c r="I103" i="18"/>
  <c r="G103" i="18"/>
  <c r="E103" i="18"/>
  <c r="AQ102" i="18"/>
  <c r="AO102" i="18"/>
  <c r="AM102" i="18"/>
  <c r="AK102" i="18"/>
  <c r="AI102" i="18"/>
  <c r="AG102" i="18"/>
  <c r="AE102" i="18"/>
  <c r="AC102" i="18"/>
  <c r="AA102" i="18"/>
  <c r="Y102" i="18"/>
  <c r="W102" i="18"/>
  <c r="U102" i="18"/>
  <c r="S102" i="18"/>
  <c r="Q102" i="18"/>
  <c r="O102" i="18"/>
  <c r="M102" i="18"/>
  <c r="K102" i="18"/>
  <c r="I102" i="18"/>
  <c r="G102" i="18"/>
  <c r="E102" i="18"/>
  <c r="AQ101" i="18"/>
  <c r="AO101" i="18"/>
  <c r="AM101" i="18"/>
  <c r="AK101" i="18"/>
  <c r="AI101" i="18"/>
  <c r="AG101" i="18"/>
  <c r="AE101" i="18"/>
  <c r="AC101" i="18"/>
  <c r="AA101" i="18"/>
  <c r="Y101" i="18"/>
  <c r="W101" i="18"/>
  <c r="U101" i="18"/>
  <c r="S101" i="18"/>
  <c r="Q101" i="18"/>
  <c r="O101" i="18"/>
  <c r="M101" i="18"/>
  <c r="K101" i="18"/>
  <c r="I101" i="18"/>
  <c r="G101" i="18"/>
  <c r="E101" i="18"/>
  <c r="AQ100" i="18"/>
  <c r="AO100" i="18"/>
  <c r="AM100" i="18"/>
  <c r="AK100" i="18"/>
  <c r="AI100" i="18"/>
  <c r="AG100" i="18"/>
  <c r="AE100" i="18"/>
  <c r="AC100" i="18"/>
  <c r="AA100" i="18"/>
  <c r="Y100" i="18"/>
  <c r="W100" i="18"/>
  <c r="U100" i="18"/>
  <c r="S100" i="18"/>
  <c r="Q100" i="18"/>
  <c r="O100" i="18"/>
  <c r="M100" i="18"/>
  <c r="K100" i="18"/>
  <c r="I100" i="18"/>
  <c r="G100" i="18"/>
  <c r="E100" i="18"/>
  <c r="AQ99" i="18"/>
  <c r="AO99" i="18"/>
  <c r="AM99" i="18"/>
  <c r="AK99" i="18"/>
  <c r="AI99" i="18"/>
  <c r="AG99" i="18"/>
  <c r="AE99" i="18"/>
  <c r="AC99" i="18"/>
  <c r="AA99" i="18"/>
  <c r="Y99" i="18"/>
  <c r="W99" i="18"/>
  <c r="U99" i="18"/>
  <c r="S99" i="18"/>
  <c r="Q99" i="18"/>
  <c r="O99" i="18"/>
  <c r="M99" i="18"/>
  <c r="K99" i="18"/>
  <c r="I99" i="18"/>
  <c r="G99" i="18"/>
  <c r="E99" i="18"/>
  <c r="AQ98" i="18"/>
  <c r="AO98" i="18"/>
  <c r="AM98" i="18"/>
  <c r="AK98" i="18"/>
  <c r="AI98" i="18"/>
  <c r="AG98" i="18"/>
  <c r="AE98" i="18"/>
  <c r="AC98" i="18"/>
  <c r="AA98" i="18"/>
  <c r="Y98" i="18"/>
  <c r="W98" i="18"/>
  <c r="U98" i="18"/>
  <c r="S98" i="18"/>
  <c r="Q98" i="18"/>
  <c r="O98" i="18"/>
  <c r="M98" i="18"/>
  <c r="K98" i="18"/>
  <c r="I98" i="18"/>
  <c r="G98" i="18"/>
  <c r="E98" i="18"/>
  <c r="AQ97" i="18"/>
  <c r="AO97" i="18"/>
  <c r="AM97" i="18"/>
  <c r="AK97" i="18"/>
  <c r="AI97" i="18"/>
  <c r="AG97" i="18"/>
  <c r="AE97" i="18"/>
  <c r="AC97" i="18"/>
  <c r="AA97" i="18"/>
  <c r="Y97" i="18"/>
  <c r="W97" i="18"/>
  <c r="U97" i="18"/>
  <c r="S97" i="18"/>
  <c r="Q97" i="18"/>
  <c r="O97" i="18"/>
  <c r="M97" i="18"/>
  <c r="K97" i="18"/>
  <c r="I97" i="18"/>
  <c r="G97" i="18"/>
  <c r="E97" i="18"/>
  <c r="AQ96" i="18"/>
  <c r="AO96" i="18"/>
  <c r="AM96" i="18"/>
  <c r="AK96" i="18"/>
  <c r="AI96" i="18"/>
  <c r="AG96" i="18"/>
  <c r="AE96" i="18"/>
  <c r="AC96" i="18"/>
  <c r="AA96" i="18"/>
  <c r="Y96" i="18"/>
  <c r="W96" i="18"/>
  <c r="U96" i="18"/>
  <c r="S96" i="18"/>
  <c r="Q96" i="18"/>
  <c r="O96" i="18"/>
  <c r="M96" i="18"/>
  <c r="K96" i="18"/>
  <c r="I96" i="18"/>
  <c r="G96" i="18"/>
  <c r="E96" i="18"/>
  <c r="AQ95" i="18"/>
  <c r="AO95" i="18"/>
  <c r="AM95" i="18"/>
  <c r="AK95" i="18"/>
  <c r="AI95" i="18"/>
  <c r="AG95" i="18"/>
  <c r="AE95" i="18"/>
  <c r="AC95" i="18"/>
  <c r="AA95" i="18"/>
  <c r="Y95" i="18"/>
  <c r="W95" i="18"/>
  <c r="U95" i="18"/>
  <c r="S95" i="18"/>
  <c r="Q95" i="18"/>
  <c r="O95" i="18"/>
  <c r="M95" i="18"/>
  <c r="K95" i="18"/>
  <c r="I95" i="18"/>
  <c r="G95" i="18"/>
  <c r="E95" i="18"/>
  <c r="AQ94" i="18"/>
  <c r="AO94" i="18"/>
  <c r="AM94" i="18"/>
  <c r="AK94" i="18"/>
  <c r="AI94" i="18"/>
  <c r="AG94" i="18"/>
  <c r="AE94" i="18"/>
  <c r="AC94" i="18"/>
  <c r="AA94" i="18"/>
  <c r="Y94" i="18"/>
  <c r="W94" i="18"/>
  <c r="U94" i="18"/>
  <c r="S94" i="18"/>
  <c r="Q94" i="18"/>
  <c r="O94" i="18"/>
  <c r="M94" i="18"/>
  <c r="K94" i="18"/>
  <c r="I94" i="18"/>
  <c r="G94" i="18"/>
  <c r="E94" i="18"/>
  <c r="AQ93" i="18"/>
  <c r="AO93" i="18"/>
  <c r="AM93" i="18"/>
  <c r="AK93" i="18"/>
  <c r="AI93" i="18"/>
  <c r="AG93" i="18"/>
  <c r="AE93" i="18"/>
  <c r="AC93" i="18"/>
  <c r="AA93" i="18"/>
  <c r="Y93" i="18"/>
  <c r="W93" i="18"/>
  <c r="U93" i="18"/>
  <c r="S93" i="18"/>
  <c r="Q93" i="18"/>
  <c r="O93" i="18"/>
  <c r="M93" i="18"/>
  <c r="K93" i="18"/>
  <c r="I93" i="18"/>
  <c r="G93" i="18"/>
  <c r="E93" i="18"/>
  <c r="AQ92" i="18"/>
  <c r="AO92" i="18"/>
  <c r="AM92" i="18"/>
  <c r="AK92" i="18"/>
  <c r="AI92" i="18"/>
  <c r="AG92" i="18"/>
  <c r="AE92" i="18"/>
  <c r="AC92" i="18"/>
  <c r="AA92" i="18"/>
  <c r="Y92" i="18"/>
  <c r="W92" i="18"/>
  <c r="U92" i="18"/>
  <c r="S92" i="18"/>
  <c r="Q92" i="18"/>
  <c r="O92" i="18"/>
  <c r="M92" i="18"/>
  <c r="K92" i="18"/>
  <c r="I92" i="18"/>
  <c r="G92" i="18"/>
  <c r="E92" i="18"/>
  <c r="AQ91" i="18"/>
  <c r="AO91" i="18"/>
  <c r="AM91" i="18"/>
  <c r="AK91" i="18"/>
  <c r="AI91" i="18"/>
  <c r="AG91" i="18"/>
  <c r="AE91" i="18"/>
  <c r="AC91" i="18"/>
  <c r="AA91" i="18"/>
  <c r="Y91" i="18"/>
  <c r="W91" i="18"/>
  <c r="U91" i="18"/>
  <c r="S91" i="18"/>
  <c r="Q91" i="18"/>
  <c r="O91" i="18"/>
  <c r="M91" i="18"/>
  <c r="K91" i="18"/>
  <c r="I91" i="18"/>
  <c r="G91" i="18"/>
  <c r="E91" i="18"/>
  <c r="AQ90" i="18"/>
  <c r="AO90" i="18"/>
  <c r="AM90" i="18"/>
  <c r="AK90" i="18"/>
  <c r="AI90" i="18"/>
  <c r="AG90" i="18"/>
  <c r="AE90" i="18"/>
  <c r="AC90" i="18"/>
  <c r="AA90" i="18"/>
  <c r="Y90" i="18"/>
  <c r="W90" i="18"/>
  <c r="U90" i="18"/>
  <c r="S90" i="18"/>
  <c r="Q90" i="18"/>
  <c r="O90" i="18"/>
  <c r="M90" i="18"/>
  <c r="K90" i="18"/>
  <c r="I90" i="18"/>
  <c r="G90" i="18"/>
  <c r="E90" i="18"/>
  <c r="AQ89" i="18"/>
  <c r="AO89" i="18"/>
  <c r="AM89" i="18"/>
  <c r="AK89" i="18"/>
  <c r="AI89" i="18"/>
  <c r="AG89" i="18"/>
  <c r="AE89" i="18"/>
  <c r="AC89" i="18"/>
  <c r="AA89" i="18"/>
  <c r="Y89" i="18"/>
  <c r="W89" i="18"/>
  <c r="U89" i="18"/>
  <c r="S89" i="18"/>
  <c r="Q89" i="18"/>
  <c r="O89" i="18"/>
  <c r="M89" i="18"/>
  <c r="K89" i="18"/>
  <c r="I89" i="18"/>
  <c r="G89" i="18"/>
  <c r="E89" i="18"/>
  <c r="AQ88" i="18"/>
  <c r="AO88" i="18"/>
  <c r="AM88" i="18"/>
  <c r="AK88" i="18"/>
  <c r="AI88" i="18"/>
  <c r="AG88" i="18"/>
  <c r="AE88" i="18"/>
  <c r="AC88" i="18"/>
  <c r="AA88" i="18"/>
  <c r="Y88" i="18"/>
  <c r="W88" i="18"/>
  <c r="U88" i="18"/>
  <c r="S88" i="18"/>
  <c r="Q88" i="18"/>
  <c r="O88" i="18"/>
  <c r="M88" i="18"/>
  <c r="K88" i="18"/>
  <c r="I88" i="18"/>
  <c r="G88" i="18"/>
  <c r="E88" i="18"/>
  <c r="AQ87" i="18"/>
  <c r="AO87" i="18"/>
  <c r="AM87" i="18"/>
  <c r="AK87" i="18"/>
  <c r="AI87" i="18"/>
  <c r="AG87" i="18"/>
  <c r="AE87" i="18"/>
  <c r="AC87" i="18"/>
  <c r="AA87" i="18"/>
  <c r="Y87" i="18"/>
  <c r="W87" i="18"/>
  <c r="U87" i="18"/>
  <c r="S87" i="18"/>
  <c r="Q87" i="18"/>
  <c r="O87" i="18"/>
  <c r="M87" i="18"/>
  <c r="K87" i="18"/>
  <c r="I87" i="18"/>
  <c r="G87" i="18"/>
  <c r="E87" i="18"/>
  <c r="AQ86" i="18"/>
  <c r="AO86" i="18"/>
  <c r="AM86" i="18"/>
  <c r="AK86" i="18"/>
  <c r="AI86" i="18"/>
  <c r="AG86" i="18"/>
  <c r="AE86" i="18"/>
  <c r="AC86" i="18"/>
  <c r="AA86" i="18"/>
  <c r="Y86" i="18"/>
  <c r="W86" i="18"/>
  <c r="U86" i="18"/>
  <c r="S86" i="18"/>
  <c r="Q86" i="18"/>
  <c r="O86" i="18"/>
  <c r="M86" i="18"/>
  <c r="K86" i="18"/>
  <c r="I86" i="18"/>
  <c r="G86" i="18"/>
  <c r="E86" i="18"/>
  <c r="AQ85" i="18"/>
  <c r="AO85" i="18"/>
  <c r="AM85" i="18"/>
  <c r="AK85" i="18"/>
  <c r="AI85" i="18"/>
  <c r="AG85" i="18"/>
  <c r="AE85" i="18"/>
  <c r="AC85" i="18"/>
  <c r="AA85" i="18"/>
  <c r="Y85" i="18"/>
  <c r="W85" i="18"/>
  <c r="U85" i="18"/>
  <c r="S85" i="18"/>
  <c r="Q85" i="18"/>
  <c r="O85" i="18"/>
  <c r="M85" i="18"/>
  <c r="K85" i="18"/>
  <c r="I85" i="18"/>
  <c r="G85" i="18"/>
  <c r="E85" i="18"/>
  <c r="AQ84" i="18"/>
  <c r="AO84" i="18"/>
  <c r="AM84" i="18"/>
  <c r="AK84" i="18"/>
  <c r="AI84" i="18"/>
  <c r="AG84" i="18"/>
  <c r="AE84" i="18"/>
  <c r="AC84" i="18"/>
  <c r="AA84" i="18"/>
  <c r="Y84" i="18"/>
  <c r="W84" i="18"/>
  <c r="U84" i="18"/>
  <c r="S84" i="18"/>
  <c r="Q84" i="18"/>
  <c r="O84" i="18"/>
  <c r="M84" i="18"/>
  <c r="K84" i="18"/>
  <c r="I84" i="18"/>
  <c r="G84" i="18"/>
  <c r="E84" i="18"/>
  <c r="AQ83" i="18"/>
  <c r="AO83" i="18"/>
  <c r="AM83" i="18"/>
  <c r="AK83" i="18"/>
  <c r="AI83" i="18"/>
  <c r="AG83" i="18"/>
  <c r="AE83" i="18"/>
  <c r="AC83" i="18"/>
  <c r="AA83" i="18"/>
  <c r="Y83" i="18"/>
  <c r="W83" i="18"/>
  <c r="U83" i="18"/>
  <c r="S83" i="18"/>
  <c r="Q83" i="18"/>
  <c r="O83" i="18"/>
  <c r="M83" i="18"/>
  <c r="K83" i="18"/>
  <c r="I83" i="18"/>
  <c r="G83" i="18"/>
  <c r="E83" i="18"/>
  <c r="AQ82" i="18"/>
  <c r="AO82" i="18"/>
  <c r="AM82" i="18"/>
  <c r="AK82" i="18"/>
  <c r="AI82" i="18"/>
  <c r="AG82" i="18"/>
  <c r="AE82" i="18"/>
  <c r="AC82" i="18"/>
  <c r="AA82" i="18"/>
  <c r="Y82" i="18"/>
  <c r="W82" i="18"/>
  <c r="U82" i="18"/>
  <c r="S82" i="18"/>
  <c r="Q82" i="18"/>
  <c r="O82" i="18"/>
  <c r="M82" i="18"/>
  <c r="K82" i="18"/>
  <c r="I82" i="18"/>
  <c r="G82" i="18"/>
  <c r="E82" i="18"/>
  <c r="AQ81" i="18"/>
  <c r="AO81" i="18"/>
  <c r="AM81" i="18"/>
  <c r="AK81" i="18"/>
  <c r="AI81" i="18"/>
  <c r="AG81" i="18"/>
  <c r="AE81" i="18"/>
  <c r="AC81" i="18"/>
  <c r="AA81" i="18"/>
  <c r="Y81" i="18"/>
  <c r="W81" i="18"/>
  <c r="U81" i="18"/>
  <c r="S81" i="18"/>
  <c r="Q81" i="18"/>
  <c r="O81" i="18"/>
  <c r="M81" i="18"/>
  <c r="K81" i="18"/>
  <c r="I81" i="18"/>
  <c r="G81" i="18"/>
  <c r="E81" i="18"/>
  <c r="AQ80" i="18"/>
  <c r="AO80" i="18"/>
  <c r="AM80" i="18"/>
  <c r="AK80" i="18"/>
  <c r="AI80" i="18"/>
  <c r="AG80" i="18"/>
  <c r="AE80" i="18"/>
  <c r="AC80" i="18"/>
  <c r="AA80" i="18"/>
  <c r="Y80" i="18"/>
  <c r="W80" i="18"/>
  <c r="U80" i="18"/>
  <c r="S80" i="18"/>
  <c r="Q80" i="18"/>
  <c r="O80" i="18"/>
  <c r="M80" i="18"/>
  <c r="K80" i="18"/>
  <c r="I80" i="18"/>
  <c r="G80" i="18"/>
  <c r="E80" i="18"/>
  <c r="AQ79" i="18"/>
  <c r="AO79" i="18"/>
  <c r="AM79" i="18"/>
  <c r="AK79" i="18"/>
  <c r="AI79" i="18"/>
  <c r="AG79" i="18"/>
  <c r="AE79" i="18"/>
  <c r="AC79" i="18"/>
  <c r="AA79" i="18"/>
  <c r="Y79" i="18"/>
  <c r="W79" i="18"/>
  <c r="U79" i="18"/>
  <c r="S79" i="18"/>
  <c r="Q79" i="18"/>
  <c r="O79" i="18"/>
  <c r="M79" i="18"/>
  <c r="K79" i="18"/>
  <c r="I79" i="18"/>
  <c r="G79" i="18"/>
  <c r="E79" i="18"/>
  <c r="AQ78" i="18"/>
  <c r="AO78" i="18"/>
  <c r="AM78" i="18"/>
  <c r="AK78" i="18"/>
  <c r="AI78" i="18"/>
  <c r="AG78" i="18"/>
  <c r="AE78" i="18"/>
  <c r="AC78" i="18"/>
  <c r="AA78" i="18"/>
  <c r="Y78" i="18"/>
  <c r="W78" i="18"/>
  <c r="U78" i="18"/>
  <c r="S78" i="18"/>
  <c r="Q78" i="18"/>
  <c r="O78" i="18"/>
  <c r="M78" i="18"/>
  <c r="K78" i="18"/>
  <c r="I78" i="18"/>
  <c r="G78" i="18"/>
  <c r="E78" i="18"/>
  <c r="AQ77" i="18"/>
  <c r="AO77" i="18"/>
  <c r="AM77" i="18"/>
  <c r="AK77" i="18"/>
  <c r="AI77" i="18"/>
  <c r="AG77" i="18"/>
  <c r="AE77" i="18"/>
  <c r="AC77" i="18"/>
  <c r="AA77" i="18"/>
  <c r="Y77" i="18"/>
  <c r="W77" i="18"/>
  <c r="U77" i="18"/>
  <c r="S77" i="18"/>
  <c r="Q77" i="18"/>
  <c r="O77" i="18"/>
  <c r="M77" i="18"/>
  <c r="K77" i="18"/>
  <c r="I77" i="18"/>
  <c r="G77" i="18"/>
  <c r="E77" i="18"/>
  <c r="AQ76" i="18"/>
  <c r="AO76" i="18"/>
  <c r="AM76" i="18"/>
  <c r="AK76" i="18"/>
  <c r="AI76" i="18"/>
  <c r="AG76" i="18"/>
  <c r="AE76" i="18"/>
  <c r="AC76" i="18"/>
  <c r="AA76" i="18"/>
  <c r="Y76" i="18"/>
  <c r="W76" i="18"/>
  <c r="U76" i="18"/>
  <c r="S76" i="18"/>
  <c r="Q76" i="18"/>
  <c r="O76" i="18"/>
  <c r="M76" i="18"/>
  <c r="K76" i="18"/>
  <c r="I76" i="18"/>
  <c r="G76" i="18"/>
  <c r="E76" i="18"/>
  <c r="AQ75" i="18"/>
  <c r="AO75" i="18"/>
  <c r="AM75" i="18"/>
  <c r="AK75" i="18"/>
  <c r="AI75" i="18"/>
  <c r="AG75" i="18"/>
  <c r="AE75" i="18"/>
  <c r="AC75" i="18"/>
  <c r="AA75" i="18"/>
  <c r="Y75" i="18"/>
  <c r="W75" i="18"/>
  <c r="U75" i="18"/>
  <c r="S75" i="18"/>
  <c r="Q75" i="18"/>
  <c r="O75" i="18"/>
  <c r="M75" i="18"/>
  <c r="K75" i="18"/>
  <c r="I75" i="18"/>
  <c r="G75" i="18"/>
  <c r="E75" i="18"/>
  <c r="AQ74" i="18"/>
  <c r="AO74" i="18"/>
  <c r="AM74" i="18"/>
  <c r="AK74" i="18"/>
  <c r="AI74" i="18"/>
  <c r="AG74" i="18"/>
  <c r="AE74" i="18"/>
  <c r="AC74" i="18"/>
  <c r="AA74" i="18"/>
  <c r="Y74" i="18"/>
  <c r="W74" i="18"/>
  <c r="U74" i="18"/>
  <c r="S74" i="18"/>
  <c r="Q74" i="18"/>
  <c r="O74" i="18"/>
  <c r="M74" i="18"/>
  <c r="K74" i="18"/>
  <c r="I74" i="18"/>
  <c r="G74" i="18"/>
  <c r="E74" i="18"/>
  <c r="AQ73" i="18"/>
  <c r="AO73" i="18"/>
  <c r="AM73" i="18"/>
  <c r="AK73" i="18"/>
  <c r="AI73" i="18"/>
  <c r="AG73" i="18"/>
  <c r="AE73" i="18"/>
  <c r="AC73" i="18"/>
  <c r="AA73" i="18"/>
  <c r="Y73" i="18"/>
  <c r="W73" i="18"/>
  <c r="U73" i="18"/>
  <c r="S73" i="18"/>
  <c r="Q73" i="18"/>
  <c r="O73" i="18"/>
  <c r="M73" i="18"/>
  <c r="K73" i="18"/>
  <c r="I73" i="18"/>
  <c r="G73" i="18"/>
  <c r="E73" i="18"/>
  <c r="AQ72" i="18"/>
  <c r="AO72" i="18"/>
  <c r="AM72" i="18"/>
  <c r="AK72" i="18"/>
  <c r="AI72" i="18"/>
  <c r="AG72" i="18"/>
  <c r="AE72" i="18"/>
  <c r="AC72" i="18"/>
  <c r="AA72" i="18"/>
  <c r="Y72" i="18"/>
  <c r="W72" i="18"/>
  <c r="U72" i="18"/>
  <c r="S72" i="18"/>
  <c r="Q72" i="18"/>
  <c r="O72" i="18"/>
  <c r="M72" i="18"/>
  <c r="K72" i="18"/>
  <c r="I72" i="18"/>
  <c r="G72" i="18"/>
  <c r="E72" i="18"/>
  <c r="AQ71" i="18"/>
  <c r="AO71" i="18"/>
  <c r="AM71" i="18"/>
  <c r="AK71" i="18"/>
  <c r="AI71" i="18"/>
  <c r="AG71" i="18"/>
  <c r="AE71" i="18"/>
  <c r="AC71" i="18"/>
  <c r="AA71" i="18"/>
  <c r="Y71" i="18"/>
  <c r="W71" i="18"/>
  <c r="U71" i="18"/>
  <c r="S71" i="18"/>
  <c r="Q71" i="18"/>
  <c r="O71" i="18"/>
  <c r="M71" i="18"/>
  <c r="K71" i="18"/>
  <c r="I71" i="18"/>
  <c r="G71" i="18"/>
  <c r="E71" i="18"/>
  <c r="AQ70" i="18"/>
  <c r="AO70" i="18"/>
  <c r="AM70" i="18"/>
  <c r="AK70" i="18"/>
  <c r="AI70" i="18"/>
  <c r="AG70" i="18"/>
  <c r="AE70" i="18"/>
  <c r="AC70" i="18"/>
  <c r="AA70" i="18"/>
  <c r="Y70" i="18"/>
  <c r="W70" i="18"/>
  <c r="U70" i="18"/>
  <c r="S70" i="18"/>
  <c r="Q70" i="18"/>
  <c r="O70" i="18"/>
  <c r="M70" i="18"/>
  <c r="K70" i="18"/>
  <c r="I70" i="18"/>
  <c r="G70" i="18"/>
  <c r="E70" i="18"/>
  <c r="AQ69" i="18"/>
  <c r="AO69" i="18"/>
  <c r="AM69" i="18"/>
  <c r="AK69" i="18"/>
  <c r="AI69" i="18"/>
  <c r="AG69" i="18"/>
  <c r="AE69" i="18"/>
  <c r="AC69" i="18"/>
  <c r="AA69" i="18"/>
  <c r="Y69" i="18"/>
  <c r="W69" i="18"/>
  <c r="U69" i="18"/>
  <c r="S69" i="18"/>
  <c r="Q69" i="18"/>
  <c r="O69" i="18"/>
  <c r="M69" i="18"/>
  <c r="K69" i="18"/>
  <c r="I69" i="18"/>
  <c r="G69" i="18"/>
  <c r="E69" i="18"/>
  <c r="AQ68" i="18"/>
  <c r="AO68" i="18"/>
  <c r="AM68" i="18"/>
  <c r="AK68" i="18"/>
  <c r="AI68" i="18"/>
  <c r="AG68" i="18"/>
  <c r="AE68" i="18"/>
  <c r="AC68" i="18"/>
  <c r="AA68" i="18"/>
  <c r="Y68" i="18"/>
  <c r="W68" i="18"/>
  <c r="U68" i="18"/>
  <c r="S68" i="18"/>
  <c r="Q68" i="18"/>
  <c r="O68" i="18"/>
  <c r="M68" i="18"/>
  <c r="K68" i="18"/>
  <c r="I68" i="18"/>
  <c r="G68" i="18"/>
  <c r="E68" i="18"/>
  <c r="AQ67" i="18"/>
  <c r="AO67" i="18"/>
  <c r="AM67" i="18"/>
  <c r="AK67" i="18"/>
  <c r="AI67" i="18"/>
  <c r="AG67" i="18"/>
  <c r="AE67" i="18"/>
  <c r="AC67" i="18"/>
  <c r="AA67" i="18"/>
  <c r="Y67" i="18"/>
  <c r="W67" i="18"/>
  <c r="U67" i="18"/>
  <c r="S67" i="18"/>
  <c r="Q67" i="18"/>
  <c r="O67" i="18"/>
  <c r="M67" i="18"/>
  <c r="K67" i="18"/>
  <c r="I67" i="18"/>
  <c r="G67" i="18"/>
  <c r="E67" i="18"/>
  <c r="AQ66" i="18"/>
  <c r="AO66" i="18"/>
  <c r="AM66" i="18"/>
  <c r="AK66" i="18"/>
  <c r="AI66" i="18"/>
  <c r="AG66" i="18"/>
  <c r="AE66" i="18"/>
  <c r="AC66" i="18"/>
  <c r="AA66" i="18"/>
  <c r="Y66" i="18"/>
  <c r="W66" i="18"/>
  <c r="U66" i="18"/>
  <c r="S66" i="18"/>
  <c r="Q66" i="18"/>
  <c r="O66" i="18"/>
  <c r="M66" i="18"/>
  <c r="K66" i="18"/>
  <c r="I66" i="18"/>
  <c r="G66" i="18"/>
  <c r="E66" i="18"/>
  <c r="AQ65" i="18"/>
  <c r="AO65" i="18"/>
  <c r="AM65" i="18"/>
  <c r="AK65" i="18"/>
  <c r="AI65" i="18"/>
  <c r="AG65" i="18"/>
  <c r="AE65" i="18"/>
  <c r="AC65" i="18"/>
  <c r="AA65" i="18"/>
  <c r="Y65" i="18"/>
  <c r="W65" i="18"/>
  <c r="U65" i="18"/>
  <c r="S65" i="18"/>
  <c r="Q65" i="18"/>
  <c r="O65" i="18"/>
  <c r="M65" i="18"/>
  <c r="K65" i="18"/>
  <c r="I65" i="18"/>
  <c r="G65" i="18"/>
  <c r="E65" i="18"/>
  <c r="AQ64" i="18"/>
  <c r="AO64" i="18"/>
  <c r="AM64" i="18"/>
  <c r="AK64" i="18"/>
  <c r="AI64" i="18"/>
  <c r="AG64" i="18"/>
  <c r="AE64" i="18"/>
  <c r="AC64" i="18"/>
  <c r="AA64" i="18"/>
  <c r="Y64" i="18"/>
  <c r="W64" i="18"/>
  <c r="U64" i="18"/>
  <c r="S64" i="18"/>
  <c r="Q64" i="18"/>
  <c r="O64" i="18"/>
  <c r="M64" i="18"/>
  <c r="K64" i="18"/>
  <c r="I64" i="18"/>
  <c r="G64" i="18"/>
  <c r="E64" i="18"/>
  <c r="AQ63" i="18"/>
  <c r="AO63" i="18"/>
  <c r="AM63" i="18"/>
  <c r="AK63" i="18"/>
  <c r="AI63" i="18"/>
  <c r="AG63" i="18"/>
  <c r="AE63" i="18"/>
  <c r="AC63" i="18"/>
  <c r="AA63" i="18"/>
  <c r="Y63" i="18"/>
  <c r="W63" i="18"/>
  <c r="U63" i="18"/>
  <c r="S63" i="18"/>
  <c r="Q63" i="18"/>
  <c r="O63" i="18"/>
  <c r="M63" i="18"/>
  <c r="K63" i="18"/>
  <c r="I63" i="18"/>
  <c r="G63" i="18"/>
  <c r="E63" i="18"/>
  <c r="AQ62" i="18"/>
  <c r="AO62" i="18"/>
  <c r="AM62" i="18"/>
  <c r="AK62" i="18"/>
  <c r="AI62" i="18"/>
  <c r="AG62" i="18"/>
  <c r="AE62" i="18"/>
  <c r="AC62" i="18"/>
  <c r="AA62" i="18"/>
  <c r="Y62" i="18"/>
  <c r="W62" i="18"/>
  <c r="U62" i="18"/>
  <c r="S62" i="18"/>
  <c r="Q62" i="18"/>
  <c r="O62" i="18"/>
  <c r="M62" i="18"/>
  <c r="K62" i="18"/>
  <c r="I62" i="18"/>
  <c r="G62" i="18"/>
  <c r="E62" i="18"/>
  <c r="AQ61" i="18"/>
  <c r="AO61" i="18"/>
  <c r="AM61" i="18"/>
  <c r="AK61" i="18"/>
  <c r="AI61" i="18"/>
  <c r="AG61" i="18"/>
  <c r="AE61" i="18"/>
  <c r="AC61" i="18"/>
  <c r="AA61" i="18"/>
  <c r="Y61" i="18"/>
  <c r="W61" i="18"/>
  <c r="U61" i="18"/>
  <c r="S61" i="18"/>
  <c r="Q61" i="18"/>
  <c r="O61" i="18"/>
  <c r="M61" i="18"/>
  <c r="K61" i="18"/>
  <c r="I61" i="18"/>
  <c r="G61" i="18"/>
  <c r="E61" i="18"/>
  <c r="AQ60" i="18"/>
  <c r="AO60" i="18"/>
  <c r="AM60" i="18"/>
  <c r="AK60" i="18"/>
  <c r="AI60" i="18"/>
  <c r="AG60" i="18"/>
  <c r="AE60" i="18"/>
  <c r="AC60" i="18"/>
  <c r="AA60" i="18"/>
  <c r="Y60" i="18"/>
  <c r="W60" i="18"/>
  <c r="U60" i="18"/>
  <c r="S60" i="18"/>
  <c r="Q60" i="18"/>
  <c r="O60" i="18"/>
  <c r="M60" i="18"/>
  <c r="K60" i="18"/>
  <c r="I60" i="18"/>
  <c r="G60" i="18"/>
  <c r="E60" i="18"/>
  <c r="AQ59" i="18"/>
  <c r="AO59" i="18"/>
  <c r="AM59" i="18"/>
  <c r="AK59" i="18"/>
  <c r="AI59" i="18"/>
  <c r="AG59" i="18"/>
  <c r="AE59" i="18"/>
  <c r="AC59" i="18"/>
  <c r="AA59" i="18"/>
  <c r="Y59" i="18"/>
  <c r="W59" i="18"/>
  <c r="U59" i="18"/>
  <c r="S59" i="18"/>
  <c r="Q59" i="18"/>
  <c r="O59" i="18"/>
  <c r="M59" i="18"/>
  <c r="K59" i="18"/>
  <c r="I59" i="18"/>
  <c r="G59" i="18"/>
  <c r="E59" i="18"/>
  <c r="AQ58" i="18"/>
  <c r="AO58" i="18"/>
  <c r="AM58" i="18"/>
  <c r="AK58" i="18"/>
  <c r="AI58" i="18"/>
  <c r="AG58" i="18"/>
  <c r="AE58" i="18"/>
  <c r="AC58" i="18"/>
  <c r="AA58" i="18"/>
  <c r="Y58" i="18"/>
  <c r="W58" i="18"/>
  <c r="U58" i="18"/>
  <c r="S58" i="18"/>
  <c r="Q58" i="18"/>
  <c r="O58" i="18"/>
  <c r="M58" i="18"/>
  <c r="K58" i="18"/>
  <c r="I58" i="18"/>
  <c r="G58" i="18"/>
  <c r="E58" i="18"/>
  <c r="AQ57" i="18"/>
  <c r="AO57" i="18"/>
  <c r="AM57" i="18"/>
  <c r="AK57" i="18"/>
  <c r="AI57" i="18"/>
  <c r="AG57" i="18"/>
  <c r="AE57" i="18"/>
  <c r="AC57" i="18"/>
  <c r="AA57" i="18"/>
  <c r="Y57" i="18"/>
  <c r="W57" i="18"/>
  <c r="U57" i="18"/>
  <c r="S57" i="18"/>
  <c r="Q57" i="18"/>
  <c r="O57" i="18"/>
  <c r="M57" i="18"/>
  <c r="K57" i="18"/>
  <c r="I57" i="18"/>
  <c r="G57" i="18"/>
  <c r="E57" i="18"/>
  <c r="AQ56" i="18"/>
  <c r="AO56" i="18"/>
  <c r="AM56" i="18"/>
  <c r="AK56" i="18"/>
  <c r="AI56" i="18"/>
  <c r="AG56" i="18"/>
  <c r="AE56" i="18"/>
  <c r="AC56" i="18"/>
  <c r="AA56" i="18"/>
  <c r="Y56" i="18"/>
  <c r="W56" i="18"/>
  <c r="U56" i="18"/>
  <c r="S56" i="18"/>
  <c r="Q56" i="18"/>
  <c r="O56" i="18"/>
  <c r="M56" i="18"/>
  <c r="K56" i="18"/>
  <c r="I56" i="18"/>
  <c r="G56" i="18"/>
  <c r="E56" i="18"/>
  <c r="AQ55" i="18"/>
  <c r="AO55" i="18"/>
  <c r="AM55" i="18"/>
  <c r="AK55" i="18"/>
  <c r="AI55" i="18"/>
  <c r="AG55" i="18"/>
  <c r="AE55" i="18"/>
  <c r="AC55" i="18"/>
  <c r="AA55" i="18"/>
  <c r="Y55" i="18"/>
  <c r="W55" i="18"/>
  <c r="U55" i="18"/>
  <c r="S55" i="18"/>
  <c r="Q55" i="18"/>
  <c r="O55" i="18"/>
  <c r="M55" i="18"/>
  <c r="K55" i="18"/>
  <c r="I55" i="18"/>
  <c r="G55" i="18"/>
  <c r="E55" i="18"/>
  <c r="AQ54" i="18"/>
  <c r="AO54" i="18"/>
  <c r="AM54" i="18"/>
  <c r="AK54" i="18"/>
  <c r="AI54" i="18"/>
  <c r="AG54" i="18"/>
  <c r="AE54" i="18"/>
  <c r="AC54" i="18"/>
  <c r="AA54" i="18"/>
  <c r="Y54" i="18"/>
  <c r="W54" i="18"/>
  <c r="U54" i="18"/>
  <c r="S54" i="18"/>
  <c r="Q54" i="18"/>
  <c r="O54" i="18"/>
  <c r="M54" i="18"/>
  <c r="K54" i="18"/>
  <c r="I54" i="18"/>
  <c r="G54" i="18"/>
  <c r="E54" i="18"/>
  <c r="AQ53" i="18"/>
  <c r="AO53" i="18"/>
  <c r="AM53" i="18"/>
  <c r="AK53" i="18"/>
  <c r="AI53" i="18"/>
  <c r="AG53" i="18"/>
  <c r="AE53" i="18"/>
  <c r="AC53" i="18"/>
  <c r="AA53" i="18"/>
  <c r="Y53" i="18"/>
  <c r="W53" i="18"/>
  <c r="U53" i="18"/>
  <c r="S53" i="18"/>
  <c r="Q53" i="18"/>
  <c r="O53" i="18"/>
  <c r="M53" i="18"/>
  <c r="K53" i="18"/>
  <c r="I53" i="18"/>
  <c r="G53" i="18"/>
  <c r="E53" i="18"/>
  <c r="AQ52" i="18"/>
  <c r="AO52" i="18"/>
  <c r="AM52" i="18"/>
  <c r="AK52" i="18"/>
  <c r="AI52" i="18"/>
  <c r="AG52" i="18"/>
  <c r="AE52" i="18"/>
  <c r="AC52" i="18"/>
  <c r="AA52" i="18"/>
  <c r="Y52" i="18"/>
  <c r="W52" i="18"/>
  <c r="U52" i="18"/>
  <c r="S52" i="18"/>
  <c r="Q52" i="18"/>
  <c r="O52" i="18"/>
  <c r="M52" i="18"/>
  <c r="K52" i="18"/>
  <c r="I52" i="18"/>
  <c r="G52" i="18"/>
  <c r="E52" i="18"/>
  <c r="AQ51" i="18"/>
  <c r="AO51" i="18"/>
  <c r="AM51" i="18"/>
  <c r="AK51" i="18"/>
  <c r="AI51" i="18"/>
  <c r="AG51" i="18"/>
  <c r="AE51" i="18"/>
  <c r="AC51" i="18"/>
  <c r="AA51" i="18"/>
  <c r="Y51" i="18"/>
  <c r="W51" i="18"/>
  <c r="U51" i="18"/>
  <c r="S51" i="18"/>
  <c r="Q51" i="18"/>
  <c r="O51" i="18"/>
  <c r="M51" i="18"/>
  <c r="K51" i="18"/>
  <c r="I51" i="18"/>
  <c r="G51" i="18"/>
  <c r="E51" i="18"/>
  <c r="AQ50" i="18"/>
  <c r="AO50" i="18"/>
  <c r="AM50" i="18"/>
  <c r="AK50" i="18"/>
  <c r="AI50" i="18"/>
  <c r="AG50" i="18"/>
  <c r="AE50" i="18"/>
  <c r="AC50" i="18"/>
  <c r="AA50" i="18"/>
  <c r="Y50" i="18"/>
  <c r="W50" i="18"/>
  <c r="U50" i="18"/>
  <c r="S50" i="18"/>
  <c r="Q50" i="18"/>
  <c r="O50" i="18"/>
  <c r="M50" i="18"/>
  <c r="K50" i="18"/>
  <c r="I50" i="18"/>
  <c r="G50" i="18"/>
  <c r="E50" i="18"/>
  <c r="AQ49" i="18"/>
  <c r="AO49" i="18"/>
  <c r="AM49" i="18"/>
  <c r="AK49" i="18"/>
  <c r="AI49" i="18"/>
  <c r="AG49" i="18"/>
  <c r="AE49" i="18"/>
  <c r="AC49" i="18"/>
  <c r="AA49" i="18"/>
  <c r="Y49" i="18"/>
  <c r="W49" i="18"/>
  <c r="U49" i="18"/>
  <c r="S49" i="18"/>
  <c r="Q49" i="18"/>
  <c r="O49" i="18"/>
  <c r="M49" i="18"/>
  <c r="K49" i="18"/>
  <c r="I49" i="18"/>
  <c r="G49" i="18"/>
  <c r="E49" i="18"/>
  <c r="AQ48" i="18"/>
  <c r="AO48" i="18"/>
  <c r="AM48" i="18"/>
  <c r="AK48" i="18"/>
  <c r="AI48" i="18"/>
  <c r="AG48" i="18"/>
  <c r="AE48" i="18"/>
  <c r="AC48" i="18"/>
  <c r="AA48" i="18"/>
  <c r="Y48" i="18"/>
  <c r="W48" i="18"/>
  <c r="U48" i="18"/>
  <c r="S48" i="18"/>
  <c r="Q48" i="18"/>
  <c r="O48" i="18"/>
  <c r="M48" i="18"/>
  <c r="K48" i="18"/>
  <c r="I48" i="18"/>
  <c r="G48" i="18"/>
  <c r="E48" i="18"/>
  <c r="AQ47" i="18"/>
  <c r="AO47" i="18"/>
  <c r="AM47" i="18"/>
  <c r="AK47" i="18"/>
  <c r="AI47" i="18"/>
  <c r="AG47" i="18"/>
  <c r="AE47" i="18"/>
  <c r="AC47" i="18"/>
  <c r="AA47" i="18"/>
  <c r="Y47" i="18"/>
  <c r="W47" i="18"/>
  <c r="U47" i="18"/>
  <c r="S47" i="18"/>
  <c r="Q47" i="18"/>
  <c r="O47" i="18"/>
  <c r="M47" i="18"/>
  <c r="K47" i="18"/>
  <c r="I47" i="18"/>
  <c r="G47" i="18"/>
  <c r="E47" i="18"/>
  <c r="AQ46" i="18"/>
  <c r="AO46" i="18"/>
  <c r="AM46" i="18"/>
  <c r="AK46" i="18"/>
  <c r="AI46" i="18"/>
  <c r="AG46" i="18"/>
  <c r="AE46" i="18"/>
  <c r="AC46" i="18"/>
  <c r="AA46" i="18"/>
  <c r="Y46" i="18"/>
  <c r="W46" i="18"/>
  <c r="U46" i="18"/>
  <c r="S46" i="18"/>
  <c r="Q46" i="18"/>
  <c r="O46" i="18"/>
  <c r="M46" i="18"/>
  <c r="K46" i="18"/>
  <c r="I46" i="18"/>
  <c r="G46" i="18"/>
  <c r="E46" i="18"/>
  <c r="AQ45" i="18"/>
  <c r="AO45" i="18"/>
  <c r="AM45" i="18"/>
  <c r="AK45" i="18"/>
  <c r="AI45" i="18"/>
  <c r="AG45" i="18"/>
  <c r="AE45" i="18"/>
  <c r="AC45" i="18"/>
  <c r="AA45" i="18"/>
  <c r="Y45" i="18"/>
  <c r="W45" i="18"/>
  <c r="U45" i="18"/>
  <c r="S45" i="18"/>
  <c r="Q45" i="18"/>
  <c r="O45" i="18"/>
  <c r="M45" i="18"/>
  <c r="K45" i="18"/>
  <c r="I45" i="18"/>
  <c r="G45" i="18"/>
  <c r="E45" i="18"/>
  <c r="AQ44" i="18"/>
  <c r="AO44" i="18"/>
  <c r="AM44" i="18"/>
  <c r="AK44" i="18"/>
  <c r="AI44" i="18"/>
  <c r="AG44" i="18"/>
  <c r="AE44" i="18"/>
  <c r="AC44" i="18"/>
  <c r="AA44" i="18"/>
  <c r="Y44" i="18"/>
  <c r="W44" i="18"/>
  <c r="U44" i="18"/>
  <c r="S44" i="18"/>
  <c r="Q44" i="18"/>
  <c r="O44" i="18"/>
  <c r="M44" i="18"/>
  <c r="K44" i="18"/>
  <c r="I44" i="18"/>
  <c r="G44" i="18"/>
  <c r="E44" i="18"/>
  <c r="AQ43" i="18"/>
  <c r="AO43" i="18"/>
  <c r="AM43" i="18"/>
  <c r="AK43" i="18"/>
  <c r="AI43" i="18"/>
  <c r="AG43" i="18"/>
  <c r="AE43" i="18"/>
  <c r="AC43" i="18"/>
  <c r="AA43" i="18"/>
  <c r="Y43" i="18"/>
  <c r="W43" i="18"/>
  <c r="U43" i="18"/>
  <c r="S43" i="18"/>
  <c r="Q43" i="18"/>
  <c r="O43" i="18"/>
  <c r="M43" i="18"/>
  <c r="K43" i="18"/>
  <c r="I43" i="18"/>
  <c r="G43" i="18"/>
  <c r="E43" i="18"/>
  <c r="AQ42" i="18"/>
  <c r="AO42" i="18"/>
  <c r="AM42" i="18"/>
  <c r="AK42" i="18"/>
  <c r="AI42" i="18"/>
  <c r="AG42" i="18"/>
  <c r="AE42" i="18"/>
  <c r="AC42" i="18"/>
  <c r="AA42" i="18"/>
  <c r="Y42" i="18"/>
  <c r="W42" i="18"/>
  <c r="U42" i="18"/>
  <c r="S42" i="18"/>
  <c r="Q42" i="18"/>
  <c r="O42" i="18"/>
  <c r="M42" i="18"/>
  <c r="K42" i="18"/>
  <c r="I42" i="18"/>
  <c r="G42" i="18"/>
  <c r="E42" i="18"/>
  <c r="AQ41" i="18"/>
  <c r="AO41" i="18"/>
  <c r="AM41" i="18"/>
  <c r="AK41" i="18"/>
  <c r="AI41" i="18"/>
  <c r="AG41" i="18"/>
  <c r="AE41" i="18"/>
  <c r="AC41" i="18"/>
  <c r="AA41" i="18"/>
  <c r="Y41" i="18"/>
  <c r="W41" i="18"/>
  <c r="U41" i="18"/>
  <c r="S41" i="18"/>
  <c r="Q41" i="18"/>
  <c r="O41" i="18"/>
  <c r="M41" i="18"/>
  <c r="K41" i="18"/>
  <c r="I41" i="18"/>
  <c r="G41" i="18"/>
  <c r="E41" i="18"/>
  <c r="AQ40" i="18"/>
  <c r="AO40" i="18"/>
  <c r="AM40" i="18"/>
  <c r="AK40" i="18"/>
  <c r="AI40" i="18"/>
  <c r="AG40" i="18"/>
  <c r="AE40" i="18"/>
  <c r="AC40" i="18"/>
  <c r="AA40" i="18"/>
  <c r="Y40" i="18"/>
  <c r="W40" i="18"/>
  <c r="U40" i="18"/>
  <c r="S40" i="18"/>
  <c r="Q40" i="18"/>
  <c r="O40" i="18"/>
  <c r="M40" i="18"/>
  <c r="K40" i="18"/>
  <c r="I40" i="18"/>
  <c r="G40" i="18"/>
  <c r="E40" i="18"/>
  <c r="AQ39" i="18"/>
  <c r="AO39" i="18"/>
  <c r="AM39" i="18"/>
  <c r="AK39" i="18"/>
  <c r="AI39" i="18"/>
  <c r="AG39" i="18"/>
  <c r="AE39" i="18"/>
  <c r="AC39" i="18"/>
  <c r="AA39" i="18"/>
  <c r="Y39" i="18"/>
  <c r="W39" i="18"/>
  <c r="U39" i="18"/>
  <c r="S39" i="18"/>
  <c r="Q39" i="18"/>
  <c r="O39" i="18"/>
  <c r="M39" i="18"/>
  <c r="K39" i="18"/>
  <c r="I39" i="18"/>
  <c r="G39" i="18"/>
  <c r="E39" i="18"/>
  <c r="AQ38" i="18"/>
  <c r="AO38" i="18"/>
  <c r="AM38" i="18"/>
  <c r="AK38" i="18"/>
  <c r="AI38" i="18"/>
  <c r="AG38" i="18"/>
  <c r="AE38" i="18"/>
  <c r="AC38" i="18"/>
  <c r="AA38" i="18"/>
  <c r="Y38" i="18"/>
  <c r="W38" i="18"/>
  <c r="U38" i="18"/>
  <c r="S38" i="18"/>
  <c r="Q38" i="18"/>
  <c r="O38" i="18"/>
  <c r="M38" i="18"/>
  <c r="K38" i="18"/>
  <c r="I38" i="18"/>
  <c r="G38" i="18"/>
  <c r="E38" i="18"/>
  <c r="AQ37" i="18"/>
  <c r="AO37" i="18"/>
  <c r="AM37" i="18"/>
  <c r="AK37" i="18"/>
  <c r="AI37" i="18"/>
  <c r="AG37" i="18"/>
  <c r="AE37" i="18"/>
  <c r="AC37" i="18"/>
  <c r="AA37" i="18"/>
  <c r="Y37" i="18"/>
  <c r="W37" i="18"/>
  <c r="U37" i="18"/>
  <c r="S37" i="18"/>
  <c r="Q37" i="18"/>
  <c r="O37" i="18"/>
  <c r="M37" i="18"/>
  <c r="K37" i="18"/>
  <c r="I37" i="18"/>
  <c r="G37" i="18"/>
  <c r="E37" i="18"/>
  <c r="AQ36" i="18"/>
  <c r="AO36" i="18"/>
  <c r="AM36" i="18"/>
  <c r="AK36" i="18"/>
  <c r="AI36" i="18"/>
  <c r="AG36" i="18"/>
  <c r="AE36" i="18"/>
  <c r="AC36" i="18"/>
  <c r="AA36" i="18"/>
  <c r="Y36" i="18"/>
  <c r="W36" i="18"/>
  <c r="U36" i="18"/>
  <c r="S36" i="18"/>
  <c r="Q36" i="18"/>
  <c r="O36" i="18"/>
  <c r="M36" i="18"/>
  <c r="K36" i="18"/>
  <c r="I36" i="18"/>
  <c r="G36" i="18"/>
  <c r="E36" i="18"/>
  <c r="AQ35" i="18"/>
  <c r="AO35" i="18"/>
  <c r="AM35" i="18"/>
  <c r="AK35" i="18"/>
  <c r="AI35" i="18"/>
  <c r="AG35" i="18"/>
  <c r="AE35" i="18"/>
  <c r="AC35" i="18"/>
  <c r="AA35" i="18"/>
  <c r="Y35" i="18"/>
  <c r="W35" i="18"/>
  <c r="U35" i="18"/>
  <c r="S35" i="18"/>
  <c r="Q35" i="18"/>
  <c r="O35" i="18"/>
  <c r="M35" i="18"/>
  <c r="K35" i="18"/>
  <c r="I35" i="18"/>
  <c r="G35" i="18"/>
  <c r="E35" i="18"/>
  <c r="AQ34" i="18"/>
  <c r="AO34" i="18"/>
  <c r="AM34" i="18"/>
  <c r="AK34" i="18"/>
  <c r="AI34" i="18"/>
  <c r="AG34" i="18"/>
  <c r="AE34" i="18"/>
  <c r="AC34" i="18"/>
  <c r="AA34" i="18"/>
  <c r="Y34" i="18"/>
  <c r="W34" i="18"/>
  <c r="U34" i="18"/>
  <c r="S34" i="18"/>
  <c r="Q34" i="18"/>
  <c r="O34" i="18"/>
  <c r="M34" i="18"/>
  <c r="K34" i="18"/>
  <c r="I34" i="18"/>
  <c r="G34" i="18"/>
  <c r="E34" i="18"/>
  <c r="AQ33" i="18"/>
  <c r="AO33" i="18"/>
  <c r="AM33" i="18"/>
  <c r="AK33" i="18"/>
  <c r="AI33" i="18"/>
  <c r="AG33" i="18"/>
  <c r="AE33" i="18"/>
  <c r="AC33" i="18"/>
  <c r="AA33" i="18"/>
  <c r="Y33" i="18"/>
  <c r="W33" i="18"/>
  <c r="U33" i="18"/>
  <c r="S33" i="18"/>
  <c r="Q33" i="18"/>
  <c r="O33" i="18"/>
  <c r="M33" i="18"/>
  <c r="K33" i="18"/>
  <c r="I33" i="18"/>
  <c r="G33" i="18"/>
  <c r="E33" i="18"/>
  <c r="AQ32" i="18"/>
  <c r="AO32" i="18"/>
  <c r="AM32" i="18"/>
  <c r="AK32" i="18"/>
  <c r="AI32" i="18"/>
  <c r="AG32" i="18"/>
  <c r="AE32" i="18"/>
  <c r="AC32" i="18"/>
  <c r="AA32" i="18"/>
  <c r="Y32" i="18"/>
  <c r="W32" i="18"/>
  <c r="U32" i="18"/>
  <c r="S32" i="18"/>
  <c r="Q32" i="18"/>
  <c r="O32" i="18"/>
  <c r="M32" i="18"/>
  <c r="K32" i="18"/>
  <c r="I32" i="18"/>
  <c r="G32" i="18"/>
  <c r="E32" i="18"/>
  <c r="AQ31" i="18"/>
  <c r="AO31" i="18"/>
  <c r="AM31" i="18"/>
  <c r="AK31" i="18"/>
  <c r="AI31" i="18"/>
  <c r="AG31" i="18"/>
  <c r="AE31" i="18"/>
  <c r="AC31" i="18"/>
  <c r="AA31" i="18"/>
  <c r="Y31" i="18"/>
  <c r="W31" i="18"/>
  <c r="U31" i="18"/>
  <c r="S31" i="18"/>
  <c r="Q31" i="18"/>
  <c r="O31" i="18"/>
  <c r="M31" i="18"/>
  <c r="K31" i="18"/>
  <c r="I31" i="18"/>
  <c r="G31" i="18"/>
  <c r="E31" i="18"/>
  <c r="AQ30" i="18"/>
  <c r="AO30" i="18"/>
  <c r="AM30" i="18"/>
  <c r="AK30" i="18"/>
  <c r="AI30" i="18"/>
  <c r="AG30" i="18"/>
  <c r="AE30" i="18"/>
  <c r="AC30" i="18"/>
  <c r="AA30" i="18"/>
  <c r="Y30" i="18"/>
  <c r="W30" i="18"/>
  <c r="U30" i="18"/>
  <c r="S30" i="18"/>
  <c r="Q30" i="18"/>
  <c r="O30" i="18"/>
  <c r="M30" i="18"/>
  <c r="K30" i="18"/>
  <c r="I30" i="18"/>
  <c r="G30" i="18"/>
  <c r="E30" i="18"/>
  <c r="AQ29" i="18"/>
  <c r="AO29" i="18"/>
  <c r="AM29" i="18"/>
  <c r="AK29" i="18"/>
  <c r="AI29" i="18"/>
  <c r="AG29" i="18"/>
  <c r="AE29" i="18"/>
  <c r="AC29" i="18"/>
  <c r="AA29" i="18"/>
  <c r="Y29" i="18"/>
  <c r="W29" i="18"/>
  <c r="U29" i="18"/>
  <c r="S29" i="18"/>
  <c r="Q29" i="18"/>
  <c r="O29" i="18"/>
  <c r="M29" i="18"/>
  <c r="K29" i="18"/>
  <c r="I29" i="18"/>
  <c r="G29" i="18"/>
  <c r="E29" i="18"/>
  <c r="AQ28" i="18"/>
  <c r="AO28" i="18"/>
  <c r="AM28" i="18"/>
  <c r="AK28" i="18"/>
  <c r="AI28" i="18"/>
  <c r="AG28" i="18"/>
  <c r="AE28" i="18"/>
  <c r="AC28" i="18"/>
  <c r="AA28" i="18"/>
  <c r="Y28" i="18"/>
  <c r="W28" i="18"/>
  <c r="U28" i="18"/>
  <c r="S28" i="18"/>
  <c r="Q28" i="18"/>
  <c r="O28" i="18"/>
  <c r="M28" i="18"/>
  <c r="K28" i="18"/>
  <c r="I28" i="18"/>
  <c r="G28" i="18"/>
  <c r="E28" i="18"/>
  <c r="AQ27" i="18"/>
  <c r="AO27" i="18"/>
  <c r="AM27" i="18"/>
  <c r="AK27" i="18"/>
  <c r="AI27" i="18"/>
  <c r="AG27" i="18"/>
  <c r="AE27" i="18"/>
  <c r="AC27" i="18"/>
  <c r="AA27" i="18"/>
  <c r="Y27" i="18"/>
  <c r="W27" i="18"/>
  <c r="U27" i="18"/>
  <c r="S27" i="18"/>
  <c r="Q27" i="18"/>
  <c r="O27" i="18"/>
  <c r="M27" i="18"/>
  <c r="K27" i="18"/>
  <c r="I27" i="18"/>
  <c r="G27" i="18"/>
  <c r="E27" i="18"/>
  <c r="AQ26" i="18"/>
  <c r="AO26" i="18"/>
  <c r="AM26" i="18"/>
  <c r="AK26" i="18"/>
  <c r="AI26" i="18"/>
  <c r="AG26" i="18"/>
  <c r="AE26" i="18"/>
  <c r="AC26" i="18"/>
  <c r="AA26" i="18"/>
  <c r="Y26" i="18"/>
  <c r="W26" i="18"/>
  <c r="U26" i="18"/>
  <c r="S26" i="18"/>
  <c r="Q26" i="18"/>
  <c r="O26" i="18"/>
  <c r="M26" i="18"/>
  <c r="K26" i="18"/>
  <c r="I26" i="18"/>
  <c r="G26" i="18"/>
  <c r="E26" i="18"/>
  <c r="AQ25" i="18"/>
  <c r="AO25" i="18"/>
  <c r="AM25" i="18"/>
  <c r="AK25" i="18"/>
  <c r="AI25" i="18"/>
  <c r="AG25" i="18"/>
  <c r="AE25" i="18"/>
  <c r="AC25" i="18"/>
  <c r="AA25" i="18"/>
  <c r="Y25" i="18"/>
  <c r="W25" i="18"/>
  <c r="U25" i="18"/>
  <c r="S25" i="18"/>
  <c r="Q25" i="18"/>
  <c r="O25" i="18"/>
  <c r="M25" i="18"/>
  <c r="K25" i="18"/>
  <c r="I25" i="18"/>
  <c r="G25" i="18"/>
  <c r="E25" i="18"/>
  <c r="AQ24" i="18"/>
  <c r="AO24" i="18"/>
  <c r="AM24" i="18"/>
  <c r="AK24" i="18"/>
  <c r="AI24" i="18"/>
  <c r="AG24" i="18"/>
  <c r="AE24" i="18"/>
  <c r="AC24" i="18"/>
  <c r="AA24" i="18"/>
  <c r="Y24" i="18"/>
  <c r="W24" i="18"/>
  <c r="U24" i="18"/>
  <c r="S24" i="18"/>
  <c r="Q24" i="18"/>
  <c r="O24" i="18"/>
  <c r="M24" i="18"/>
  <c r="K24" i="18"/>
  <c r="I24" i="18"/>
  <c r="G24" i="18"/>
  <c r="E24" i="18"/>
  <c r="AQ23" i="18"/>
  <c r="AO23" i="18"/>
  <c r="AM23" i="18"/>
  <c r="AK23" i="18"/>
  <c r="AI23" i="18"/>
  <c r="AG23" i="18"/>
  <c r="AE23" i="18"/>
  <c r="AC23" i="18"/>
  <c r="AA23" i="18"/>
  <c r="Y23" i="18"/>
  <c r="W23" i="18"/>
  <c r="U23" i="18"/>
  <c r="S23" i="18"/>
  <c r="Q23" i="18"/>
  <c r="O23" i="18"/>
  <c r="M23" i="18"/>
  <c r="K23" i="18"/>
  <c r="I23" i="18"/>
  <c r="G23" i="18"/>
  <c r="E23" i="18"/>
  <c r="AQ22" i="18"/>
  <c r="AO22" i="18"/>
  <c r="AM22" i="18"/>
  <c r="AK22" i="18"/>
  <c r="AI22" i="18"/>
  <c r="AG22" i="18"/>
  <c r="AE22" i="18"/>
  <c r="AC22" i="18"/>
  <c r="AA22" i="18"/>
  <c r="Y22" i="18"/>
  <c r="W22" i="18"/>
  <c r="U22" i="18"/>
  <c r="S22" i="18"/>
  <c r="Q22" i="18"/>
  <c r="O22" i="18"/>
  <c r="M22" i="18"/>
  <c r="K22" i="18"/>
  <c r="I22" i="18"/>
  <c r="G22" i="18"/>
  <c r="E22" i="18"/>
  <c r="AQ21" i="18"/>
  <c r="AO21" i="18"/>
  <c r="AM21" i="18"/>
  <c r="AK21" i="18"/>
  <c r="AI21" i="18"/>
  <c r="AG21" i="18"/>
  <c r="AE21" i="18"/>
  <c r="AC21" i="18"/>
  <c r="AA21" i="18"/>
  <c r="Y21" i="18"/>
  <c r="W21" i="18"/>
  <c r="U21" i="18"/>
  <c r="S21" i="18"/>
  <c r="Q21" i="18"/>
  <c r="O21" i="18"/>
  <c r="M21" i="18"/>
  <c r="K21" i="18"/>
  <c r="I21" i="18"/>
  <c r="G21" i="18"/>
  <c r="E21" i="18"/>
  <c r="AQ20" i="18"/>
  <c r="AO20" i="18"/>
  <c r="AM20" i="18"/>
  <c r="AK20" i="18"/>
  <c r="AI20" i="18"/>
  <c r="AG20" i="18"/>
  <c r="AE20" i="18"/>
  <c r="AC20" i="18"/>
  <c r="AA20" i="18"/>
  <c r="Y20" i="18"/>
  <c r="W20" i="18"/>
  <c r="U20" i="18"/>
  <c r="S20" i="18"/>
  <c r="Q20" i="18"/>
  <c r="O20" i="18"/>
  <c r="M20" i="18"/>
  <c r="K20" i="18"/>
  <c r="I20" i="18"/>
  <c r="G20" i="18"/>
  <c r="E20" i="18"/>
  <c r="AQ19" i="18"/>
  <c r="AO19" i="18"/>
  <c r="AM19" i="18"/>
  <c r="AK19" i="18"/>
  <c r="AI19" i="18"/>
  <c r="AG19" i="18"/>
  <c r="AE19" i="18"/>
  <c r="AC19" i="18"/>
  <c r="AA19" i="18"/>
  <c r="Y19" i="18"/>
  <c r="W19" i="18"/>
  <c r="U19" i="18"/>
  <c r="S19" i="18"/>
  <c r="Q19" i="18"/>
  <c r="O19" i="18"/>
  <c r="M19" i="18"/>
  <c r="K19" i="18"/>
  <c r="I19" i="18"/>
  <c r="G19" i="18"/>
  <c r="E19" i="18"/>
  <c r="AQ18" i="18"/>
  <c r="AO18" i="18"/>
  <c r="AM18" i="18"/>
  <c r="AK18" i="18"/>
  <c r="AI18" i="18"/>
  <c r="AG18" i="18"/>
  <c r="AE18" i="18"/>
  <c r="AC18" i="18"/>
  <c r="AA18" i="18"/>
  <c r="Y18" i="18"/>
  <c r="W18" i="18"/>
  <c r="U18" i="18"/>
  <c r="S18" i="18"/>
  <c r="Q18" i="18"/>
  <c r="O18" i="18"/>
  <c r="M18" i="18"/>
  <c r="K18" i="18"/>
  <c r="I18" i="18"/>
  <c r="G18" i="18"/>
  <c r="E18" i="18"/>
  <c r="AQ17" i="18"/>
  <c r="AO17" i="18"/>
  <c r="AM17" i="18"/>
  <c r="AK17" i="18"/>
  <c r="AI17" i="18"/>
  <c r="AG17" i="18"/>
  <c r="AE17" i="18"/>
  <c r="AC17" i="18"/>
  <c r="AA17" i="18"/>
  <c r="Y17" i="18"/>
  <c r="W17" i="18"/>
  <c r="U17" i="18"/>
  <c r="S17" i="18"/>
  <c r="Q17" i="18"/>
  <c r="O17" i="18"/>
  <c r="M17" i="18"/>
  <c r="K17" i="18"/>
  <c r="I17" i="18"/>
  <c r="G17" i="18"/>
  <c r="E17" i="18"/>
  <c r="AQ16" i="18"/>
  <c r="AO16" i="18"/>
  <c r="AM16" i="18"/>
  <c r="AK16" i="18"/>
  <c r="AI16" i="18"/>
  <c r="AG16" i="18"/>
  <c r="AE16" i="18"/>
  <c r="AC16" i="18"/>
  <c r="AA16" i="18"/>
  <c r="Y16" i="18"/>
  <c r="W16" i="18"/>
  <c r="U16" i="18"/>
  <c r="S16" i="18"/>
  <c r="Q16" i="18"/>
  <c r="O16" i="18"/>
  <c r="M16" i="18"/>
  <c r="K16" i="18"/>
  <c r="I16" i="18"/>
  <c r="G16" i="18"/>
  <c r="E16" i="18"/>
  <c r="AQ15" i="18"/>
  <c r="AO15" i="18"/>
  <c r="AM15" i="18"/>
  <c r="AK15" i="18"/>
  <c r="AI15" i="18"/>
  <c r="AG15" i="18"/>
  <c r="AE15" i="18"/>
  <c r="AC15" i="18"/>
  <c r="AA15" i="18"/>
  <c r="Y15" i="18"/>
  <c r="W15" i="18"/>
  <c r="U15" i="18"/>
  <c r="S15" i="18"/>
  <c r="Q15" i="18"/>
  <c r="O15" i="18"/>
  <c r="M15" i="18"/>
  <c r="K15" i="18"/>
  <c r="I15" i="18"/>
  <c r="G15" i="18"/>
  <c r="E15" i="18"/>
  <c r="AQ14" i="18"/>
  <c r="AO14" i="18"/>
  <c r="AM14" i="18"/>
  <c r="AK14" i="18"/>
  <c r="AI14" i="18"/>
  <c r="AG14" i="18"/>
  <c r="AE14" i="18"/>
  <c r="AC14" i="18"/>
  <c r="AA14" i="18"/>
  <c r="Y14" i="18"/>
  <c r="W14" i="18"/>
  <c r="U14" i="18"/>
  <c r="S14" i="18"/>
  <c r="Q14" i="18"/>
  <c r="O14" i="18"/>
  <c r="M14" i="18"/>
  <c r="K14" i="18"/>
  <c r="I14" i="18"/>
  <c r="G14" i="18"/>
  <c r="E14" i="18"/>
  <c r="AQ13" i="18"/>
  <c r="AO13" i="18"/>
  <c r="AO6" i="18" s="1"/>
  <c r="AM13" i="18"/>
  <c r="AK13" i="18"/>
  <c r="AI13" i="18"/>
  <c r="AG13" i="18"/>
  <c r="AE13" i="18"/>
  <c r="AC13" i="18"/>
  <c r="AA13" i="18"/>
  <c r="AA1" i="18" s="1"/>
  <c r="Y13" i="18"/>
  <c r="Y6" i="18" s="1"/>
  <c r="W13" i="18"/>
  <c r="U13" i="18"/>
  <c r="S13" i="18"/>
  <c r="Q13" i="18"/>
  <c r="O13" i="18"/>
  <c r="O5" i="18" s="1"/>
  <c r="M13" i="18"/>
  <c r="M4" i="18" s="1"/>
  <c r="K13" i="18"/>
  <c r="K3" i="18" s="1"/>
  <c r="I13" i="18"/>
  <c r="I6" i="18" s="1"/>
  <c r="G13" i="18"/>
  <c r="E13" i="18"/>
  <c r="AQ12" i="18"/>
  <c r="AO12" i="18"/>
  <c r="AO5" i="18" s="1"/>
  <c r="AM12" i="18"/>
  <c r="AM5" i="18" s="1"/>
  <c r="AK12" i="18"/>
  <c r="AK1" i="18" s="1"/>
  <c r="AK3" i="18" s="1"/>
  <c r="AI12" i="18"/>
  <c r="AI4" i="18" s="1"/>
  <c r="AG12" i="18"/>
  <c r="AG5" i="18" s="1"/>
  <c r="AE12" i="18"/>
  <c r="AC12" i="18"/>
  <c r="AC2" i="18" s="1"/>
  <c r="AA12" i="18"/>
  <c r="Y12" i="18"/>
  <c r="Y5" i="18" s="1"/>
  <c r="W12" i="18"/>
  <c r="W3" i="18" s="1"/>
  <c r="U12" i="18"/>
  <c r="U3" i="18" s="1"/>
  <c r="S12" i="18"/>
  <c r="S4" i="18" s="1"/>
  <c r="Q12" i="18"/>
  <c r="O12" i="18"/>
  <c r="M12" i="18"/>
  <c r="M6" i="18" s="1"/>
  <c r="K12" i="18"/>
  <c r="K1" i="18" s="1"/>
  <c r="I12" i="18"/>
  <c r="G12" i="18"/>
  <c r="G5" i="18" s="1"/>
  <c r="E12" i="18"/>
  <c r="AQ10" i="18"/>
  <c r="AO10" i="18"/>
  <c r="AM10" i="18"/>
  <c r="AK10" i="18"/>
  <c r="AI10" i="18"/>
  <c r="AG10" i="18"/>
  <c r="AE10" i="18"/>
  <c r="AC10" i="18"/>
  <c r="AA10" i="18"/>
  <c r="Y10" i="18"/>
  <c r="W10" i="18"/>
  <c r="U10" i="18"/>
  <c r="S10" i="18"/>
  <c r="Q10" i="18"/>
  <c r="O10" i="18"/>
  <c r="M10" i="18"/>
  <c r="K10" i="18"/>
  <c r="I10" i="18"/>
  <c r="G10" i="18"/>
  <c r="E10" i="18"/>
  <c r="AC6" i="18"/>
  <c r="S6" i="18"/>
  <c r="O6" i="18"/>
  <c r="AE5" i="18"/>
  <c r="W5" i="18"/>
  <c r="U5" i="18"/>
  <c r="AM4" i="18"/>
  <c r="AE4" i="18"/>
  <c r="AC4" i="18"/>
  <c r="W4" i="18"/>
  <c r="AM3" i="18"/>
  <c r="AE3" i="18"/>
  <c r="AA3" i="18"/>
  <c r="Y3" i="18"/>
  <c r="G3" i="18"/>
  <c r="AM2" i="18"/>
  <c r="AE2" i="18"/>
  <c r="O2" i="18"/>
  <c r="M2" i="18"/>
  <c r="G2" i="18"/>
  <c r="AQ1" i="18"/>
  <c r="AQ3" i="18" s="1"/>
  <c r="AO1" i="18"/>
  <c r="AE1" i="18"/>
  <c r="W1" i="18"/>
  <c r="U1" i="18"/>
  <c r="O1" i="18"/>
  <c r="E1" i="18"/>
  <c r="E3" i="18" s="1"/>
  <c r="AI2" i="18" l="1"/>
  <c r="W6" i="18"/>
  <c r="AG4" i="18"/>
  <c r="AA5" i="18"/>
  <c r="AG2" i="18"/>
  <c r="S9" i="6"/>
  <c r="AO3" i="18"/>
  <c r="S2" i="18"/>
  <c r="G4" i="18"/>
  <c r="AI6" i="18"/>
  <c r="G1" i="18"/>
  <c r="K5" i="18"/>
  <c r="Y1" i="18"/>
  <c r="AG6" i="18"/>
  <c r="W2" i="18"/>
  <c r="O3" i="18"/>
  <c r="G6" i="18"/>
  <c r="AM1" i="18"/>
  <c r="O4" i="18"/>
  <c r="AE6" i="18"/>
  <c r="R10" i="3"/>
  <c r="S10" i="3" s="1"/>
  <c r="N10" i="3"/>
  <c r="AM6" i="18"/>
  <c r="M5" i="18"/>
  <c r="AC5" i="18"/>
  <c r="U6" i="18"/>
  <c r="I5" i="18"/>
  <c r="S5" i="18"/>
  <c r="AI5" i="18"/>
  <c r="K6" i="18"/>
  <c r="AA6" i="18"/>
  <c r="M1" i="18"/>
  <c r="AC1" i="18"/>
  <c r="E2" i="18"/>
  <c r="E5" i="18" s="1"/>
  <c r="U2" i="18"/>
  <c r="AK2" i="18"/>
  <c r="AK5" i="18" s="1"/>
  <c r="M3" i="18"/>
  <c r="AC3" i="18"/>
  <c r="U4" i="18"/>
  <c r="I3" i="18"/>
  <c r="I1" i="18"/>
  <c r="Q1" i="18"/>
  <c r="Q2" i="18" s="1"/>
  <c r="AG1" i="18"/>
  <c r="I2" i="18"/>
  <c r="Y2" i="18"/>
  <c r="AO2" i="18"/>
  <c r="AG3" i="18"/>
  <c r="I4" i="18"/>
  <c r="Y4" i="18"/>
  <c r="AO4" i="18"/>
  <c r="S1" i="18"/>
  <c r="AI1" i="18"/>
  <c r="K2" i="18"/>
  <c r="AA2" i="18"/>
  <c r="AQ2" i="18"/>
  <c r="AQ5" i="18" s="1"/>
  <c r="S3" i="18"/>
  <c r="AI3" i="18"/>
  <c r="K4" i="18"/>
  <c r="AA4" i="18"/>
  <c r="E4" i="18" l="1"/>
  <c r="E6" i="18"/>
  <c r="Q3" i="18"/>
  <c r="Q5" i="18" s="1"/>
  <c r="AK4" i="18"/>
  <c r="AQ4" i="18"/>
  <c r="AQ6" i="18"/>
  <c r="AK6" i="18"/>
  <c r="Q4" i="18" l="1"/>
  <c r="Q6" i="18"/>
  <c r="AQ300" i="15"/>
  <c r="AO300" i="15"/>
  <c r="AM300" i="15"/>
  <c r="AK300" i="15"/>
  <c r="AI300" i="15"/>
  <c r="AG300" i="15"/>
  <c r="AE300" i="15"/>
  <c r="AC300" i="15"/>
  <c r="AA300" i="15"/>
  <c r="Y300" i="15"/>
  <c r="W300" i="15"/>
  <c r="U300" i="15"/>
  <c r="S300" i="15"/>
  <c r="Q300" i="15"/>
  <c r="O300" i="15"/>
  <c r="M300" i="15"/>
  <c r="K300" i="15"/>
  <c r="I300" i="15"/>
  <c r="G300" i="15"/>
  <c r="E300" i="15"/>
  <c r="AQ299" i="15"/>
  <c r="AO299" i="15"/>
  <c r="AM299" i="15"/>
  <c r="AK299" i="15"/>
  <c r="AI299" i="15"/>
  <c r="AG299" i="15"/>
  <c r="AE299" i="15"/>
  <c r="AC299" i="15"/>
  <c r="AA299" i="15"/>
  <c r="Y299" i="15"/>
  <c r="W299" i="15"/>
  <c r="U299" i="15"/>
  <c r="S299" i="15"/>
  <c r="Q299" i="15"/>
  <c r="O299" i="15"/>
  <c r="M299" i="15"/>
  <c r="K299" i="15"/>
  <c r="I299" i="15"/>
  <c r="G299" i="15"/>
  <c r="E299" i="15"/>
  <c r="AQ298" i="15"/>
  <c r="AO298" i="15"/>
  <c r="AM298" i="15"/>
  <c r="AK298" i="15"/>
  <c r="AI298" i="15"/>
  <c r="AG298" i="15"/>
  <c r="AE298" i="15"/>
  <c r="AC298" i="15"/>
  <c r="AA298" i="15"/>
  <c r="Y298" i="15"/>
  <c r="W298" i="15"/>
  <c r="U298" i="15"/>
  <c r="S298" i="15"/>
  <c r="Q298" i="15"/>
  <c r="O298" i="15"/>
  <c r="M298" i="15"/>
  <c r="K298" i="15"/>
  <c r="I298" i="15"/>
  <c r="G298" i="15"/>
  <c r="E298" i="15"/>
  <c r="AQ297" i="15"/>
  <c r="AO297" i="15"/>
  <c r="AM297" i="15"/>
  <c r="AK297" i="15"/>
  <c r="AI297" i="15"/>
  <c r="AG297" i="15"/>
  <c r="AE297" i="15"/>
  <c r="AC297" i="15"/>
  <c r="AA297" i="15"/>
  <c r="Y297" i="15"/>
  <c r="W297" i="15"/>
  <c r="U297" i="15"/>
  <c r="S297" i="15"/>
  <c r="Q297" i="15"/>
  <c r="O297" i="15"/>
  <c r="M297" i="15"/>
  <c r="K297" i="15"/>
  <c r="I297" i="15"/>
  <c r="G297" i="15"/>
  <c r="E297" i="15"/>
  <c r="AQ296" i="15"/>
  <c r="AO296" i="15"/>
  <c r="AM296" i="15"/>
  <c r="AK296" i="15"/>
  <c r="AI296" i="15"/>
  <c r="AG296" i="15"/>
  <c r="AE296" i="15"/>
  <c r="AC296" i="15"/>
  <c r="AA296" i="15"/>
  <c r="Y296" i="15"/>
  <c r="W296" i="15"/>
  <c r="U296" i="15"/>
  <c r="S296" i="15"/>
  <c r="Q296" i="15"/>
  <c r="O296" i="15"/>
  <c r="M296" i="15"/>
  <c r="K296" i="15"/>
  <c r="I296" i="15"/>
  <c r="G296" i="15"/>
  <c r="E296" i="15"/>
  <c r="AQ295" i="15"/>
  <c r="AO295" i="15"/>
  <c r="AM295" i="15"/>
  <c r="AK295" i="15"/>
  <c r="AI295" i="15"/>
  <c r="AG295" i="15"/>
  <c r="AE295" i="15"/>
  <c r="AC295" i="15"/>
  <c r="AA295" i="15"/>
  <c r="Y295" i="15"/>
  <c r="W295" i="15"/>
  <c r="U295" i="15"/>
  <c r="S295" i="15"/>
  <c r="Q295" i="15"/>
  <c r="O295" i="15"/>
  <c r="M295" i="15"/>
  <c r="K295" i="15"/>
  <c r="I295" i="15"/>
  <c r="G295" i="15"/>
  <c r="E295" i="15"/>
  <c r="AQ294" i="15"/>
  <c r="AO294" i="15"/>
  <c r="AM294" i="15"/>
  <c r="AK294" i="15"/>
  <c r="AI294" i="15"/>
  <c r="AG294" i="15"/>
  <c r="AE294" i="15"/>
  <c r="AC294" i="15"/>
  <c r="AA294" i="15"/>
  <c r="Y294" i="15"/>
  <c r="W294" i="15"/>
  <c r="U294" i="15"/>
  <c r="S294" i="15"/>
  <c r="Q294" i="15"/>
  <c r="O294" i="15"/>
  <c r="M294" i="15"/>
  <c r="K294" i="15"/>
  <c r="I294" i="15"/>
  <c r="G294" i="15"/>
  <c r="E294" i="15"/>
  <c r="AQ293" i="15"/>
  <c r="AO293" i="15"/>
  <c r="AM293" i="15"/>
  <c r="AK293" i="15"/>
  <c r="AI293" i="15"/>
  <c r="AG293" i="15"/>
  <c r="AE293" i="15"/>
  <c r="AC293" i="15"/>
  <c r="AA293" i="15"/>
  <c r="Y293" i="15"/>
  <c r="W293" i="15"/>
  <c r="U293" i="15"/>
  <c r="S293" i="15"/>
  <c r="Q293" i="15"/>
  <c r="O293" i="15"/>
  <c r="M293" i="15"/>
  <c r="K293" i="15"/>
  <c r="I293" i="15"/>
  <c r="G293" i="15"/>
  <c r="E293" i="15"/>
  <c r="AQ292" i="15"/>
  <c r="AO292" i="15"/>
  <c r="AM292" i="15"/>
  <c r="AK292" i="15"/>
  <c r="AI292" i="15"/>
  <c r="AG292" i="15"/>
  <c r="AE292" i="15"/>
  <c r="AC292" i="15"/>
  <c r="AA292" i="15"/>
  <c r="Y292" i="15"/>
  <c r="W292" i="15"/>
  <c r="U292" i="15"/>
  <c r="S292" i="15"/>
  <c r="Q292" i="15"/>
  <c r="O292" i="15"/>
  <c r="M292" i="15"/>
  <c r="K292" i="15"/>
  <c r="I292" i="15"/>
  <c r="G292" i="15"/>
  <c r="E292" i="15"/>
  <c r="AQ291" i="15"/>
  <c r="AO291" i="15"/>
  <c r="AM291" i="15"/>
  <c r="AK291" i="15"/>
  <c r="AI291" i="15"/>
  <c r="AG291" i="15"/>
  <c r="AE291" i="15"/>
  <c r="AC291" i="15"/>
  <c r="AA291" i="15"/>
  <c r="Y291" i="15"/>
  <c r="W291" i="15"/>
  <c r="U291" i="15"/>
  <c r="S291" i="15"/>
  <c r="Q291" i="15"/>
  <c r="O291" i="15"/>
  <c r="M291" i="15"/>
  <c r="K291" i="15"/>
  <c r="I291" i="15"/>
  <c r="G291" i="15"/>
  <c r="E291" i="15"/>
  <c r="AQ290" i="15"/>
  <c r="AO290" i="15"/>
  <c r="AM290" i="15"/>
  <c r="AK290" i="15"/>
  <c r="AI290" i="15"/>
  <c r="AG290" i="15"/>
  <c r="AE290" i="15"/>
  <c r="AC290" i="15"/>
  <c r="AA290" i="15"/>
  <c r="Y290" i="15"/>
  <c r="W290" i="15"/>
  <c r="U290" i="15"/>
  <c r="S290" i="15"/>
  <c r="Q290" i="15"/>
  <c r="O290" i="15"/>
  <c r="M290" i="15"/>
  <c r="K290" i="15"/>
  <c r="I290" i="15"/>
  <c r="G290" i="15"/>
  <c r="E290" i="15"/>
  <c r="AQ289" i="15"/>
  <c r="AO289" i="15"/>
  <c r="AM289" i="15"/>
  <c r="AK289" i="15"/>
  <c r="AI289" i="15"/>
  <c r="AG289" i="15"/>
  <c r="AE289" i="15"/>
  <c r="AC289" i="15"/>
  <c r="AA289" i="15"/>
  <c r="Y289" i="15"/>
  <c r="W289" i="15"/>
  <c r="U289" i="15"/>
  <c r="S289" i="15"/>
  <c r="Q289" i="15"/>
  <c r="O289" i="15"/>
  <c r="M289" i="15"/>
  <c r="K289" i="15"/>
  <c r="I289" i="15"/>
  <c r="G289" i="15"/>
  <c r="E289" i="15"/>
  <c r="AQ288" i="15"/>
  <c r="AO288" i="15"/>
  <c r="AM288" i="15"/>
  <c r="AK288" i="15"/>
  <c r="AI288" i="15"/>
  <c r="AG288" i="15"/>
  <c r="AE288" i="15"/>
  <c r="AC288" i="15"/>
  <c r="AA288" i="15"/>
  <c r="Y288" i="15"/>
  <c r="W288" i="15"/>
  <c r="U288" i="15"/>
  <c r="S288" i="15"/>
  <c r="Q288" i="15"/>
  <c r="O288" i="15"/>
  <c r="M288" i="15"/>
  <c r="K288" i="15"/>
  <c r="I288" i="15"/>
  <c r="G288" i="15"/>
  <c r="E288" i="15"/>
  <c r="AQ287" i="15"/>
  <c r="AO287" i="15"/>
  <c r="AM287" i="15"/>
  <c r="AK287" i="15"/>
  <c r="AI287" i="15"/>
  <c r="AG287" i="15"/>
  <c r="AE287" i="15"/>
  <c r="AC287" i="15"/>
  <c r="AA287" i="15"/>
  <c r="Y287" i="15"/>
  <c r="W287" i="15"/>
  <c r="U287" i="15"/>
  <c r="S287" i="15"/>
  <c r="Q287" i="15"/>
  <c r="O287" i="15"/>
  <c r="M287" i="15"/>
  <c r="K287" i="15"/>
  <c r="I287" i="15"/>
  <c r="G287" i="15"/>
  <c r="E287" i="15"/>
  <c r="AQ286" i="15"/>
  <c r="AO286" i="15"/>
  <c r="AM286" i="15"/>
  <c r="AK286" i="15"/>
  <c r="AI286" i="15"/>
  <c r="AG286" i="15"/>
  <c r="AE286" i="15"/>
  <c r="AC286" i="15"/>
  <c r="AA286" i="15"/>
  <c r="Y286" i="15"/>
  <c r="W286" i="15"/>
  <c r="U286" i="15"/>
  <c r="S286" i="15"/>
  <c r="Q286" i="15"/>
  <c r="O286" i="15"/>
  <c r="M286" i="15"/>
  <c r="K286" i="15"/>
  <c r="I286" i="15"/>
  <c r="G286" i="15"/>
  <c r="E286" i="15"/>
  <c r="AQ285" i="15"/>
  <c r="AO285" i="15"/>
  <c r="AM285" i="15"/>
  <c r="AK285" i="15"/>
  <c r="AI285" i="15"/>
  <c r="AG285" i="15"/>
  <c r="AE285" i="15"/>
  <c r="AC285" i="15"/>
  <c r="AA285" i="15"/>
  <c r="Y285" i="15"/>
  <c r="W285" i="15"/>
  <c r="U285" i="15"/>
  <c r="S285" i="15"/>
  <c r="Q285" i="15"/>
  <c r="O285" i="15"/>
  <c r="M285" i="15"/>
  <c r="K285" i="15"/>
  <c r="I285" i="15"/>
  <c r="G285" i="15"/>
  <c r="E285" i="15"/>
  <c r="AQ284" i="15"/>
  <c r="AO284" i="15"/>
  <c r="AM284" i="15"/>
  <c r="AK284" i="15"/>
  <c r="AI284" i="15"/>
  <c r="AG284" i="15"/>
  <c r="AE284" i="15"/>
  <c r="AC284" i="15"/>
  <c r="AA284" i="15"/>
  <c r="Y284" i="15"/>
  <c r="W284" i="15"/>
  <c r="U284" i="15"/>
  <c r="S284" i="15"/>
  <c r="Q284" i="15"/>
  <c r="O284" i="15"/>
  <c r="M284" i="15"/>
  <c r="K284" i="15"/>
  <c r="I284" i="15"/>
  <c r="G284" i="15"/>
  <c r="E284" i="15"/>
  <c r="AQ283" i="15"/>
  <c r="AO283" i="15"/>
  <c r="AM283" i="15"/>
  <c r="AK283" i="15"/>
  <c r="AI283" i="15"/>
  <c r="AG283" i="15"/>
  <c r="AE283" i="15"/>
  <c r="AC283" i="15"/>
  <c r="AA283" i="15"/>
  <c r="Y283" i="15"/>
  <c r="W283" i="15"/>
  <c r="U283" i="15"/>
  <c r="S283" i="15"/>
  <c r="Q283" i="15"/>
  <c r="O283" i="15"/>
  <c r="M283" i="15"/>
  <c r="K283" i="15"/>
  <c r="I283" i="15"/>
  <c r="G283" i="15"/>
  <c r="E283" i="15"/>
  <c r="AQ282" i="15"/>
  <c r="AO282" i="15"/>
  <c r="AM282" i="15"/>
  <c r="AK282" i="15"/>
  <c r="AI282" i="15"/>
  <c r="AG282" i="15"/>
  <c r="AE282" i="15"/>
  <c r="AC282" i="15"/>
  <c r="AA282" i="15"/>
  <c r="Y282" i="15"/>
  <c r="W282" i="15"/>
  <c r="U282" i="15"/>
  <c r="S282" i="15"/>
  <c r="Q282" i="15"/>
  <c r="O282" i="15"/>
  <c r="M282" i="15"/>
  <c r="K282" i="15"/>
  <c r="I282" i="15"/>
  <c r="G282" i="15"/>
  <c r="E282" i="15"/>
  <c r="AQ281" i="15"/>
  <c r="AO281" i="15"/>
  <c r="AM281" i="15"/>
  <c r="AK281" i="15"/>
  <c r="AI281" i="15"/>
  <c r="AG281" i="15"/>
  <c r="AE281" i="15"/>
  <c r="AC281" i="15"/>
  <c r="AA281" i="15"/>
  <c r="Y281" i="15"/>
  <c r="W281" i="15"/>
  <c r="U281" i="15"/>
  <c r="S281" i="15"/>
  <c r="Q281" i="15"/>
  <c r="O281" i="15"/>
  <c r="M281" i="15"/>
  <c r="K281" i="15"/>
  <c r="I281" i="15"/>
  <c r="G281" i="15"/>
  <c r="E281" i="15"/>
  <c r="AQ280" i="15"/>
  <c r="AO280" i="15"/>
  <c r="AM280" i="15"/>
  <c r="AK280" i="15"/>
  <c r="AI280" i="15"/>
  <c r="AG280" i="15"/>
  <c r="AE280" i="15"/>
  <c r="AC280" i="15"/>
  <c r="AA280" i="15"/>
  <c r="Y280" i="15"/>
  <c r="W280" i="15"/>
  <c r="U280" i="15"/>
  <c r="S280" i="15"/>
  <c r="Q280" i="15"/>
  <c r="O280" i="15"/>
  <c r="M280" i="15"/>
  <c r="K280" i="15"/>
  <c r="I280" i="15"/>
  <c r="G280" i="15"/>
  <c r="E280" i="15"/>
  <c r="AQ279" i="15"/>
  <c r="AO279" i="15"/>
  <c r="AM279" i="15"/>
  <c r="AK279" i="15"/>
  <c r="AI279" i="15"/>
  <c r="AG279" i="15"/>
  <c r="AE279" i="15"/>
  <c r="AC279" i="15"/>
  <c r="AA279" i="15"/>
  <c r="Y279" i="15"/>
  <c r="W279" i="15"/>
  <c r="U279" i="15"/>
  <c r="S279" i="15"/>
  <c r="Q279" i="15"/>
  <c r="O279" i="15"/>
  <c r="M279" i="15"/>
  <c r="K279" i="15"/>
  <c r="I279" i="15"/>
  <c r="G279" i="15"/>
  <c r="E279" i="15"/>
  <c r="AQ278" i="15"/>
  <c r="AO278" i="15"/>
  <c r="AM278" i="15"/>
  <c r="AK278" i="15"/>
  <c r="AI278" i="15"/>
  <c r="AG278" i="15"/>
  <c r="AE278" i="15"/>
  <c r="AC278" i="15"/>
  <c r="AA278" i="15"/>
  <c r="Y278" i="15"/>
  <c r="W278" i="15"/>
  <c r="U278" i="15"/>
  <c r="S278" i="15"/>
  <c r="Q278" i="15"/>
  <c r="O278" i="15"/>
  <c r="M278" i="15"/>
  <c r="K278" i="15"/>
  <c r="I278" i="15"/>
  <c r="G278" i="15"/>
  <c r="E278" i="15"/>
  <c r="AQ277" i="15"/>
  <c r="AO277" i="15"/>
  <c r="AM277" i="15"/>
  <c r="AK277" i="15"/>
  <c r="AI277" i="15"/>
  <c r="AG277" i="15"/>
  <c r="AE277" i="15"/>
  <c r="AC277" i="15"/>
  <c r="AA277" i="15"/>
  <c r="Y277" i="15"/>
  <c r="W277" i="15"/>
  <c r="U277" i="15"/>
  <c r="S277" i="15"/>
  <c r="Q277" i="15"/>
  <c r="O277" i="15"/>
  <c r="M277" i="15"/>
  <c r="K277" i="15"/>
  <c r="I277" i="15"/>
  <c r="G277" i="15"/>
  <c r="E277" i="15"/>
  <c r="AQ276" i="15"/>
  <c r="AO276" i="15"/>
  <c r="AM276" i="15"/>
  <c r="AK276" i="15"/>
  <c r="AI276" i="15"/>
  <c r="AG276" i="15"/>
  <c r="AE276" i="15"/>
  <c r="AC276" i="15"/>
  <c r="AA276" i="15"/>
  <c r="Y276" i="15"/>
  <c r="W276" i="15"/>
  <c r="U276" i="15"/>
  <c r="S276" i="15"/>
  <c r="Q276" i="15"/>
  <c r="O276" i="15"/>
  <c r="M276" i="15"/>
  <c r="K276" i="15"/>
  <c r="I276" i="15"/>
  <c r="G276" i="15"/>
  <c r="E276" i="15"/>
  <c r="AQ275" i="15"/>
  <c r="AO275" i="15"/>
  <c r="AM275" i="15"/>
  <c r="AK275" i="15"/>
  <c r="AI275" i="15"/>
  <c r="AG275" i="15"/>
  <c r="AE275" i="15"/>
  <c r="AC275" i="15"/>
  <c r="AA275" i="15"/>
  <c r="Y275" i="15"/>
  <c r="W275" i="15"/>
  <c r="U275" i="15"/>
  <c r="S275" i="15"/>
  <c r="Q275" i="15"/>
  <c r="O275" i="15"/>
  <c r="M275" i="15"/>
  <c r="K275" i="15"/>
  <c r="I275" i="15"/>
  <c r="G275" i="15"/>
  <c r="E275" i="15"/>
  <c r="AQ274" i="15"/>
  <c r="AO274" i="15"/>
  <c r="AM274" i="15"/>
  <c r="AK274" i="15"/>
  <c r="AI274" i="15"/>
  <c r="AG274" i="15"/>
  <c r="AE274" i="15"/>
  <c r="AC274" i="15"/>
  <c r="AA274" i="15"/>
  <c r="Y274" i="15"/>
  <c r="W274" i="15"/>
  <c r="U274" i="15"/>
  <c r="S274" i="15"/>
  <c r="Q274" i="15"/>
  <c r="O274" i="15"/>
  <c r="M274" i="15"/>
  <c r="K274" i="15"/>
  <c r="I274" i="15"/>
  <c r="G274" i="15"/>
  <c r="E274" i="15"/>
  <c r="AQ273" i="15"/>
  <c r="AO273" i="15"/>
  <c r="AM273" i="15"/>
  <c r="AK273" i="15"/>
  <c r="AI273" i="15"/>
  <c r="AG273" i="15"/>
  <c r="AE273" i="15"/>
  <c r="AC273" i="15"/>
  <c r="AA273" i="15"/>
  <c r="Y273" i="15"/>
  <c r="W273" i="15"/>
  <c r="U273" i="15"/>
  <c r="S273" i="15"/>
  <c r="Q273" i="15"/>
  <c r="O273" i="15"/>
  <c r="M273" i="15"/>
  <c r="K273" i="15"/>
  <c r="I273" i="15"/>
  <c r="G273" i="15"/>
  <c r="E273" i="15"/>
  <c r="AQ272" i="15"/>
  <c r="AO272" i="15"/>
  <c r="AM272" i="15"/>
  <c r="AK272" i="15"/>
  <c r="AI272" i="15"/>
  <c r="AG272" i="15"/>
  <c r="AE272" i="15"/>
  <c r="AC272" i="15"/>
  <c r="AA272" i="15"/>
  <c r="Y272" i="15"/>
  <c r="W272" i="15"/>
  <c r="U272" i="15"/>
  <c r="S272" i="15"/>
  <c r="Q272" i="15"/>
  <c r="O272" i="15"/>
  <c r="M272" i="15"/>
  <c r="K272" i="15"/>
  <c r="I272" i="15"/>
  <c r="G272" i="15"/>
  <c r="E272" i="15"/>
  <c r="AQ271" i="15"/>
  <c r="AO271" i="15"/>
  <c r="AM271" i="15"/>
  <c r="AK271" i="15"/>
  <c r="AI271" i="15"/>
  <c r="AG271" i="15"/>
  <c r="AE271" i="15"/>
  <c r="AC271" i="15"/>
  <c r="AA271" i="15"/>
  <c r="Y271" i="15"/>
  <c r="W271" i="15"/>
  <c r="U271" i="15"/>
  <c r="S271" i="15"/>
  <c r="Q271" i="15"/>
  <c r="O271" i="15"/>
  <c r="M271" i="15"/>
  <c r="K271" i="15"/>
  <c r="I271" i="15"/>
  <c r="G271" i="15"/>
  <c r="E271" i="15"/>
  <c r="AQ270" i="15"/>
  <c r="AO270" i="15"/>
  <c r="AM270" i="15"/>
  <c r="AK270" i="15"/>
  <c r="AI270" i="15"/>
  <c r="AG270" i="15"/>
  <c r="AE270" i="15"/>
  <c r="AC270" i="15"/>
  <c r="AA270" i="15"/>
  <c r="Y270" i="15"/>
  <c r="W270" i="15"/>
  <c r="U270" i="15"/>
  <c r="S270" i="15"/>
  <c r="Q270" i="15"/>
  <c r="O270" i="15"/>
  <c r="M270" i="15"/>
  <c r="K270" i="15"/>
  <c r="I270" i="15"/>
  <c r="G270" i="15"/>
  <c r="E270" i="15"/>
  <c r="AQ269" i="15"/>
  <c r="AO269" i="15"/>
  <c r="AM269" i="15"/>
  <c r="AK269" i="15"/>
  <c r="AI269" i="15"/>
  <c r="AG269" i="15"/>
  <c r="AE269" i="15"/>
  <c r="AC269" i="15"/>
  <c r="AA269" i="15"/>
  <c r="Y269" i="15"/>
  <c r="W269" i="15"/>
  <c r="U269" i="15"/>
  <c r="S269" i="15"/>
  <c r="Q269" i="15"/>
  <c r="O269" i="15"/>
  <c r="M269" i="15"/>
  <c r="K269" i="15"/>
  <c r="I269" i="15"/>
  <c r="G269" i="15"/>
  <c r="E269" i="15"/>
  <c r="AQ268" i="15"/>
  <c r="AO268" i="15"/>
  <c r="AM268" i="15"/>
  <c r="AK268" i="15"/>
  <c r="AI268" i="15"/>
  <c r="AG268" i="15"/>
  <c r="AE268" i="15"/>
  <c r="AC268" i="15"/>
  <c r="AA268" i="15"/>
  <c r="Y268" i="15"/>
  <c r="W268" i="15"/>
  <c r="U268" i="15"/>
  <c r="S268" i="15"/>
  <c r="Q268" i="15"/>
  <c r="O268" i="15"/>
  <c r="M268" i="15"/>
  <c r="K268" i="15"/>
  <c r="I268" i="15"/>
  <c r="G268" i="15"/>
  <c r="E268" i="15"/>
  <c r="AQ267" i="15"/>
  <c r="AO267" i="15"/>
  <c r="AM267" i="15"/>
  <c r="AK267" i="15"/>
  <c r="AI267" i="15"/>
  <c r="AG267" i="15"/>
  <c r="AE267" i="15"/>
  <c r="AC267" i="15"/>
  <c r="AA267" i="15"/>
  <c r="Y267" i="15"/>
  <c r="W267" i="15"/>
  <c r="U267" i="15"/>
  <c r="S267" i="15"/>
  <c r="Q267" i="15"/>
  <c r="O267" i="15"/>
  <c r="M267" i="15"/>
  <c r="K267" i="15"/>
  <c r="I267" i="15"/>
  <c r="G267" i="15"/>
  <c r="E267" i="15"/>
  <c r="AQ266" i="15"/>
  <c r="AO266" i="15"/>
  <c r="AM266" i="15"/>
  <c r="AK266" i="15"/>
  <c r="AI266" i="15"/>
  <c r="AG266" i="15"/>
  <c r="AE266" i="15"/>
  <c r="AC266" i="15"/>
  <c r="AA266" i="15"/>
  <c r="Y266" i="15"/>
  <c r="W266" i="15"/>
  <c r="U266" i="15"/>
  <c r="S266" i="15"/>
  <c r="Q266" i="15"/>
  <c r="O266" i="15"/>
  <c r="M266" i="15"/>
  <c r="K266" i="15"/>
  <c r="I266" i="15"/>
  <c r="G266" i="15"/>
  <c r="E266" i="15"/>
  <c r="AQ265" i="15"/>
  <c r="AO265" i="15"/>
  <c r="AM265" i="15"/>
  <c r="AK265" i="15"/>
  <c r="AI265" i="15"/>
  <c r="AG265" i="15"/>
  <c r="AE265" i="15"/>
  <c r="AC265" i="15"/>
  <c r="AA265" i="15"/>
  <c r="Y265" i="15"/>
  <c r="W265" i="15"/>
  <c r="U265" i="15"/>
  <c r="S265" i="15"/>
  <c r="Q265" i="15"/>
  <c r="O265" i="15"/>
  <c r="M265" i="15"/>
  <c r="K265" i="15"/>
  <c r="I265" i="15"/>
  <c r="G265" i="15"/>
  <c r="E265" i="15"/>
  <c r="AQ264" i="15"/>
  <c r="AO264" i="15"/>
  <c r="AM264" i="15"/>
  <c r="AK264" i="15"/>
  <c r="AI264" i="15"/>
  <c r="AG264" i="15"/>
  <c r="AE264" i="15"/>
  <c r="AC264" i="15"/>
  <c r="AA264" i="15"/>
  <c r="Y264" i="15"/>
  <c r="W264" i="15"/>
  <c r="U264" i="15"/>
  <c r="S264" i="15"/>
  <c r="Q264" i="15"/>
  <c r="O264" i="15"/>
  <c r="M264" i="15"/>
  <c r="K264" i="15"/>
  <c r="I264" i="15"/>
  <c r="G264" i="15"/>
  <c r="E264" i="15"/>
  <c r="AQ263" i="15"/>
  <c r="AO263" i="15"/>
  <c r="AM263" i="15"/>
  <c r="AK263" i="15"/>
  <c r="AI263" i="15"/>
  <c r="AG263" i="15"/>
  <c r="AE263" i="15"/>
  <c r="AC263" i="15"/>
  <c r="AA263" i="15"/>
  <c r="Y263" i="15"/>
  <c r="W263" i="15"/>
  <c r="U263" i="15"/>
  <c r="S263" i="15"/>
  <c r="Q263" i="15"/>
  <c r="O263" i="15"/>
  <c r="M263" i="15"/>
  <c r="K263" i="15"/>
  <c r="I263" i="15"/>
  <c r="G263" i="15"/>
  <c r="E263" i="15"/>
  <c r="AQ262" i="15"/>
  <c r="AO262" i="15"/>
  <c r="AM262" i="15"/>
  <c r="AK262" i="15"/>
  <c r="AI262" i="15"/>
  <c r="AG262" i="15"/>
  <c r="AE262" i="15"/>
  <c r="AC262" i="15"/>
  <c r="AA262" i="15"/>
  <c r="Y262" i="15"/>
  <c r="W262" i="15"/>
  <c r="U262" i="15"/>
  <c r="S262" i="15"/>
  <c r="Q262" i="15"/>
  <c r="O262" i="15"/>
  <c r="M262" i="15"/>
  <c r="K262" i="15"/>
  <c r="I262" i="15"/>
  <c r="G262" i="15"/>
  <c r="E262" i="15"/>
  <c r="AQ261" i="15"/>
  <c r="AO261" i="15"/>
  <c r="AM261" i="15"/>
  <c r="AK261" i="15"/>
  <c r="AI261" i="15"/>
  <c r="AG261" i="15"/>
  <c r="AE261" i="15"/>
  <c r="AC261" i="15"/>
  <c r="AA261" i="15"/>
  <c r="Y261" i="15"/>
  <c r="W261" i="15"/>
  <c r="U261" i="15"/>
  <c r="S261" i="15"/>
  <c r="Q261" i="15"/>
  <c r="O261" i="15"/>
  <c r="M261" i="15"/>
  <c r="K261" i="15"/>
  <c r="I261" i="15"/>
  <c r="G261" i="15"/>
  <c r="E261" i="15"/>
  <c r="AQ260" i="15"/>
  <c r="AO260" i="15"/>
  <c r="AM260" i="15"/>
  <c r="AK260" i="15"/>
  <c r="AI260" i="15"/>
  <c r="AG260" i="15"/>
  <c r="AE260" i="15"/>
  <c r="AC260" i="15"/>
  <c r="AA260" i="15"/>
  <c r="Y260" i="15"/>
  <c r="W260" i="15"/>
  <c r="U260" i="15"/>
  <c r="S260" i="15"/>
  <c r="Q260" i="15"/>
  <c r="O260" i="15"/>
  <c r="M260" i="15"/>
  <c r="K260" i="15"/>
  <c r="I260" i="15"/>
  <c r="G260" i="15"/>
  <c r="E260" i="15"/>
  <c r="AQ259" i="15"/>
  <c r="AO259" i="15"/>
  <c r="AM259" i="15"/>
  <c r="AK259" i="15"/>
  <c r="AI259" i="15"/>
  <c r="AG259" i="15"/>
  <c r="AE259" i="15"/>
  <c r="AC259" i="15"/>
  <c r="AA259" i="15"/>
  <c r="Y259" i="15"/>
  <c r="W259" i="15"/>
  <c r="U259" i="15"/>
  <c r="S259" i="15"/>
  <c r="Q259" i="15"/>
  <c r="O259" i="15"/>
  <c r="M259" i="15"/>
  <c r="K259" i="15"/>
  <c r="I259" i="15"/>
  <c r="G259" i="15"/>
  <c r="E259" i="15"/>
  <c r="AQ258" i="15"/>
  <c r="AO258" i="15"/>
  <c r="AM258" i="15"/>
  <c r="AK258" i="15"/>
  <c r="AI258" i="15"/>
  <c r="AG258" i="15"/>
  <c r="AE258" i="15"/>
  <c r="AC258" i="15"/>
  <c r="AA258" i="15"/>
  <c r="Y258" i="15"/>
  <c r="W258" i="15"/>
  <c r="U258" i="15"/>
  <c r="S258" i="15"/>
  <c r="Q258" i="15"/>
  <c r="O258" i="15"/>
  <c r="M258" i="15"/>
  <c r="K258" i="15"/>
  <c r="I258" i="15"/>
  <c r="G258" i="15"/>
  <c r="E258" i="15"/>
  <c r="AQ257" i="15"/>
  <c r="AO257" i="15"/>
  <c r="AM257" i="15"/>
  <c r="AK257" i="15"/>
  <c r="AI257" i="15"/>
  <c r="AG257" i="15"/>
  <c r="AE257" i="15"/>
  <c r="AC257" i="15"/>
  <c r="AA257" i="15"/>
  <c r="Y257" i="15"/>
  <c r="W257" i="15"/>
  <c r="U257" i="15"/>
  <c r="S257" i="15"/>
  <c r="Q257" i="15"/>
  <c r="O257" i="15"/>
  <c r="M257" i="15"/>
  <c r="K257" i="15"/>
  <c r="I257" i="15"/>
  <c r="G257" i="15"/>
  <c r="E257" i="15"/>
  <c r="AQ256" i="15"/>
  <c r="AO256" i="15"/>
  <c r="AM256" i="15"/>
  <c r="AK256" i="15"/>
  <c r="AI256" i="15"/>
  <c r="AG256" i="15"/>
  <c r="AE256" i="15"/>
  <c r="AC256" i="15"/>
  <c r="AA256" i="15"/>
  <c r="Y256" i="15"/>
  <c r="W256" i="15"/>
  <c r="U256" i="15"/>
  <c r="S256" i="15"/>
  <c r="Q256" i="15"/>
  <c r="O256" i="15"/>
  <c r="M256" i="15"/>
  <c r="K256" i="15"/>
  <c r="I256" i="15"/>
  <c r="G256" i="15"/>
  <c r="E256" i="15"/>
  <c r="AQ255" i="15"/>
  <c r="AO255" i="15"/>
  <c r="AM255" i="15"/>
  <c r="AK255" i="15"/>
  <c r="AI255" i="15"/>
  <c r="AG255" i="15"/>
  <c r="AE255" i="15"/>
  <c r="AC255" i="15"/>
  <c r="AA255" i="15"/>
  <c r="Y255" i="15"/>
  <c r="W255" i="15"/>
  <c r="U255" i="15"/>
  <c r="S255" i="15"/>
  <c r="Q255" i="15"/>
  <c r="O255" i="15"/>
  <c r="M255" i="15"/>
  <c r="K255" i="15"/>
  <c r="I255" i="15"/>
  <c r="G255" i="15"/>
  <c r="E255" i="15"/>
  <c r="AQ254" i="15"/>
  <c r="AO254" i="15"/>
  <c r="AM254" i="15"/>
  <c r="AK254" i="15"/>
  <c r="AI254" i="15"/>
  <c r="AG254" i="15"/>
  <c r="AE254" i="15"/>
  <c r="AC254" i="15"/>
  <c r="AA254" i="15"/>
  <c r="Y254" i="15"/>
  <c r="W254" i="15"/>
  <c r="U254" i="15"/>
  <c r="S254" i="15"/>
  <c r="Q254" i="15"/>
  <c r="O254" i="15"/>
  <c r="M254" i="15"/>
  <c r="K254" i="15"/>
  <c r="I254" i="15"/>
  <c r="G254" i="15"/>
  <c r="E254" i="15"/>
  <c r="AQ253" i="15"/>
  <c r="AO253" i="15"/>
  <c r="AM253" i="15"/>
  <c r="AK253" i="15"/>
  <c r="AI253" i="15"/>
  <c r="AG253" i="15"/>
  <c r="AE253" i="15"/>
  <c r="AC253" i="15"/>
  <c r="AA253" i="15"/>
  <c r="Y253" i="15"/>
  <c r="W253" i="15"/>
  <c r="U253" i="15"/>
  <c r="S253" i="15"/>
  <c r="Q253" i="15"/>
  <c r="O253" i="15"/>
  <c r="M253" i="15"/>
  <c r="K253" i="15"/>
  <c r="I253" i="15"/>
  <c r="G253" i="15"/>
  <c r="E253" i="15"/>
  <c r="AQ252" i="15"/>
  <c r="AO252" i="15"/>
  <c r="AM252" i="15"/>
  <c r="AK252" i="15"/>
  <c r="AI252" i="15"/>
  <c r="AG252" i="15"/>
  <c r="AE252" i="15"/>
  <c r="AC252" i="15"/>
  <c r="AA252" i="15"/>
  <c r="Y252" i="15"/>
  <c r="W252" i="15"/>
  <c r="U252" i="15"/>
  <c r="S252" i="15"/>
  <c r="Q252" i="15"/>
  <c r="O252" i="15"/>
  <c r="M252" i="15"/>
  <c r="K252" i="15"/>
  <c r="I252" i="15"/>
  <c r="G252" i="15"/>
  <c r="E252" i="15"/>
  <c r="AQ251" i="15"/>
  <c r="AO251" i="15"/>
  <c r="AM251" i="15"/>
  <c r="AK251" i="15"/>
  <c r="AI251" i="15"/>
  <c r="AG251" i="15"/>
  <c r="AE251" i="15"/>
  <c r="AC251" i="15"/>
  <c r="AA251" i="15"/>
  <c r="Y251" i="15"/>
  <c r="W251" i="15"/>
  <c r="U251" i="15"/>
  <c r="S251" i="15"/>
  <c r="Q251" i="15"/>
  <c r="O251" i="15"/>
  <c r="M251" i="15"/>
  <c r="K251" i="15"/>
  <c r="I251" i="15"/>
  <c r="G251" i="15"/>
  <c r="E251" i="15"/>
  <c r="AQ250" i="15"/>
  <c r="AO250" i="15"/>
  <c r="AM250" i="15"/>
  <c r="AK250" i="15"/>
  <c r="AI250" i="15"/>
  <c r="AG250" i="15"/>
  <c r="AE250" i="15"/>
  <c r="AC250" i="15"/>
  <c r="AA250" i="15"/>
  <c r="Y250" i="15"/>
  <c r="W250" i="15"/>
  <c r="U250" i="15"/>
  <c r="S250" i="15"/>
  <c r="Q250" i="15"/>
  <c r="O250" i="15"/>
  <c r="M250" i="15"/>
  <c r="K250" i="15"/>
  <c r="I250" i="15"/>
  <c r="G250" i="15"/>
  <c r="E250" i="15"/>
  <c r="AQ249" i="15"/>
  <c r="AO249" i="15"/>
  <c r="AM249" i="15"/>
  <c r="AK249" i="15"/>
  <c r="AI249" i="15"/>
  <c r="AG249" i="15"/>
  <c r="AE249" i="15"/>
  <c r="AC249" i="15"/>
  <c r="AA249" i="15"/>
  <c r="Y249" i="15"/>
  <c r="W249" i="15"/>
  <c r="U249" i="15"/>
  <c r="S249" i="15"/>
  <c r="Q249" i="15"/>
  <c r="O249" i="15"/>
  <c r="M249" i="15"/>
  <c r="K249" i="15"/>
  <c r="I249" i="15"/>
  <c r="G249" i="15"/>
  <c r="E249" i="15"/>
  <c r="AQ248" i="15"/>
  <c r="AO248" i="15"/>
  <c r="AM248" i="15"/>
  <c r="AK248" i="15"/>
  <c r="AI248" i="15"/>
  <c r="AG248" i="15"/>
  <c r="AE248" i="15"/>
  <c r="AC248" i="15"/>
  <c r="AA248" i="15"/>
  <c r="Y248" i="15"/>
  <c r="W248" i="15"/>
  <c r="U248" i="15"/>
  <c r="S248" i="15"/>
  <c r="Q248" i="15"/>
  <c r="O248" i="15"/>
  <c r="M248" i="15"/>
  <c r="K248" i="15"/>
  <c r="I248" i="15"/>
  <c r="G248" i="15"/>
  <c r="E248" i="15"/>
  <c r="AQ247" i="15"/>
  <c r="AO247" i="15"/>
  <c r="AM247" i="15"/>
  <c r="AK247" i="15"/>
  <c r="AI247" i="15"/>
  <c r="AG247" i="15"/>
  <c r="AE247" i="15"/>
  <c r="AC247" i="15"/>
  <c r="AA247" i="15"/>
  <c r="Y247" i="15"/>
  <c r="W247" i="15"/>
  <c r="U247" i="15"/>
  <c r="S247" i="15"/>
  <c r="Q247" i="15"/>
  <c r="O247" i="15"/>
  <c r="M247" i="15"/>
  <c r="K247" i="15"/>
  <c r="I247" i="15"/>
  <c r="G247" i="15"/>
  <c r="E247" i="15"/>
  <c r="AQ246" i="15"/>
  <c r="AO246" i="15"/>
  <c r="AM246" i="15"/>
  <c r="AK246" i="15"/>
  <c r="AI246" i="15"/>
  <c r="AG246" i="15"/>
  <c r="AE246" i="15"/>
  <c r="AC246" i="15"/>
  <c r="AA246" i="15"/>
  <c r="Y246" i="15"/>
  <c r="W246" i="15"/>
  <c r="U246" i="15"/>
  <c r="S246" i="15"/>
  <c r="Q246" i="15"/>
  <c r="O246" i="15"/>
  <c r="M246" i="15"/>
  <c r="K246" i="15"/>
  <c r="I246" i="15"/>
  <c r="G246" i="15"/>
  <c r="E246" i="15"/>
  <c r="AQ245" i="15"/>
  <c r="AO245" i="15"/>
  <c r="AM245" i="15"/>
  <c r="AK245" i="15"/>
  <c r="AI245" i="15"/>
  <c r="AG245" i="15"/>
  <c r="AE245" i="15"/>
  <c r="AC245" i="15"/>
  <c r="AA245" i="15"/>
  <c r="Y245" i="15"/>
  <c r="W245" i="15"/>
  <c r="U245" i="15"/>
  <c r="S245" i="15"/>
  <c r="Q245" i="15"/>
  <c r="O245" i="15"/>
  <c r="M245" i="15"/>
  <c r="K245" i="15"/>
  <c r="I245" i="15"/>
  <c r="G245" i="15"/>
  <c r="E245" i="15"/>
  <c r="AQ244" i="15"/>
  <c r="AO244" i="15"/>
  <c r="AM244" i="15"/>
  <c r="AK244" i="15"/>
  <c r="AI244" i="15"/>
  <c r="AG244" i="15"/>
  <c r="AE244" i="15"/>
  <c r="AC244" i="15"/>
  <c r="AA244" i="15"/>
  <c r="Y244" i="15"/>
  <c r="W244" i="15"/>
  <c r="U244" i="15"/>
  <c r="S244" i="15"/>
  <c r="Q244" i="15"/>
  <c r="O244" i="15"/>
  <c r="M244" i="15"/>
  <c r="K244" i="15"/>
  <c r="I244" i="15"/>
  <c r="G244" i="15"/>
  <c r="E244" i="15"/>
  <c r="AQ243" i="15"/>
  <c r="AO243" i="15"/>
  <c r="AM243" i="15"/>
  <c r="AK243" i="15"/>
  <c r="AI243" i="15"/>
  <c r="AG243" i="15"/>
  <c r="AE243" i="15"/>
  <c r="AC243" i="15"/>
  <c r="AA243" i="15"/>
  <c r="Y243" i="15"/>
  <c r="W243" i="15"/>
  <c r="U243" i="15"/>
  <c r="S243" i="15"/>
  <c r="Q243" i="15"/>
  <c r="O243" i="15"/>
  <c r="M243" i="15"/>
  <c r="K243" i="15"/>
  <c r="I243" i="15"/>
  <c r="G243" i="15"/>
  <c r="E243" i="15"/>
  <c r="AQ242" i="15"/>
  <c r="AO242" i="15"/>
  <c r="AM242" i="15"/>
  <c r="AK242" i="15"/>
  <c r="AI242" i="15"/>
  <c r="AG242" i="15"/>
  <c r="AE242" i="15"/>
  <c r="AC242" i="15"/>
  <c r="AA242" i="15"/>
  <c r="Y242" i="15"/>
  <c r="W242" i="15"/>
  <c r="U242" i="15"/>
  <c r="S242" i="15"/>
  <c r="Q242" i="15"/>
  <c r="O242" i="15"/>
  <c r="M242" i="15"/>
  <c r="K242" i="15"/>
  <c r="I242" i="15"/>
  <c r="G242" i="15"/>
  <c r="E242" i="15"/>
  <c r="AQ241" i="15"/>
  <c r="AO241" i="15"/>
  <c r="AM241" i="15"/>
  <c r="AK241" i="15"/>
  <c r="AI241" i="15"/>
  <c r="AG241" i="15"/>
  <c r="AE241" i="15"/>
  <c r="AC241" i="15"/>
  <c r="AA241" i="15"/>
  <c r="Y241" i="15"/>
  <c r="W241" i="15"/>
  <c r="U241" i="15"/>
  <c r="S241" i="15"/>
  <c r="Q241" i="15"/>
  <c r="O241" i="15"/>
  <c r="M241" i="15"/>
  <c r="K241" i="15"/>
  <c r="I241" i="15"/>
  <c r="G241" i="15"/>
  <c r="E241" i="15"/>
  <c r="AQ240" i="15"/>
  <c r="AO240" i="15"/>
  <c r="AM240" i="15"/>
  <c r="AK240" i="15"/>
  <c r="AI240" i="15"/>
  <c r="AG240" i="15"/>
  <c r="AE240" i="15"/>
  <c r="AC240" i="15"/>
  <c r="AA240" i="15"/>
  <c r="Y240" i="15"/>
  <c r="W240" i="15"/>
  <c r="U240" i="15"/>
  <c r="S240" i="15"/>
  <c r="Q240" i="15"/>
  <c r="O240" i="15"/>
  <c r="M240" i="15"/>
  <c r="K240" i="15"/>
  <c r="I240" i="15"/>
  <c r="G240" i="15"/>
  <c r="E240" i="15"/>
  <c r="AQ239" i="15"/>
  <c r="AO239" i="15"/>
  <c r="AM239" i="15"/>
  <c r="AK239" i="15"/>
  <c r="AI239" i="15"/>
  <c r="AG239" i="15"/>
  <c r="AE239" i="15"/>
  <c r="AC239" i="15"/>
  <c r="AA239" i="15"/>
  <c r="Y239" i="15"/>
  <c r="W239" i="15"/>
  <c r="U239" i="15"/>
  <c r="S239" i="15"/>
  <c r="Q239" i="15"/>
  <c r="O239" i="15"/>
  <c r="M239" i="15"/>
  <c r="K239" i="15"/>
  <c r="I239" i="15"/>
  <c r="G239" i="15"/>
  <c r="E239" i="15"/>
  <c r="AQ238" i="15"/>
  <c r="AO238" i="15"/>
  <c r="AM238" i="15"/>
  <c r="AK238" i="15"/>
  <c r="AI238" i="15"/>
  <c r="AG238" i="15"/>
  <c r="AE238" i="15"/>
  <c r="AC238" i="15"/>
  <c r="AA238" i="15"/>
  <c r="Y238" i="15"/>
  <c r="W238" i="15"/>
  <c r="U238" i="15"/>
  <c r="S238" i="15"/>
  <c r="Q238" i="15"/>
  <c r="O238" i="15"/>
  <c r="M238" i="15"/>
  <c r="K238" i="15"/>
  <c r="I238" i="15"/>
  <c r="G238" i="15"/>
  <c r="E238" i="15"/>
  <c r="AQ237" i="15"/>
  <c r="AO237" i="15"/>
  <c r="AM237" i="15"/>
  <c r="AK237" i="15"/>
  <c r="AI237" i="15"/>
  <c r="AG237" i="15"/>
  <c r="AE237" i="15"/>
  <c r="AC237" i="15"/>
  <c r="AA237" i="15"/>
  <c r="Y237" i="15"/>
  <c r="W237" i="15"/>
  <c r="U237" i="15"/>
  <c r="S237" i="15"/>
  <c r="Q237" i="15"/>
  <c r="O237" i="15"/>
  <c r="M237" i="15"/>
  <c r="K237" i="15"/>
  <c r="I237" i="15"/>
  <c r="G237" i="15"/>
  <c r="E237" i="15"/>
  <c r="AQ236" i="15"/>
  <c r="AO236" i="15"/>
  <c r="AM236" i="15"/>
  <c r="AK236" i="15"/>
  <c r="AI236" i="15"/>
  <c r="AG236" i="15"/>
  <c r="AE236" i="15"/>
  <c r="AC236" i="15"/>
  <c r="AA236" i="15"/>
  <c r="Y236" i="15"/>
  <c r="W236" i="15"/>
  <c r="U236" i="15"/>
  <c r="S236" i="15"/>
  <c r="Q236" i="15"/>
  <c r="O236" i="15"/>
  <c r="M236" i="15"/>
  <c r="K236" i="15"/>
  <c r="I236" i="15"/>
  <c r="G236" i="15"/>
  <c r="E236" i="15"/>
  <c r="AQ235" i="15"/>
  <c r="AO235" i="15"/>
  <c r="AM235" i="15"/>
  <c r="AK235" i="15"/>
  <c r="AI235" i="15"/>
  <c r="AG235" i="15"/>
  <c r="AE235" i="15"/>
  <c r="AC235" i="15"/>
  <c r="AA235" i="15"/>
  <c r="Y235" i="15"/>
  <c r="W235" i="15"/>
  <c r="U235" i="15"/>
  <c r="S235" i="15"/>
  <c r="Q235" i="15"/>
  <c r="O235" i="15"/>
  <c r="M235" i="15"/>
  <c r="K235" i="15"/>
  <c r="I235" i="15"/>
  <c r="G235" i="15"/>
  <c r="E235" i="15"/>
  <c r="AQ234" i="15"/>
  <c r="AO234" i="15"/>
  <c r="AM234" i="15"/>
  <c r="AK234" i="15"/>
  <c r="AI234" i="15"/>
  <c r="AG234" i="15"/>
  <c r="AE234" i="15"/>
  <c r="AC234" i="15"/>
  <c r="AA234" i="15"/>
  <c r="Y234" i="15"/>
  <c r="W234" i="15"/>
  <c r="U234" i="15"/>
  <c r="S234" i="15"/>
  <c r="Q234" i="15"/>
  <c r="O234" i="15"/>
  <c r="M234" i="15"/>
  <c r="K234" i="15"/>
  <c r="I234" i="15"/>
  <c r="G234" i="15"/>
  <c r="E234" i="15"/>
  <c r="AQ233" i="15"/>
  <c r="AO233" i="15"/>
  <c r="AM233" i="15"/>
  <c r="AK233" i="15"/>
  <c r="AI233" i="15"/>
  <c r="AG233" i="15"/>
  <c r="AE233" i="15"/>
  <c r="AC233" i="15"/>
  <c r="AA233" i="15"/>
  <c r="Y233" i="15"/>
  <c r="W233" i="15"/>
  <c r="U233" i="15"/>
  <c r="S233" i="15"/>
  <c r="Q233" i="15"/>
  <c r="O233" i="15"/>
  <c r="M233" i="15"/>
  <c r="K233" i="15"/>
  <c r="I233" i="15"/>
  <c r="G233" i="15"/>
  <c r="E233" i="15"/>
  <c r="AQ232" i="15"/>
  <c r="AO232" i="15"/>
  <c r="AM232" i="15"/>
  <c r="AK232" i="15"/>
  <c r="AI232" i="15"/>
  <c r="AG232" i="15"/>
  <c r="AE232" i="15"/>
  <c r="AC232" i="15"/>
  <c r="AA232" i="15"/>
  <c r="Y232" i="15"/>
  <c r="W232" i="15"/>
  <c r="U232" i="15"/>
  <c r="S232" i="15"/>
  <c r="Q232" i="15"/>
  <c r="O232" i="15"/>
  <c r="M232" i="15"/>
  <c r="K232" i="15"/>
  <c r="I232" i="15"/>
  <c r="G232" i="15"/>
  <c r="E232" i="15"/>
  <c r="AQ231" i="15"/>
  <c r="AO231" i="15"/>
  <c r="AM231" i="15"/>
  <c r="AK231" i="15"/>
  <c r="AI231" i="15"/>
  <c r="AG231" i="15"/>
  <c r="AE231" i="15"/>
  <c r="AC231" i="15"/>
  <c r="AA231" i="15"/>
  <c r="Y231" i="15"/>
  <c r="W231" i="15"/>
  <c r="U231" i="15"/>
  <c r="S231" i="15"/>
  <c r="Q231" i="15"/>
  <c r="O231" i="15"/>
  <c r="M231" i="15"/>
  <c r="K231" i="15"/>
  <c r="I231" i="15"/>
  <c r="G231" i="15"/>
  <c r="E231" i="15"/>
  <c r="AQ230" i="15"/>
  <c r="AO230" i="15"/>
  <c r="AM230" i="15"/>
  <c r="AK230" i="15"/>
  <c r="AI230" i="15"/>
  <c r="AG230" i="15"/>
  <c r="AE230" i="15"/>
  <c r="AC230" i="15"/>
  <c r="AA230" i="15"/>
  <c r="Y230" i="15"/>
  <c r="W230" i="15"/>
  <c r="U230" i="15"/>
  <c r="S230" i="15"/>
  <c r="Q230" i="15"/>
  <c r="O230" i="15"/>
  <c r="M230" i="15"/>
  <c r="K230" i="15"/>
  <c r="I230" i="15"/>
  <c r="G230" i="15"/>
  <c r="E230" i="15"/>
  <c r="AQ229" i="15"/>
  <c r="AO229" i="15"/>
  <c r="AM229" i="15"/>
  <c r="AK229" i="15"/>
  <c r="AI229" i="15"/>
  <c r="AG229" i="15"/>
  <c r="AE229" i="15"/>
  <c r="AC229" i="15"/>
  <c r="AA229" i="15"/>
  <c r="Y229" i="15"/>
  <c r="W229" i="15"/>
  <c r="U229" i="15"/>
  <c r="S229" i="15"/>
  <c r="Q229" i="15"/>
  <c r="O229" i="15"/>
  <c r="M229" i="15"/>
  <c r="K229" i="15"/>
  <c r="I229" i="15"/>
  <c r="G229" i="15"/>
  <c r="E229" i="15"/>
  <c r="AQ228" i="15"/>
  <c r="AO228" i="15"/>
  <c r="AM228" i="15"/>
  <c r="AK228" i="15"/>
  <c r="AI228" i="15"/>
  <c r="AG228" i="15"/>
  <c r="AE228" i="15"/>
  <c r="AC228" i="15"/>
  <c r="AA228" i="15"/>
  <c r="Y228" i="15"/>
  <c r="W228" i="15"/>
  <c r="U228" i="15"/>
  <c r="S228" i="15"/>
  <c r="Q228" i="15"/>
  <c r="O228" i="15"/>
  <c r="M228" i="15"/>
  <c r="K228" i="15"/>
  <c r="I228" i="15"/>
  <c r="G228" i="15"/>
  <c r="E228" i="15"/>
  <c r="AQ227" i="15"/>
  <c r="AO227" i="15"/>
  <c r="AM227" i="15"/>
  <c r="AK227" i="15"/>
  <c r="AI227" i="15"/>
  <c r="AG227" i="15"/>
  <c r="AE227" i="15"/>
  <c r="AC227" i="15"/>
  <c r="AA227" i="15"/>
  <c r="Y227" i="15"/>
  <c r="W227" i="15"/>
  <c r="U227" i="15"/>
  <c r="S227" i="15"/>
  <c r="Q227" i="15"/>
  <c r="O227" i="15"/>
  <c r="M227" i="15"/>
  <c r="K227" i="15"/>
  <c r="I227" i="15"/>
  <c r="G227" i="15"/>
  <c r="E227" i="15"/>
  <c r="AQ226" i="15"/>
  <c r="AO226" i="15"/>
  <c r="AM226" i="15"/>
  <c r="AK226" i="15"/>
  <c r="AI226" i="15"/>
  <c r="AG226" i="15"/>
  <c r="AE226" i="15"/>
  <c r="AC226" i="15"/>
  <c r="AA226" i="15"/>
  <c r="Y226" i="15"/>
  <c r="W226" i="15"/>
  <c r="U226" i="15"/>
  <c r="S226" i="15"/>
  <c r="Q226" i="15"/>
  <c r="O226" i="15"/>
  <c r="M226" i="15"/>
  <c r="K226" i="15"/>
  <c r="I226" i="15"/>
  <c r="G226" i="15"/>
  <c r="E226" i="15"/>
  <c r="AQ225" i="15"/>
  <c r="AO225" i="15"/>
  <c r="AM225" i="15"/>
  <c r="AK225" i="15"/>
  <c r="AI225" i="15"/>
  <c r="AG225" i="15"/>
  <c r="AE225" i="15"/>
  <c r="AC225" i="15"/>
  <c r="AA225" i="15"/>
  <c r="Y225" i="15"/>
  <c r="W225" i="15"/>
  <c r="U225" i="15"/>
  <c r="S225" i="15"/>
  <c r="Q225" i="15"/>
  <c r="O225" i="15"/>
  <c r="M225" i="15"/>
  <c r="K225" i="15"/>
  <c r="I225" i="15"/>
  <c r="G225" i="15"/>
  <c r="E225" i="15"/>
  <c r="AQ224" i="15"/>
  <c r="AO224" i="15"/>
  <c r="AM224" i="15"/>
  <c r="AK224" i="15"/>
  <c r="AI224" i="15"/>
  <c r="AG224" i="15"/>
  <c r="AE224" i="15"/>
  <c r="AC224" i="15"/>
  <c r="AA224" i="15"/>
  <c r="Y224" i="15"/>
  <c r="W224" i="15"/>
  <c r="U224" i="15"/>
  <c r="S224" i="15"/>
  <c r="Q224" i="15"/>
  <c r="O224" i="15"/>
  <c r="M224" i="15"/>
  <c r="K224" i="15"/>
  <c r="I224" i="15"/>
  <c r="G224" i="15"/>
  <c r="E224" i="15"/>
  <c r="AQ223" i="15"/>
  <c r="AO223" i="15"/>
  <c r="AM223" i="15"/>
  <c r="AK223" i="15"/>
  <c r="AI223" i="15"/>
  <c r="AG223" i="15"/>
  <c r="AE223" i="15"/>
  <c r="AC223" i="15"/>
  <c r="AA223" i="15"/>
  <c r="Y223" i="15"/>
  <c r="W223" i="15"/>
  <c r="U223" i="15"/>
  <c r="S223" i="15"/>
  <c r="Q223" i="15"/>
  <c r="O223" i="15"/>
  <c r="M223" i="15"/>
  <c r="K223" i="15"/>
  <c r="I223" i="15"/>
  <c r="G223" i="15"/>
  <c r="E223" i="15"/>
  <c r="AQ222" i="15"/>
  <c r="AO222" i="15"/>
  <c r="AM222" i="15"/>
  <c r="AK222" i="15"/>
  <c r="AI222" i="15"/>
  <c r="AG222" i="15"/>
  <c r="AE222" i="15"/>
  <c r="AC222" i="15"/>
  <c r="AA222" i="15"/>
  <c r="Y222" i="15"/>
  <c r="W222" i="15"/>
  <c r="U222" i="15"/>
  <c r="S222" i="15"/>
  <c r="Q222" i="15"/>
  <c r="O222" i="15"/>
  <c r="M222" i="15"/>
  <c r="K222" i="15"/>
  <c r="I222" i="15"/>
  <c r="G222" i="15"/>
  <c r="E222" i="15"/>
  <c r="AQ221" i="15"/>
  <c r="AO221" i="15"/>
  <c r="AM221" i="15"/>
  <c r="AK221" i="15"/>
  <c r="AI221" i="15"/>
  <c r="AG221" i="15"/>
  <c r="AE221" i="15"/>
  <c r="AC221" i="15"/>
  <c r="AA221" i="15"/>
  <c r="Y221" i="15"/>
  <c r="W221" i="15"/>
  <c r="U221" i="15"/>
  <c r="S221" i="15"/>
  <c r="Q221" i="15"/>
  <c r="O221" i="15"/>
  <c r="M221" i="15"/>
  <c r="K221" i="15"/>
  <c r="I221" i="15"/>
  <c r="G221" i="15"/>
  <c r="E221" i="15"/>
  <c r="AQ220" i="15"/>
  <c r="AO220" i="15"/>
  <c r="AM220" i="15"/>
  <c r="AK220" i="15"/>
  <c r="AI220" i="15"/>
  <c r="AG220" i="15"/>
  <c r="AE220" i="15"/>
  <c r="AC220" i="15"/>
  <c r="AA220" i="15"/>
  <c r="Y220" i="15"/>
  <c r="W220" i="15"/>
  <c r="U220" i="15"/>
  <c r="S220" i="15"/>
  <c r="Q220" i="15"/>
  <c r="O220" i="15"/>
  <c r="M220" i="15"/>
  <c r="K220" i="15"/>
  <c r="I220" i="15"/>
  <c r="G220" i="15"/>
  <c r="E220" i="15"/>
  <c r="AQ219" i="15"/>
  <c r="AO219" i="15"/>
  <c r="AM219" i="15"/>
  <c r="AK219" i="15"/>
  <c r="AI219" i="15"/>
  <c r="AG219" i="15"/>
  <c r="AE219" i="15"/>
  <c r="AC219" i="15"/>
  <c r="AA219" i="15"/>
  <c r="Y219" i="15"/>
  <c r="W219" i="15"/>
  <c r="U219" i="15"/>
  <c r="S219" i="15"/>
  <c r="Q219" i="15"/>
  <c r="O219" i="15"/>
  <c r="M219" i="15"/>
  <c r="K219" i="15"/>
  <c r="I219" i="15"/>
  <c r="G219" i="15"/>
  <c r="E219" i="15"/>
  <c r="AQ218" i="15"/>
  <c r="AO218" i="15"/>
  <c r="AM218" i="15"/>
  <c r="AK218" i="15"/>
  <c r="AI218" i="15"/>
  <c r="AG218" i="15"/>
  <c r="AE218" i="15"/>
  <c r="AC218" i="15"/>
  <c r="AA218" i="15"/>
  <c r="Y218" i="15"/>
  <c r="W218" i="15"/>
  <c r="U218" i="15"/>
  <c r="S218" i="15"/>
  <c r="Q218" i="15"/>
  <c r="O218" i="15"/>
  <c r="M218" i="15"/>
  <c r="K218" i="15"/>
  <c r="I218" i="15"/>
  <c r="G218" i="15"/>
  <c r="E218" i="15"/>
  <c r="AQ217" i="15"/>
  <c r="AO217" i="15"/>
  <c r="AM217" i="15"/>
  <c r="AK217" i="15"/>
  <c r="AI217" i="15"/>
  <c r="AG217" i="15"/>
  <c r="AE217" i="15"/>
  <c r="AC217" i="15"/>
  <c r="AA217" i="15"/>
  <c r="Y217" i="15"/>
  <c r="W217" i="15"/>
  <c r="U217" i="15"/>
  <c r="S217" i="15"/>
  <c r="Q217" i="15"/>
  <c r="O217" i="15"/>
  <c r="M217" i="15"/>
  <c r="K217" i="15"/>
  <c r="I217" i="15"/>
  <c r="G217" i="15"/>
  <c r="E217" i="15"/>
  <c r="AQ216" i="15"/>
  <c r="AO216" i="15"/>
  <c r="AM216" i="15"/>
  <c r="AK216" i="15"/>
  <c r="AI216" i="15"/>
  <c r="AG216" i="15"/>
  <c r="AE216" i="15"/>
  <c r="AC216" i="15"/>
  <c r="AA216" i="15"/>
  <c r="Y216" i="15"/>
  <c r="W216" i="15"/>
  <c r="U216" i="15"/>
  <c r="S216" i="15"/>
  <c r="Q216" i="15"/>
  <c r="O216" i="15"/>
  <c r="M216" i="15"/>
  <c r="K216" i="15"/>
  <c r="I216" i="15"/>
  <c r="G216" i="15"/>
  <c r="E216" i="15"/>
  <c r="AQ215" i="15"/>
  <c r="AO215" i="15"/>
  <c r="AM215" i="15"/>
  <c r="AK215" i="15"/>
  <c r="AI215" i="15"/>
  <c r="AG215" i="15"/>
  <c r="AE215" i="15"/>
  <c r="AC215" i="15"/>
  <c r="AA215" i="15"/>
  <c r="Y215" i="15"/>
  <c r="W215" i="15"/>
  <c r="U215" i="15"/>
  <c r="S215" i="15"/>
  <c r="Q215" i="15"/>
  <c r="O215" i="15"/>
  <c r="M215" i="15"/>
  <c r="K215" i="15"/>
  <c r="I215" i="15"/>
  <c r="G215" i="15"/>
  <c r="E215" i="15"/>
  <c r="AQ214" i="15"/>
  <c r="AO214" i="15"/>
  <c r="AM214" i="15"/>
  <c r="AK214" i="15"/>
  <c r="AI214" i="15"/>
  <c r="AG214" i="15"/>
  <c r="AE214" i="15"/>
  <c r="AC214" i="15"/>
  <c r="AA214" i="15"/>
  <c r="Y214" i="15"/>
  <c r="W214" i="15"/>
  <c r="U214" i="15"/>
  <c r="S214" i="15"/>
  <c r="Q214" i="15"/>
  <c r="O214" i="15"/>
  <c r="M214" i="15"/>
  <c r="K214" i="15"/>
  <c r="I214" i="15"/>
  <c r="G214" i="15"/>
  <c r="E214" i="15"/>
  <c r="AQ213" i="15"/>
  <c r="AO213" i="15"/>
  <c r="AM213" i="15"/>
  <c r="AK213" i="15"/>
  <c r="AI213" i="15"/>
  <c r="AG213" i="15"/>
  <c r="AE213" i="15"/>
  <c r="AC213" i="15"/>
  <c r="AA213" i="15"/>
  <c r="Y213" i="15"/>
  <c r="W213" i="15"/>
  <c r="U213" i="15"/>
  <c r="S213" i="15"/>
  <c r="Q213" i="15"/>
  <c r="O213" i="15"/>
  <c r="M213" i="15"/>
  <c r="K213" i="15"/>
  <c r="I213" i="15"/>
  <c r="G213" i="15"/>
  <c r="E213" i="15"/>
  <c r="AQ212" i="15"/>
  <c r="AO212" i="15"/>
  <c r="AM212" i="15"/>
  <c r="AK212" i="15"/>
  <c r="AI212" i="15"/>
  <c r="AG212" i="15"/>
  <c r="AE212" i="15"/>
  <c r="AC212" i="15"/>
  <c r="AA212" i="15"/>
  <c r="Y212" i="15"/>
  <c r="W212" i="15"/>
  <c r="U212" i="15"/>
  <c r="S212" i="15"/>
  <c r="Q212" i="15"/>
  <c r="O212" i="15"/>
  <c r="M212" i="15"/>
  <c r="K212" i="15"/>
  <c r="I212" i="15"/>
  <c r="G212" i="15"/>
  <c r="E212" i="15"/>
  <c r="AQ211" i="15"/>
  <c r="AO211" i="15"/>
  <c r="AM211" i="15"/>
  <c r="AK211" i="15"/>
  <c r="AI211" i="15"/>
  <c r="AG211" i="15"/>
  <c r="AE211" i="15"/>
  <c r="AC211" i="15"/>
  <c r="AA211" i="15"/>
  <c r="Y211" i="15"/>
  <c r="W211" i="15"/>
  <c r="U211" i="15"/>
  <c r="S211" i="15"/>
  <c r="Q211" i="15"/>
  <c r="O211" i="15"/>
  <c r="M211" i="15"/>
  <c r="K211" i="15"/>
  <c r="I211" i="15"/>
  <c r="G211" i="15"/>
  <c r="E211" i="15"/>
  <c r="AQ210" i="15"/>
  <c r="AO210" i="15"/>
  <c r="AM210" i="15"/>
  <c r="AK210" i="15"/>
  <c r="AI210" i="15"/>
  <c r="AG210" i="15"/>
  <c r="AE210" i="15"/>
  <c r="AC210" i="15"/>
  <c r="AA210" i="15"/>
  <c r="Y210" i="15"/>
  <c r="W210" i="15"/>
  <c r="U210" i="15"/>
  <c r="S210" i="15"/>
  <c r="Q210" i="15"/>
  <c r="O210" i="15"/>
  <c r="M210" i="15"/>
  <c r="K210" i="15"/>
  <c r="I210" i="15"/>
  <c r="G210" i="15"/>
  <c r="E210" i="15"/>
  <c r="AQ209" i="15"/>
  <c r="AO209" i="15"/>
  <c r="AM209" i="15"/>
  <c r="AK209" i="15"/>
  <c r="AI209" i="15"/>
  <c r="AG209" i="15"/>
  <c r="AE209" i="15"/>
  <c r="AC209" i="15"/>
  <c r="AA209" i="15"/>
  <c r="Y209" i="15"/>
  <c r="W209" i="15"/>
  <c r="U209" i="15"/>
  <c r="S209" i="15"/>
  <c r="Q209" i="15"/>
  <c r="O209" i="15"/>
  <c r="M209" i="15"/>
  <c r="K209" i="15"/>
  <c r="I209" i="15"/>
  <c r="G209" i="15"/>
  <c r="E209" i="15"/>
  <c r="AQ208" i="15"/>
  <c r="AO208" i="15"/>
  <c r="AM208" i="15"/>
  <c r="AK208" i="15"/>
  <c r="AI208" i="15"/>
  <c r="AG208" i="15"/>
  <c r="AE208" i="15"/>
  <c r="AC208" i="15"/>
  <c r="AA208" i="15"/>
  <c r="Y208" i="15"/>
  <c r="W208" i="15"/>
  <c r="U208" i="15"/>
  <c r="S208" i="15"/>
  <c r="Q208" i="15"/>
  <c r="O208" i="15"/>
  <c r="M208" i="15"/>
  <c r="K208" i="15"/>
  <c r="I208" i="15"/>
  <c r="G208" i="15"/>
  <c r="E208" i="15"/>
  <c r="AQ207" i="15"/>
  <c r="AO207" i="15"/>
  <c r="AM207" i="15"/>
  <c r="AK207" i="15"/>
  <c r="AI207" i="15"/>
  <c r="AG207" i="15"/>
  <c r="AE207" i="15"/>
  <c r="AC207" i="15"/>
  <c r="AA207" i="15"/>
  <c r="Y207" i="15"/>
  <c r="W207" i="15"/>
  <c r="U207" i="15"/>
  <c r="S207" i="15"/>
  <c r="Q207" i="15"/>
  <c r="O207" i="15"/>
  <c r="M207" i="15"/>
  <c r="K207" i="15"/>
  <c r="I207" i="15"/>
  <c r="G207" i="15"/>
  <c r="E207" i="15"/>
  <c r="AQ206" i="15"/>
  <c r="AO206" i="15"/>
  <c r="AM206" i="15"/>
  <c r="AK206" i="15"/>
  <c r="AI206" i="15"/>
  <c r="AG206" i="15"/>
  <c r="AE206" i="15"/>
  <c r="AC206" i="15"/>
  <c r="AA206" i="15"/>
  <c r="Y206" i="15"/>
  <c r="W206" i="15"/>
  <c r="U206" i="15"/>
  <c r="S206" i="15"/>
  <c r="Q206" i="15"/>
  <c r="O206" i="15"/>
  <c r="M206" i="15"/>
  <c r="K206" i="15"/>
  <c r="I206" i="15"/>
  <c r="G206" i="15"/>
  <c r="E206" i="15"/>
  <c r="AQ205" i="15"/>
  <c r="AO205" i="15"/>
  <c r="AM205" i="15"/>
  <c r="AK205" i="15"/>
  <c r="AI205" i="15"/>
  <c r="AG205" i="15"/>
  <c r="AE205" i="15"/>
  <c r="AC205" i="15"/>
  <c r="AA205" i="15"/>
  <c r="Y205" i="15"/>
  <c r="W205" i="15"/>
  <c r="U205" i="15"/>
  <c r="S205" i="15"/>
  <c r="Q205" i="15"/>
  <c r="O205" i="15"/>
  <c r="M205" i="15"/>
  <c r="K205" i="15"/>
  <c r="I205" i="15"/>
  <c r="G205" i="15"/>
  <c r="E205" i="15"/>
  <c r="AQ204" i="15"/>
  <c r="AO204" i="15"/>
  <c r="AM204" i="15"/>
  <c r="AK204" i="15"/>
  <c r="AI204" i="15"/>
  <c r="AG204" i="15"/>
  <c r="AE204" i="15"/>
  <c r="AC204" i="15"/>
  <c r="AA204" i="15"/>
  <c r="Y204" i="15"/>
  <c r="W204" i="15"/>
  <c r="U204" i="15"/>
  <c r="S204" i="15"/>
  <c r="Q204" i="15"/>
  <c r="O204" i="15"/>
  <c r="M204" i="15"/>
  <c r="K204" i="15"/>
  <c r="I204" i="15"/>
  <c r="G204" i="15"/>
  <c r="E204" i="15"/>
  <c r="AQ203" i="15"/>
  <c r="AO203" i="15"/>
  <c r="AM203" i="15"/>
  <c r="AK203" i="15"/>
  <c r="AI203" i="15"/>
  <c r="AG203" i="15"/>
  <c r="AE203" i="15"/>
  <c r="AC203" i="15"/>
  <c r="AA203" i="15"/>
  <c r="Y203" i="15"/>
  <c r="W203" i="15"/>
  <c r="U203" i="15"/>
  <c r="S203" i="15"/>
  <c r="Q203" i="15"/>
  <c r="O203" i="15"/>
  <c r="M203" i="15"/>
  <c r="K203" i="15"/>
  <c r="I203" i="15"/>
  <c r="G203" i="15"/>
  <c r="E203" i="15"/>
  <c r="AQ202" i="15"/>
  <c r="AO202" i="15"/>
  <c r="AM202" i="15"/>
  <c r="AK202" i="15"/>
  <c r="AI202" i="15"/>
  <c r="AG202" i="15"/>
  <c r="AE202" i="15"/>
  <c r="AC202" i="15"/>
  <c r="AA202" i="15"/>
  <c r="Y202" i="15"/>
  <c r="W202" i="15"/>
  <c r="U202" i="15"/>
  <c r="S202" i="15"/>
  <c r="Q202" i="15"/>
  <c r="O202" i="15"/>
  <c r="M202" i="15"/>
  <c r="K202" i="15"/>
  <c r="I202" i="15"/>
  <c r="G202" i="15"/>
  <c r="E202" i="15"/>
  <c r="AQ201" i="15"/>
  <c r="AO201" i="15"/>
  <c r="AM201" i="15"/>
  <c r="AK201" i="15"/>
  <c r="AI201" i="15"/>
  <c r="AG201" i="15"/>
  <c r="AE201" i="15"/>
  <c r="AC201" i="15"/>
  <c r="AA201" i="15"/>
  <c r="Y201" i="15"/>
  <c r="W201" i="15"/>
  <c r="U201" i="15"/>
  <c r="S201" i="15"/>
  <c r="Q201" i="15"/>
  <c r="O201" i="15"/>
  <c r="M201" i="15"/>
  <c r="K201" i="15"/>
  <c r="I201" i="15"/>
  <c r="G201" i="15"/>
  <c r="E201" i="15"/>
  <c r="AQ200" i="15"/>
  <c r="AO200" i="15"/>
  <c r="AM200" i="15"/>
  <c r="AK200" i="15"/>
  <c r="AI200" i="15"/>
  <c r="AG200" i="15"/>
  <c r="AE200" i="15"/>
  <c r="AC200" i="15"/>
  <c r="AA200" i="15"/>
  <c r="Y200" i="15"/>
  <c r="W200" i="15"/>
  <c r="U200" i="15"/>
  <c r="S200" i="15"/>
  <c r="Q200" i="15"/>
  <c r="O200" i="15"/>
  <c r="M200" i="15"/>
  <c r="K200" i="15"/>
  <c r="I200" i="15"/>
  <c r="G200" i="15"/>
  <c r="E200" i="15"/>
  <c r="AQ199" i="15"/>
  <c r="AO199" i="15"/>
  <c r="AM199" i="15"/>
  <c r="AK199" i="15"/>
  <c r="AI199" i="15"/>
  <c r="AG199" i="15"/>
  <c r="AE199" i="15"/>
  <c r="AC199" i="15"/>
  <c r="AA199" i="15"/>
  <c r="Y199" i="15"/>
  <c r="W199" i="15"/>
  <c r="U199" i="15"/>
  <c r="S199" i="15"/>
  <c r="Q199" i="15"/>
  <c r="O199" i="15"/>
  <c r="M199" i="15"/>
  <c r="K199" i="15"/>
  <c r="I199" i="15"/>
  <c r="G199" i="15"/>
  <c r="E199" i="15"/>
  <c r="AQ198" i="15"/>
  <c r="AO198" i="15"/>
  <c r="AM198" i="15"/>
  <c r="AK198" i="15"/>
  <c r="AI198" i="15"/>
  <c r="AG198" i="15"/>
  <c r="AE198" i="15"/>
  <c r="AC198" i="15"/>
  <c r="AA198" i="15"/>
  <c r="Y198" i="15"/>
  <c r="W198" i="15"/>
  <c r="U198" i="15"/>
  <c r="S198" i="15"/>
  <c r="Q198" i="15"/>
  <c r="O198" i="15"/>
  <c r="M198" i="15"/>
  <c r="K198" i="15"/>
  <c r="I198" i="15"/>
  <c r="G198" i="15"/>
  <c r="E198" i="15"/>
  <c r="AQ197" i="15"/>
  <c r="AO197" i="15"/>
  <c r="AM197" i="15"/>
  <c r="AK197" i="15"/>
  <c r="AI197" i="15"/>
  <c r="AG197" i="15"/>
  <c r="AE197" i="15"/>
  <c r="AC197" i="15"/>
  <c r="AA197" i="15"/>
  <c r="Y197" i="15"/>
  <c r="W197" i="15"/>
  <c r="U197" i="15"/>
  <c r="S197" i="15"/>
  <c r="Q197" i="15"/>
  <c r="O197" i="15"/>
  <c r="M197" i="15"/>
  <c r="K197" i="15"/>
  <c r="I197" i="15"/>
  <c r="G197" i="15"/>
  <c r="E197" i="15"/>
  <c r="AQ196" i="15"/>
  <c r="AO196" i="15"/>
  <c r="AM196" i="15"/>
  <c r="AK196" i="15"/>
  <c r="AI196" i="15"/>
  <c r="AG196" i="15"/>
  <c r="AE196" i="15"/>
  <c r="AC196" i="15"/>
  <c r="AA196" i="15"/>
  <c r="Y196" i="15"/>
  <c r="W196" i="15"/>
  <c r="U196" i="15"/>
  <c r="S196" i="15"/>
  <c r="Q196" i="15"/>
  <c r="O196" i="15"/>
  <c r="M196" i="15"/>
  <c r="K196" i="15"/>
  <c r="I196" i="15"/>
  <c r="G196" i="15"/>
  <c r="E196" i="15"/>
  <c r="AQ195" i="15"/>
  <c r="AO195" i="15"/>
  <c r="AM195" i="15"/>
  <c r="AK195" i="15"/>
  <c r="AI195" i="15"/>
  <c r="AG195" i="15"/>
  <c r="AE195" i="15"/>
  <c r="AC195" i="15"/>
  <c r="AA195" i="15"/>
  <c r="Y195" i="15"/>
  <c r="W195" i="15"/>
  <c r="U195" i="15"/>
  <c r="S195" i="15"/>
  <c r="Q195" i="15"/>
  <c r="O195" i="15"/>
  <c r="M195" i="15"/>
  <c r="K195" i="15"/>
  <c r="I195" i="15"/>
  <c r="G195" i="15"/>
  <c r="E195" i="15"/>
  <c r="AQ194" i="15"/>
  <c r="AO194" i="15"/>
  <c r="AM194" i="15"/>
  <c r="AK194" i="15"/>
  <c r="AI194" i="15"/>
  <c r="AG194" i="15"/>
  <c r="AE194" i="15"/>
  <c r="AC194" i="15"/>
  <c r="AA194" i="15"/>
  <c r="Y194" i="15"/>
  <c r="W194" i="15"/>
  <c r="U194" i="15"/>
  <c r="S194" i="15"/>
  <c r="Q194" i="15"/>
  <c r="O194" i="15"/>
  <c r="M194" i="15"/>
  <c r="K194" i="15"/>
  <c r="I194" i="15"/>
  <c r="G194" i="15"/>
  <c r="E194" i="15"/>
  <c r="AQ193" i="15"/>
  <c r="AO193" i="15"/>
  <c r="AM193" i="15"/>
  <c r="AK193" i="15"/>
  <c r="AI193" i="15"/>
  <c r="AG193" i="15"/>
  <c r="AE193" i="15"/>
  <c r="AC193" i="15"/>
  <c r="AA193" i="15"/>
  <c r="Y193" i="15"/>
  <c r="W193" i="15"/>
  <c r="U193" i="15"/>
  <c r="S193" i="15"/>
  <c r="Q193" i="15"/>
  <c r="O193" i="15"/>
  <c r="M193" i="15"/>
  <c r="K193" i="15"/>
  <c r="I193" i="15"/>
  <c r="G193" i="15"/>
  <c r="E193" i="15"/>
  <c r="AQ192" i="15"/>
  <c r="AO192" i="15"/>
  <c r="AM192" i="15"/>
  <c r="AK192" i="15"/>
  <c r="AI192" i="15"/>
  <c r="AG192" i="15"/>
  <c r="AE192" i="15"/>
  <c r="AC192" i="15"/>
  <c r="AA192" i="15"/>
  <c r="Y192" i="15"/>
  <c r="W192" i="15"/>
  <c r="U192" i="15"/>
  <c r="S192" i="15"/>
  <c r="Q192" i="15"/>
  <c r="O192" i="15"/>
  <c r="M192" i="15"/>
  <c r="K192" i="15"/>
  <c r="I192" i="15"/>
  <c r="G192" i="15"/>
  <c r="E192" i="15"/>
  <c r="AQ191" i="15"/>
  <c r="AO191" i="15"/>
  <c r="AM191" i="15"/>
  <c r="AK191" i="15"/>
  <c r="AI191" i="15"/>
  <c r="AG191" i="15"/>
  <c r="AE191" i="15"/>
  <c r="AC191" i="15"/>
  <c r="AA191" i="15"/>
  <c r="Y191" i="15"/>
  <c r="W191" i="15"/>
  <c r="U191" i="15"/>
  <c r="S191" i="15"/>
  <c r="Q191" i="15"/>
  <c r="O191" i="15"/>
  <c r="M191" i="15"/>
  <c r="K191" i="15"/>
  <c r="I191" i="15"/>
  <c r="G191" i="15"/>
  <c r="E191" i="15"/>
  <c r="AQ190" i="15"/>
  <c r="AO190" i="15"/>
  <c r="AM190" i="15"/>
  <c r="AK190" i="15"/>
  <c r="AI190" i="15"/>
  <c r="AG190" i="15"/>
  <c r="AE190" i="15"/>
  <c r="AC190" i="15"/>
  <c r="AA190" i="15"/>
  <c r="Y190" i="15"/>
  <c r="W190" i="15"/>
  <c r="U190" i="15"/>
  <c r="S190" i="15"/>
  <c r="Q190" i="15"/>
  <c r="O190" i="15"/>
  <c r="M190" i="15"/>
  <c r="K190" i="15"/>
  <c r="I190" i="15"/>
  <c r="G190" i="15"/>
  <c r="E190" i="15"/>
  <c r="AQ189" i="15"/>
  <c r="AO189" i="15"/>
  <c r="AM189" i="15"/>
  <c r="AK189" i="15"/>
  <c r="AI189" i="15"/>
  <c r="AG189" i="15"/>
  <c r="AE189" i="15"/>
  <c r="AC189" i="15"/>
  <c r="AA189" i="15"/>
  <c r="Y189" i="15"/>
  <c r="W189" i="15"/>
  <c r="U189" i="15"/>
  <c r="S189" i="15"/>
  <c r="Q189" i="15"/>
  <c r="O189" i="15"/>
  <c r="M189" i="15"/>
  <c r="K189" i="15"/>
  <c r="I189" i="15"/>
  <c r="G189" i="15"/>
  <c r="E189" i="15"/>
  <c r="AQ188" i="15"/>
  <c r="AO188" i="15"/>
  <c r="AM188" i="15"/>
  <c r="AK188" i="15"/>
  <c r="AI188" i="15"/>
  <c r="AG188" i="15"/>
  <c r="AE188" i="15"/>
  <c r="AC188" i="15"/>
  <c r="AA188" i="15"/>
  <c r="Y188" i="15"/>
  <c r="W188" i="15"/>
  <c r="U188" i="15"/>
  <c r="S188" i="15"/>
  <c r="Q188" i="15"/>
  <c r="O188" i="15"/>
  <c r="M188" i="15"/>
  <c r="K188" i="15"/>
  <c r="I188" i="15"/>
  <c r="G188" i="15"/>
  <c r="E188" i="15"/>
  <c r="AQ187" i="15"/>
  <c r="AO187" i="15"/>
  <c r="AM187" i="15"/>
  <c r="AK187" i="15"/>
  <c r="AI187" i="15"/>
  <c r="AG187" i="15"/>
  <c r="AE187" i="15"/>
  <c r="AC187" i="15"/>
  <c r="AA187" i="15"/>
  <c r="Y187" i="15"/>
  <c r="W187" i="15"/>
  <c r="U187" i="15"/>
  <c r="S187" i="15"/>
  <c r="Q187" i="15"/>
  <c r="O187" i="15"/>
  <c r="M187" i="15"/>
  <c r="K187" i="15"/>
  <c r="I187" i="15"/>
  <c r="G187" i="15"/>
  <c r="E187" i="15"/>
  <c r="AQ186" i="15"/>
  <c r="AO186" i="15"/>
  <c r="AM186" i="15"/>
  <c r="AK186" i="15"/>
  <c r="AI186" i="15"/>
  <c r="AG186" i="15"/>
  <c r="AE186" i="15"/>
  <c r="AC186" i="15"/>
  <c r="AA186" i="15"/>
  <c r="Y186" i="15"/>
  <c r="W186" i="15"/>
  <c r="U186" i="15"/>
  <c r="S186" i="15"/>
  <c r="Q186" i="15"/>
  <c r="O186" i="15"/>
  <c r="M186" i="15"/>
  <c r="K186" i="15"/>
  <c r="I186" i="15"/>
  <c r="G186" i="15"/>
  <c r="E186" i="15"/>
  <c r="AQ185" i="15"/>
  <c r="AO185" i="15"/>
  <c r="AM185" i="15"/>
  <c r="AK185" i="15"/>
  <c r="AI185" i="15"/>
  <c r="AG185" i="15"/>
  <c r="AE185" i="15"/>
  <c r="AC185" i="15"/>
  <c r="AA185" i="15"/>
  <c r="Y185" i="15"/>
  <c r="W185" i="15"/>
  <c r="U185" i="15"/>
  <c r="S185" i="15"/>
  <c r="Q185" i="15"/>
  <c r="O185" i="15"/>
  <c r="M185" i="15"/>
  <c r="K185" i="15"/>
  <c r="I185" i="15"/>
  <c r="G185" i="15"/>
  <c r="E185" i="15"/>
  <c r="AQ184" i="15"/>
  <c r="AO184" i="15"/>
  <c r="AM184" i="15"/>
  <c r="AK184" i="15"/>
  <c r="AI184" i="15"/>
  <c r="AG184" i="15"/>
  <c r="AE184" i="15"/>
  <c r="AC184" i="15"/>
  <c r="AA184" i="15"/>
  <c r="Y184" i="15"/>
  <c r="W184" i="15"/>
  <c r="U184" i="15"/>
  <c r="S184" i="15"/>
  <c r="Q184" i="15"/>
  <c r="O184" i="15"/>
  <c r="M184" i="15"/>
  <c r="K184" i="15"/>
  <c r="I184" i="15"/>
  <c r="G184" i="15"/>
  <c r="E184" i="15"/>
  <c r="AQ183" i="15"/>
  <c r="AO183" i="15"/>
  <c r="AM183" i="15"/>
  <c r="AK183" i="15"/>
  <c r="AI183" i="15"/>
  <c r="AG183" i="15"/>
  <c r="AE183" i="15"/>
  <c r="AC183" i="15"/>
  <c r="AA183" i="15"/>
  <c r="Y183" i="15"/>
  <c r="W183" i="15"/>
  <c r="U183" i="15"/>
  <c r="S183" i="15"/>
  <c r="Q183" i="15"/>
  <c r="O183" i="15"/>
  <c r="M183" i="15"/>
  <c r="K183" i="15"/>
  <c r="I183" i="15"/>
  <c r="G183" i="15"/>
  <c r="E183" i="15"/>
  <c r="AQ182" i="15"/>
  <c r="AO182" i="15"/>
  <c r="AM182" i="15"/>
  <c r="AK182" i="15"/>
  <c r="AI182" i="15"/>
  <c r="AG182" i="15"/>
  <c r="AE182" i="15"/>
  <c r="AC182" i="15"/>
  <c r="AA182" i="15"/>
  <c r="Y182" i="15"/>
  <c r="W182" i="15"/>
  <c r="U182" i="15"/>
  <c r="S182" i="15"/>
  <c r="Q182" i="15"/>
  <c r="O182" i="15"/>
  <c r="M182" i="15"/>
  <c r="K182" i="15"/>
  <c r="I182" i="15"/>
  <c r="G182" i="15"/>
  <c r="E182" i="15"/>
  <c r="AQ181" i="15"/>
  <c r="AO181" i="15"/>
  <c r="AM181" i="15"/>
  <c r="AK181" i="15"/>
  <c r="AI181" i="15"/>
  <c r="AG181" i="15"/>
  <c r="AE181" i="15"/>
  <c r="AC181" i="15"/>
  <c r="AA181" i="15"/>
  <c r="Y181" i="15"/>
  <c r="W181" i="15"/>
  <c r="U181" i="15"/>
  <c r="S181" i="15"/>
  <c r="Q181" i="15"/>
  <c r="O181" i="15"/>
  <c r="M181" i="15"/>
  <c r="K181" i="15"/>
  <c r="I181" i="15"/>
  <c r="G181" i="15"/>
  <c r="E181" i="15"/>
  <c r="AQ180" i="15"/>
  <c r="AO180" i="15"/>
  <c r="AM180" i="15"/>
  <c r="AK180" i="15"/>
  <c r="AI180" i="15"/>
  <c r="AG180" i="15"/>
  <c r="AE180" i="15"/>
  <c r="AC180" i="15"/>
  <c r="AA180" i="15"/>
  <c r="Y180" i="15"/>
  <c r="W180" i="15"/>
  <c r="U180" i="15"/>
  <c r="S180" i="15"/>
  <c r="Q180" i="15"/>
  <c r="O180" i="15"/>
  <c r="M180" i="15"/>
  <c r="K180" i="15"/>
  <c r="I180" i="15"/>
  <c r="G180" i="15"/>
  <c r="E180" i="15"/>
  <c r="AQ179" i="15"/>
  <c r="AO179" i="15"/>
  <c r="AM179" i="15"/>
  <c r="AK179" i="15"/>
  <c r="AI179" i="15"/>
  <c r="AG179" i="15"/>
  <c r="AE179" i="15"/>
  <c r="AC179" i="15"/>
  <c r="AA179" i="15"/>
  <c r="Y179" i="15"/>
  <c r="W179" i="15"/>
  <c r="U179" i="15"/>
  <c r="S179" i="15"/>
  <c r="Q179" i="15"/>
  <c r="O179" i="15"/>
  <c r="M179" i="15"/>
  <c r="K179" i="15"/>
  <c r="I179" i="15"/>
  <c r="G179" i="15"/>
  <c r="E179" i="15"/>
  <c r="AQ178" i="15"/>
  <c r="AO178" i="15"/>
  <c r="AM178" i="15"/>
  <c r="AK178" i="15"/>
  <c r="AI178" i="15"/>
  <c r="AG178" i="15"/>
  <c r="AE178" i="15"/>
  <c r="AC178" i="15"/>
  <c r="AA178" i="15"/>
  <c r="Y178" i="15"/>
  <c r="W178" i="15"/>
  <c r="U178" i="15"/>
  <c r="S178" i="15"/>
  <c r="Q178" i="15"/>
  <c r="O178" i="15"/>
  <c r="M178" i="15"/>
  <c r="K178" i="15"/>
  <c r="I178" i="15"/>
  <c r="G178" i="15"/>
  <c r="E178" i="15"/>
  <c r="AQ177" i="15"/>
  <c r="AO177" i="15"/>
  <c r="AM177" i="15"/>
  <c r="AK177" i="15"/>
  <c r="AI177" i="15"/>
  <c r="AG177" i="15"/>
  <c r="AE177" i="15"/>
  <c r="AC177" i="15"/>
  <c r="AA177" i="15"/>
  <c r="Y177" i="15"/>
  <c r="W177" i="15"/>
  <c r="U177" i="15"/>
  <c r="S177" i="15"/>
  <c r="Q177" i="15"/>
  <c r="O177" i="15"/>
  <c r="M177" i="15"/>
  <c r="K177" i="15"/>
  <c r="I177" i="15"/>
  <c r="G177" i="15"/>
  <c r="E177" i="15"/>
  <c r="AQ176" i="15"/>
  <c r="AO176" i="15"/>
  <c r="AM176" i="15"/>
  <c r="AK176" i="15"/>
  <c r="AI176" i="15"/>
  <c r="AG176" i="15"/>
  <c r="AE176" i="15"/>
  <c r="AC176" i="15"/>
  <c r="AA176" i="15"/>
  <c r="Y176" i="15"/>
  <c r="W176" i="15"/>
  <c r="U176" i="15"/>
  <c r="S176" i="15"/>
  <c r="Q176" i="15"/>
  <c r="O176" i="15"/>
  <c r="M176" i="15"/>
  <c r="K176" i="15"/>
  <c r="I176" i="15"/>
  <c r="G176" i="15"/>
  <c r="E176" i="15"/>
  <c r="AQ175" i="15"/>
  <c r="AO175" i="15"/>
  <c r="AM175" i="15"/>
  <c r="AK175" i="15"/>
  <c r="AI175" i="15"/>
  <c r="AG175" i="15"/>
  <c r="AE175" i="15"/>
  <c r="AC175" i="15"/>
  <c r="AA175" i="15"/>
  <c r="Y175" i="15"/>
  <c r="W175" i="15"/>
  <c r="U175" i="15"/>
  <c r="S175" i="15"/>
  <c r="Q175" i="15"/>
  <c r="O175" i="15"/>
  <c r="M175" i="15"/>
  <c r="K175" i="15"/>
  <c r="I175" i="15"/>
  <c r="G175" i="15"/>
  <c r="E175" i="15"/>
  <c r="AQ174" i="15"/>
  <c r="AO174" i="15"/>
  <c r="AM174" i="15"/>
  <c r="AK174" i="15"/>
  <c r="AI174" i="15"/>
  <c r="AG174" i="15"/>
  <c r="AE174" i="15"/>
  <c r="AC174" i="15"/>
  <c r="AA174" i="15"/>
  <c r="Y174" i="15"/>
  <c r="W174" i="15"/>
  <c r="U174" i="15"/>
  <c r="S174" i="15"/>
  <c r="Q174" i="15"/>
  <c r="O174" i="15"/>
  <c r="M174" i="15"/>
  <c r="K174" i="15"/>
  <c r="I174" i="15"/>
  <c r="G174" i="15"/>
  <c r="E174" i="15"/>
  <c r="AQ173" i="15"/>
  <c r="AO173" i="15"/>
  <c r="AM173" i="15"/>
  <c r="AK173" i="15"/>
  <c r="AI173" i="15"/>
  <c r="AG173" i="15"/>
  <c r="AE173" i="15"/>
  <c r="AC173" i="15"/>
  <c r="AA173" i="15"/>
  <c r="Y173" i="15"/>
  <c r="W173" i="15"/>
  <c r="U173" i="15"/>
  <c r="S173" i="15"/>
  <c r="Q173" i="15"/>
  <c r="O173" i="15"/>
  <c r="M173" i="15"/>
  <c r="K173" i="15"/>
  <c r="I173" i="15"/>
  <c r="G173" i="15"/>
  <c r="E173" i="15"/>
  <c r="AQ172" i="15"/>
  <c r="AO172" i="15"/>
  <c r="AM172" i="15"/>
  <c r="AK172" i="15"/>
  <c r="AI172" i="15"/>
  <c r="AG172" i="15"/>
  <c r="AE172" i="15"/>
  <c r="AC172" i="15"/>
  <c r="AA172" i="15"/>
  <c r="Y172" i="15"/>
  <c r="W172" i="15"/>
  <c r="U172" i="15"/>
  <c r="S172" i="15"/>
  <c r="Q172" i="15"/>
  <c r="O172" i="15"/>
  <c r="M172" i="15"/>
  <c r="K172" i="15"/>
  <c r="I172" i="15"/>
  <c r="G172" i="15"/>
  <c r="E172" i="15"/>
  <c r="AQ171" i="15"/>
  <c r="AO171" i="15"/>
  <c r="AM171" i="15"/>
  <c r="AK171" i="15"/>
  <c r="AI171" i="15"/>
  <c r="AG171" i="15"/>
  <c r="AE171" i="15"/>
  <c r="AC171" i="15"/>
  <c r="AA171" i="15"/>
  <c r="Y171" i="15"/>
  <c r="W171" i="15"/>
  <c r="U171" i="15"/>
  <c r="S171" i="15"/>
  <c r="Q171" i="15"/>
  <c r="O171" i="15"/>
  <c r="M171" i="15"/>
  <c r="K171" i="15"/>
  <c r="I171" i="15"/>
  <c r="G171" i="15"/>
  <c r="E171" i="15"/>
  <c r="AQ170" i="15"/>
  <c r="AO170" i="15"/>
  <c r="AM170" i="15"/>
  <c r="AK170" i="15"/>
  <c r="AI170" i="15"/>
  <c r="AG170" i="15"/>
  <c r="AE170" i="15"/>
  <c r="AC170" i="15"/>
  <c r="AA170" i="15"/>
  <c r="Y170" i="15"/>
  <c r="W170" i="15"/>
  <c r="U170" i="15"/>
  <c r="S170" i="15"/>
  <c r="Q170" i="15"/>
  <c r="O170" i="15"/>
  <c r="M170" i="15"/>
  <c r="K170" i="15"/>
  <c r="I170" i="15"/>
  <c r="G170" i="15"/>
  <c r="E170" i="15"/>
  <c r="AQ169" i="15"/>
  <c r="AO169" i="15"/>
  <c r="AM169" i="15"/>
  <c r="AK169" i="15"/>
  <c r="AI169" i="15"/>
  <c r="AG169" i="15"/>
  <c r="AE169" i="15"/>
  <c r="AC169" i="15"/>
  <c r="AA169" i="15"/>
  <c r="Y169" i="15"/>
  <c r="W169" i="15"/>
  <c r="U169" i="15"/>
  <c r="S169" i="15"/>
  <c r="Q169" i="15"/>
  <c r="O169" i="15"/>
  <c r="M169" i="15"/>
  <c r="K169" i="15"/>
  <c r="I169" i="15"/>
  <c r="G169" i="15"/>
  <c r="E169" i="15"/>
  <c r="AQ168" i="15"/>
  <c r="AO168" i="15"/>
  <c r="AM168" i="15"/>
  <c r="AK168" i="15"/>
  <c r="AI168" i="15"/>
  <c r="AG168" i="15"/>
  <c r="AE168" i="15"/>
  <c r="AC168" i="15"/>
  <c r="AA168" i="15"/>
  <c r="Y168" i="15"/>
  <c r="W168" i="15"/>
  <c r="U168" i="15"/>
  <c r="S168" i="15"/>
  <c r="Q168" i="15"/>
  <c r="O168" i="15"/>
  <c r="M168" i="15"/>
  <c r="K168" i="15"/>
  <c r="I168" i="15"/>
  <c r="G168" i="15"/>
  <c r="E168" i="15"/>
  <c r="AQ167" i="15"/>
  <c r="AO167" i="15"/>
  <c r="AM167" i="15"/>
  <c r="AK167" i="15"/>
  <c r="AI167" i="15"/>
  <c r="AG167" i="15"/>
  <c r="AE167" i="15"/>
  <c r="AC167" i="15"/>
  <c r="AA167" i="15"/>
  <c r="Y167" i="15"/>
  <c r="W167" i="15"/>
  <c r="U167" i="15"/>
  <c r="S167" i="15"/>
  <c r="Q167" i="15"/>
  <c r="O167" i="15"/>
  <c r="M167" i="15"/>
  <c r="K167" i="15"/>
  <c r="I167" i="15"/>
  <c r="G167" i="15"/>
  <c r="E167" i="15"/>
  <c r="AQ166" i="15"/>
  <c r="AO166" i="15"/>
  <c r="AM166" i="15"/>
  <c r="AK166" i="15"/>
  <c r="AI166" i="15"/>
  <c r="AG166" i="15"/>
  <c r="AE166" i="15"/>
  <c r="AC166" i="15"/>
  <c r="AA166" i="15"/>
  <c r="Y166" i="15"/>
  <c r="W166" i="15"/>
  <c r="U166" i="15"/>
  <c r="S166" i="15"/>
  <c r="Q166" i="15"/>
  <c r="O166" i="15"/>
  <c r="M166" i="15"/>
  <c r="K166" i="15"/>
  <c r="I166" i="15"/>
  <c r="G166" i="15"/>
  <c r="E166" i="15"/>
  <c r="AQ165" i="15"/>
  <c r="AO165" i="15"/>
  <c r="AM165" i="15"/>
  <c r="AK165" i="15"/>
  <c r="AI165" i="15"/>
  <c r="AG165" i="15"/>
  <c r="AE165" i="15"/>
  <c r="AC165" i="15"/>
  <c r="AA165" i="15"/>
  <c r="Y165" i="15"/>
  <c r="W165" i="15"/>
  <c r="U165" i="15"/>
  <c r="S165" i="15"/>
  <c r="Q165" i="15"/>
  <c r="O165" i="15"/>
  <c r="M165" i="15"/>
  <c r="K165" i="15"/>
  <c r="I165" i="15"/>
  <c r="G165" i="15"/>
  <c r="E165" i="15"/>
  <c r="AQ164" i="15"/>
  <c r="AO164" i="15"/>
  <c r="AM164" i="15"/>
  <c r="AK164" i="15"/>
  <c r="AI164" i="15"/>
  <c r="AG164" i="15"/>
  <c r="AE164" i="15"/>
  <c r="AC164" i="15"/>
  <c r="AA164" i="15"/>
  <c r="Y164" i="15"/>
  <c r="W164" i="15"/>
  <c r="U164" i="15"/>
  <c r="S164" i="15"/>
  <c r="Q164" i="15"/>
  <c r="O164" i="15"/>
  <c r="M164" i="15"/>
  <c r="K164" i="15"/>
  <c r="I164" i="15"/>
  <c r="G164" i="15"/>
  <c r="E164" i="15"/>
  <c r="AQ163" i="15"/>
  <c r="AO163" i="15"/>
  <c r="AM163" i="15"/>
  <c r="AK163" i="15"/>
  <c r="AI163" i="15"/>
  <c r="AG163" i="15"/>
  <c r="AE163" i="15"/>
  <c r="AC163" i="15"/>
  <c r="AA163" i="15"/>
  <c r="Y163" i="15"/>
  <c r="W163" i="15"/>
  <c r="U163" i="15"/>
  <c r="S163" i="15"/>
  <c r="Q163" i="15"/>
  <c r="O163" i="15"/>
  <c r="M163" i="15"/>
  <c r="K163" i="15"/>
  <c r="I163" i="15"/>
  <c r="G163" i="15"/>
  <c r="E163" i="15"/>
  <c r="AQ162" i="15"/>
  <c r="AO162" i="15"/>
  <c r="AM162" i="15"/>
  <c r="AK162" i="15"/>
  <c r="AI162" i="15"/>
  <c r="AG162" i="15"/>
  <c r="AE162" i="15"/>
  <c r="AC162" i="15"/>
  <c r="AA162" i="15"/>
  <c r="Y162" i="15"/>
  <c r="W162" i="15"/>
  <c r="U162" i="15"/>
  <c r="S162" i="15"/>
  <c r="Q162" i="15"/>
  <c r="O162" i="15"/>
  <c r="M162" i="15"/>
  <c r="K162" i="15"/>
  <c r="I162" i="15"/>
  <c r="G162" i="15"/>
  <c r="E162" i="15"/>
  <c r="AQ161" i="15"/>
  <c r="AO161" i="15"/>
  <c r="AM161" i="15"/>
  <c r="AK161" i="15"/>
  <c r="AI161" i="15"/>
  <c r="AG161" i="15"/>
  <c r="AE161" i="15"/>
  <c r="AC161" i="15"/>
  <c r="AA161" i="15"/>
  <c r="Y161" i="15"/>
  <c r="W161" i="15"/>
  <c r="U161" i="15"/>
  <c r="S161" i="15"/>
  <c r="Q161" i="15"/>
  <c r="O161" i="15"/>
  <c r="M161" i="15"/>
  <c r="K161" i="15"/>
  <c r="I161" i="15"/>
  <c r="G161" i="15"/>
  <c r="E161" i="15"/>
  <c r="AQ160" i="15"/>
  <c r="AO160" i="15"/>
  <c r="AM160" i="15"/>
  <c r="AK160" i="15"/>
  <c r="AI160" i="15"/>
  <c r="AG160" i="15"/>
  <c r="AE160" i="15"/>
  <c r="AC160" i="15"/>
  <c r="AA160" i="15"/>
  <c r="Y160" i="15"/>
  <c r="W160" i="15"/>
  <c r="U160" i="15"/>
  <c r="S160" i="15"/>
  <c r="Q160" i="15"/>
  <c r="O160" i="15"/>
  <c r="M160" i="15"/>
  <c r="K160" i="15"/>
  <c r="I160" i="15"/>
  <c r="G160" i="15"/>
  <c r="E160" i="15"/>
  <c r="AQ159" i="15"/>
  <c r="AO159" i="15"/>
  <c r="AM159" i="15"/>
  <c r="AK159" i="15"/>
  <c r="AI159" i="15"/>
  <c r="AG159" i="15"/>
  <c r="AE159" i="15"/>
  <c r="AC159" i="15"/>
  <c r="AA159" i="15"/>
  <c r="Y159" i="15"/>
  <c r="W159" i="15"/>
  <c r="U159" i="15"/>
  <c r="S159" i="15"/>
  <c r="Q159" i="15"/>
  <c r="O159" i="15"/>
  <c r="M159" i="15"/>
  <c r="K159" i="15"/>
  <c r="I159" i="15"/>
  <c r="G159" i="15"/>
  <c r="E159" i="15"/>
  <c r="AQ158" i="15"/>
  <c r="AO158" i="15"/>
  <c r="AM158" i="15"/>
  <c r="AK158" i="15"/>
  <c r="AI158" i="15"/>
  <c r="AG158" i="15"/>
  <c r="AE158" i="15"/>
  <c r="AC158" i="15"/>
  <c r="AA158" i="15"/>
  <c r="Y158" i="15"/>
  <c r="W158" i="15"/>
  <c r="U158" i="15"/>
  <c r="S158" i="15"/>
  <c r="Q158" i="15"/>
  <c r="O158" i="15"/>
  <c r="M158" i="15"/>
  <c r="K158" i="15"/>
  <c r="I158" i="15"/>
  <c r="G158" i="15"/>
  <c r="E158" i="15"/>
  <c r="AQ157" i="15"/>
  <c r="AO157" i="15"/>
  <c r="AM157" i="15"/>
  <c r="AK157" i="15"/>
  <c r="AI157" i="15"/>
  <c r="AG157" i="15"/>
  <c r="AE157" i="15"/>
  <c r="AC157" i="15"/>
  <c r="AA157" i="15"/>
  <c r="Y157" i="15"/>
  <c r="W157" i="15"/>
  <c r="U157" i="15"/>
  <c r="S157" i="15"/>
  <c r="Q157" i="15"/>
  <c r="O157" i="15"/>
  <c r="M157" i="15"/>
  <c r="K157" i="15"/>
  <c r="I157" i="15"/>
  <c r="G157" i="15"/>
  <c r="E157" i="15"/>
  <c r="AQ156" i="15"/>
  <c r="AO156" i="15"/>
  <c r="AM156" i="15"/>
  <c r="AK156" i="15"/>
  <c r="AI156" i="15"/>
  <c r="AG156" i="15"/>
  <c r="AE156" i="15"/>
  <c r="AC156" i="15"/>
  <c r="AA156" i="15"/>
  <c r="Y156" i="15"/>
  <c r="W156" i="15"/>
  <c r="U156" i="15"/>
  <c r="S156" i="15"/>
  <c r="Q156" i="15"/>
  <c r="O156" i="15"/>
  <c r="M156" i="15"/>
  <c r="K156" i="15"/>
  <c r="I156" i="15"/>
  <c r="G156" i="15"/>
  <c r="E156" i="15"/>
  <c r="AQ155" i="15"/>
  <c r="AO155" i="15"/>
  <c r="AM155" i="15"/>
  <c r="AK155" i="15"/>
  <c r="AI155" i="15"/>
  <c r="AG155" i="15"/>
  <c r="AE155" i="15"/>
  <c r="AC155" i="15"/>
  <c r="AA155" i="15"/>
  <c r="Y155" i="15"/>
  <c r="W155" i="15"/>
  <c r="U155" i="15"/>
  <c r="S155" i="15"/>
  <c r="Q155" i="15"/>
  <c r="O155" i="15"/>
  <c r="M155" i="15"/>
  <c r="K155" i="15"/>
  <c r="I155" i="15"/>
  <c r="G155" i="15"/>
  <c r="E155" i="15"/>
  <c r="AQ154" i="15"/>
  <c r="AO154" i="15"/>
  <c r="AM154" i="15"/>
  <c r="AK154" i="15"/>
  <c r="AI154" i="15"/>
  <c r="AG154" i="15"/>
  <c r="AE154" i="15"/>
  <c r="AC154" i="15"/>
  <c r="AA154" i="15"/>
  <c r="Y154" i="15"/>
  <c r="W154" i="15"/>
  <c r="U154" i="15"/>
  <c r="S154" i="15"/>
  <c r="Q154" i="15"/>
  <c r="O154" i="15"/>
  <c r="M154" i="15"/>
  <c r="K154" i="15"/>
  <c r="I154" i="15"/>
  <c r="G154" i="15"/>
  <c r="E154" i="15"/>
  <c r="AQ153" i="15"/>
  <c r="AO153" i="15"/>
  <c r="AM153" i="15"/>
  <c r="AK153" i="15"/>
  <c r="AI153" i="15"/>
  <c r="AG153" i="15"/>
  <c r="AE153" i="15"/>
  <c r="AC153" i="15"/>
  <c r="AA153" i="15"/>
  <c r="Y153" i="15"/>
  <c r="W153" i="15"/>
  <c r="U153" i="15"/>
  <c r="S153" i="15"/>
  <c r="Q153" i="15"/>
  <c r="O153" i="15"/>
  <c r="M153" i="15"/>
  <c r="K153" i="15"/>
  <c r="I153" i="15"/>
  <c r="G153" i="15"/>
  <c r="E153" i="15"/>
  <c r="AQ152" i="15"/>
  <c r="AO152" i="15"/>
  <c r="AM152" i="15"/>
  <c r="AK152" i="15"/>
  <c r="AI152" i="15"/>
  <c r="AG152" i="15"/>
  <c r="AE152" i="15"/>
  <c r="AC152" i="15"/>
  <c r="AA152" i="15"/>
  <c r="Y152" i="15"/>
  <c r="W152" i="15"/>
  <c r="U152" i="15"/>
  <c r="S152" i="15"/>
  <c r="Q152" i="15"/>
  <c r="O152" i="15"/>
  <c r="M152" i="15"/>
  <c r="K152" i="15"/>
  <c r="I152" i="15"/>
  <c r="G152" i="15"/>
  <c r="E152" i="15"/>
  <c r="AQ151" i="15"/>
  <c r="AO151" i="15"/>
  <c r="AM151" i="15"/>
  <c r="AK151" i="15"/>
  <c r="AI151" i="15"/>
  <c r="AG151" i="15"/>
  <c r="AE151" i="15"/>
  <c r="AC151" i="15"/>
  <c r="AA151" i="15"/>
  <c r="Y151" i="15"/>
  <c r="W151" i="15"/>
  <c r="U151" i="15"/>
  <c r="S151" i="15"/>
  <c r="Q151" i="15"/>
  <c r="O151" i="15"/>
  <c r="M151" i="15"/>
  <c r="K151" i="15"/>
  <c r="I151" i="15"/>
  <c r="G151" i="15"/>
  <c r="E151" i="15"/>
  <c r="AQ150" i="15"/>
  <c r="AO150" i="15"/>
  <c r="AM150" i="15"/>
  <c r="AK150" i="15"/>
  <c r="AI150" i="15"/>
  <c r="AG150" i="15"/>
  <c r="AE150" i="15"/>
  <c r="AC150" i="15"/>
  <c r="AA150" i="15"/>
  <c r="Y150" i="15"/>
  <c r="W150" i="15"/>
  <c r="U150" i="15"/>
  <c r="S150" i="15"/>
  <c r="Q150" i="15"/>
  <c r="O150" i="15"/>
  <c r="M150" i="15"/>
  <c r="K150" i="15"/>
  <c r="I150" i="15"/>
  <c r="G150" i="15"/>
  <c r="E150" i="15"/>
  <c r="AQ149" i="15"/>
  <c r="AO149" i="15"/>
  <c r="AM149" i="15"/>
  <c r="AK149" i="15"/>
  <c r="AI149" i="15"/>
  <c r="AG149" i="15"/>
  <c r="AE149" i="15"/>
  <c r="AC149" i="15"/>
  <c r="AA149" i="15"/>
  <c r="Y149" i="15"/>
  <c r="W149" i="15"/>
  <c r="U149" i="15"/>
  <c r="S149" i="15"/>
  <c r="Q149" i="15"/>
  <c r="O149" i="15"/>
  <c r="M149" i="15"/>
  <c r="K149" i="15"/>
  <c r="I149" i="15"/>
  <c r="G149" i="15"/>
  <c r="E149" i="15"/>
  <c r="AQ148" i="15"/>
  <c r="AO148" i="15"/>
  <c r="AM148" i="15"/>
  <c r="AK148" i="15"/>
  <c r="AI148" i="15"/>
  <c r="AG148" i="15"/>
  <c r="AE148" i="15"/>
  <c r="AC148" i="15"/>
  <c r="AA148" i="15"/>
  <c r="Y148" i="15"/>
  <c r="W148" i="15"/>
  <c r="U148" i="15"/>
  <c r="S148" i="15"/>
  <c r="Q148" i="15"/>
  <c r="O148" i="15"/>
  <c r="M148" i="15"/>
  <c r="K148" i="15"/>
  <c r="I148" i="15"/>
  <c r="G148" i="15"/>
  <c r="E148" i="15"/>
  <c r="AQ147" i="15"/>
  <c r="AO147" i="15"/>
  <c r="AM147" i="15"/>
  <c r="AK147" i="15"/>
  <c r="AI147" i="15"/>
  <c r="AG147" i="15"/>
  <c r="AE147" i="15"/>
  <c r="AC147" i="15"/>
  <c r="AA147" i="15"/>
  <c r="Y147" i="15"/>
  <c r="W147" i="15"/>
  <c r="U147" i="15"/>
  <c r="S147" i="15"/>
  <c r="Q147" i="15"/>
  <c r="O147" i="15"/>
  <c r="M147" i="15"/>
  <c r="K147" i="15"/>
  <c r="I147" i="15"/>
  <c r="G147" i="15"/>
  <c r="E147" i="15"/>
  <c r="AQ146" i="15"/>
  <c r="AO146" i="15"/>
  <c r="AM146" i="15"/>
  <c r="AK146" i="15"/>
  <c r="AI146" i="15"/>
  <c r="AG146" i="15"/>
  <c r="AE146" i="15"/>
  <c r="AC146" i="15"/>
  <c r="AA146" i="15"/>
  <c r="Y146" i="15"/>
  <c r="W146" i="15"/>
  <c r="U146" i="15"/>
  <c r="S146" i="15"/>
  <c r="Q146" i="15"/>
  <c r="O146" i="15"/>
  <c r="M146" i="15"/>
  <c r="K146" i="15"/>
  <c r="I146" i="15"/>
  <c r="G146" i="15"/>
  <c r="E146" i="15"/>
  <c r="AQ145" i="15"/>
  <c r="AO145" i="15"/>
  <c r="AM145" i="15"/>
  <c r="AK145" i="15"/>
  <c r="AI145" i="15"/>
  <c r="AG145" i="15"/>
  <c r="AE145" i="15"/>
  <c r="AC145" i="15"/>
  <c r="AA145" i="15"/>
  <c r="Y145" i="15"/>
  <c r="W145" i="15"/>
  <c r="U145" i="15"/>
  <c r="S145" i="15"/>
  <c r="Q145" i="15"/>
  <c r="O145" i="15"/>
  <c r="M145" i="15"/>
  <c r="K145" i="15"/>
  <c r="I145" i="15"/>
  <c r="G145" i="15"/>
  <c r="E145" i="15"/>
  <c r="AQ144" i="15"/>
  <c r="AO144" i="15"/>
  <c r="AM144" i="15"/>
  <c r="AK144" i="15"/>
  <c r="AI144" i="15"/>
  <c r="AG144" i="15"/>
  <c r="AE144" i="15"/>
  <c r="AC144" i="15"/>
  <c r="AA144" i="15"/>
  <c r="Y144" i="15"/>
  <c r="W144" i="15"/>
  <c r="U144" i="15"/>
  <c r="S144" i="15"/>
  <c r="Q144" i="15"/>
  <c r="O144" i="15"/>
  <c r="M144" i="15"/>
  <c r="K144" i="15"/>
  <c r="I144" i="15"/>
  <c r="G144" i="15"/>
  <c r="E144" i="15"/>
  <c r="AQ143" i="15"/>
  <c r="AO143" i="15"/>
  <c r="AM143" i="15"/>
  <c r="AK143" i="15"/>
  <c r="AI143" i="15"/>
  <c r="AG143" i="15"/>
  <c r="AE143" i="15"/>
  <c r="AC143" i="15"/>
  <c r="AA143" i="15"/>
  <c r="Y143" i="15"/>
  <c r="W143" i="15"/>
  <c r="U143" i="15"/>
  <c r="S143" i="15"/>
  <c r="Q143" i="15"/>
  <c r="O143" i="15"/>
  <c r="M143" i="15"/>
  <c r="K143" i="15"/>
  <c r="I143" i="15"/>
  <c r="G143" i="15"/>
  <c r="E143" i="15"/>
  <c r="AQ142" i="15"/>
  <c r="AO142" i="15"/>
  <c r="AM142" i="15"/>
  <c r="AK142" i="15"/>
  <c r="AI142" i="15"/>
  <c r="AG142" i="15"/>
  <c r="AE142" i="15"/>
  <c r="AC142" i="15"/>
  <c r="AA142" i="15"/>
  <c r="Y142" i="15"/>
  <c r="W142" i="15"/>
  <c r="U142" i="15"/>
  <c r="S142" i="15"/>
  <c r="Q142" i="15"/>
  <c r="O142" i="15"/>
  <c r="M142" i="15"/>
  <c r="K142" i="15"/>
  <c r="I142" i="15"/>
  <c r="G142" i="15"/>
  <c r="E142" i="15"/>
  <c r="AQ141" i="15"/>
  <c r="AO141" i="15"/>
  <c r="AM141" i="15"/>
  <c r="AK141" i="15"/>
  <c r="AI141" i="15"/>
  <c r="AG141" i="15"/>
  <c r="AE141" i="15"/>
  <c r="AC141" i="15"/>
  <c r="AA141" i="15"/>
  <c r="Y141" i="15"/>
  <c r="W141" i="15"/>
  <c r="U141" i="15"/>
  <c r="S141" i="15"/>
  <c r="Q141" i="15"/>
  <c r="O141" i="15"/>
  <c r="M141" i="15"/>
  <c r="K141" i="15"/>
  <c r="I141" i="15"/>
  <c r="G141" i="15"/>
  <c r="E141" i="15"/>
  <c r="AQ140" i="15"/>
  <c r="AO140" i="15"/>
  <c r="AM140" i="15"/>
  <c r="AK140" i="15"/>
  <c r="AI140" i="15"/>
  <c r="AG140" i="15"/>
  <c r="AE140" i="15"/>
  <c r="AC140" i="15"/>
  <c r="AA140" i="15"/>
  <c r="Y140" i="15"/>
  <c r="W140" i="15"/>
  <c r="U140" i="15"/>
  <c r="S140" i="15"/>
  <c r="Q140" i="15"/>
  <c r="O140" i="15"/>
  <c r="M140" i="15"/>
  <c r="K140" i="15"/>
  <c r="I140" i="15"/>
  <c r="G140" i="15"/>
  <c r="E140" i="15"/>
  <c r="AQ139" i="15"/>
  <c r="AO139" i="15"/>
  <c r="AM139" i="15"/>
  <c r="AK139" i="15"/>
  <c r="AI139" i="15"/>
  <c r="AG139" i="15"/>
  <c r="AE139" i="15"/>
  <c r="AC139" i="15"/>
  <c r="AA139" i="15"/>
  <c r="Y139" i="15"/>
  <c r="W139" i="15"/>
  <c r="U139" i="15"/>
  <c r="S139" i="15"/>
  <c r="Q139" i="15"/>
  <c r="O139" i="15"/>
  <c r="M139" i="15"/>
  <c r="K139" i="15"/>
  <c r="I139" i="15"/>
  <c r="G139" i="15"/>
  <c r="E139" i="15"/>
  <c r="AQ138" i="15"/>
  <c r="AO138" i="15"/>
  <c r="AM138" i="15"/>
  <c r="AK138" i="15"/>
  <c r="AI138" i="15"/>
  <c r="AG138" i="15"/>
  <c r="AE138" i="15"/>
  <c r="AC138" i="15"/>
  <c r="AA138" i="15"/>
  <c r="Y138" i="15"/>
  <c r="W138" i="15"/>
  <c r="U138" i="15"/>
  <c r="S138" i="15"/>
  <c r="Q138" i="15"/>
  <c r="O138" i="15"/>
  <c r="M138" i="15"/>
  <c r="K138" i="15"/>
  <c r="I138" i="15"/>
  <c r="G138" i="15"/>
  <c r="E138" i="15"/>
  <c r="AQ137" i="15"/>
  <c r="AO137" i="15"/>
  <c r="AM137" i="15"/>
  <c r="AK137" i="15"/>
  <c r="AI137" i="15"/>
  <c r="AG137" i="15"/>
  <c r="AE137" i="15"/>
  <c r="AC137" i="15"/>
  <c r="AA137" i="15"/>
  <c r="Y137" i="15"/>
  <c r="W137" i="15"/>
  <c r="U137" i="15"/>
  <c r="S137" i="15"/>
  <c r="Q137" i="15"/>
  <c r="O137" i="15"/>
  <c r="M137" i="15"/>
  <c r="K137" i="15"/>
  <c r="I137" i="15"/>
  <c r="G137" i="15"/>
  <c r="E137" i="15"/>
  <c r="AQ136" i="15"/>
  <c r="AO136" i="15"/>
  <c r="AM136" i="15"/>
  <c r="AK136" i="15"/>
  <c r="AI136" i="15"/>
  <c r="AG136" i="15"/>
  <c r="AE136" i="15"/>
  <c r="AC136" i="15"/>
  <c r="AA136" i="15"/>
  <c r="Y136" i="15"/>
  <c r="W136" i="15"/>
  <c r="U136" i="15"/>
  <c r="S136" i="15"/>
  <c r="Q136" i="15"/>
  <c r="O136" i="15"/>
  <c r="M136" i="15"/>
  <c r="K136" i="15"/>
  <c r="I136" i="15"/>
  <c r="G136" i="15"/>
  <c r="E136" i="15"/>
  <c r="AQ135" i="15"/>
  <c r="AO135" i="15"/>
  <c r="AM135" i="15"/>
  <c r="AK135" i="15"/>
  <c r="AI135" i="15"/>
  <c r="AG135" i="15"/>
  <c r="AE135" i="15"/>
  <c r="AC135" i="15"/>
  <c r="AA135" i="15"/>
  <c r="Y135" i="15"/>
  <c r="W135" i="15"/>
  <c r="U135" i="15"/>
  <c r="S135" i="15"/>
  <c r="Q135" i="15"/>
  <c r="O135" i="15"/>
  <c r="M135" i="15"/>
  <c r="K135" i="15"/>
  <c r="I135" i="15"/>
  <c r="G135" i="15"/>
  <c r="E135" i="15"/>
  <c r="AQ134" i="15"/>
  <c r="AO134" i="15"/>
  <c r="AM134" i="15"/>
  <c r="AK134" i="15"/>
  <c r="AI134" i="15"/>
  <c r="AG134" i="15"/>
  <c r="AE134" i="15"/>
  <c r="AC134" i="15"/>
  <c r="AA134" i="15"/>
  <c r="Y134" i="15"/>
  <c r="W134" i="15"/>
  <c r="U134" i="15"/>
  <c r="S134" i="15"/>
  <c r="Q134" i="15"/>
  <c r="O134" i="15"/>
  <c r="M134" i="15"/>
  <c r="K134" i="15"/>
  <c r="I134" i="15"/>
  <c r="G134" i="15"/>
  <c r="E134" i="15"/>
  <c r="AQ133" i="15"/>
  <c r="AO133" i="15"/>
  <c r="AM133" i="15"/>
  <c r="AK133" i="15"/>
  <c r="AI133" i="15"/>
  <c r="AG133" i="15"/>
  <c r="AE133" i="15"/>
  <c r="AC133" i="15"/>
  <c r="AA133" i="15"/>
  <c r="Y133" i="15"/>
  <c r="W133" i="15"/>
  <c r="U133" i="15"/>
  <c r="S133" i="15"/>
  <c r="Q133" i="15"/>
  <c r="O133" i="15"/>
  <c r="M133" i="15"/>
  <c r="K133" i="15"/>
  <c r="I133" i="15"/>
  <c r="G133" i="15"/>
  <c r="E133" i="15"/>
  <c r="AQ132" i="15"/>
  <c r="AO132" i="15"/>
  <c r="AM132" i="15"/>
  <c r="AK132" i="15"/>
  <c r="AI132" i="15"/>
  <c r="AG132" i="15"/>
  <c r="AE132" i="15"/>
  <c r="AC132" i="15"/>
  <c r="AA132" i="15"/>
  <c r="Y132" i="15"/>
  <c r="W132" i="15"/>
  <c r="U132" i="15"/>
  <c r="S132" i="15"/>
  <c r="Q132" i="15"/>
  <c r="O132" i="15"/>
  <c r="M132" i="15"/>
  <c r="K132" i="15"/>
  <c r="I132" i="15"/>
  <c r="G132" i="15"/>
  <c r="E132" i="15"/>
  <c r="AQ131" i="15"/>
  <c r="AO131" i="15"/>
  <c r="AM131" i="15"/>
  <c r="AK131" i="15"/>
  <c r="AI131" i="15"/>
  <c r="AG131" i="15"/>
  <c r="AE131" i="15"/>
  <c r="AC131" i="15"/>
  <c r="AA131" i="15"/>
  <c r="Y131" i="15"/>
  <c r="W131" i="15"/>
  <c r="U131" i="15"/>
  <c r="S131" i="15"/>
  <c r="Q131" i="15"/>
  <c r="O131" i="15"/>
  <c r="M131" i="15"/>
  <c r="K131" i="15"/>
  <c r="I131" i="15"/>
  <c r="G131" i="15"/>
  <c r="E131" i="15"/>
  <c r="AQ130" i="15"/>
  <c r="AO130" i="15"/>
  <c r="AM130" i="15"/>
  <c r="AK130" i="15"/>
  <c r="AI130" i="15"/>
  <c r="AG130" i="15"/>
  <c r="AE130" i="15"/>
  <c r="AC130" i="15"/>
  <c r="AA130" i="15"/>
  <c r="Y130" i="15"/>
  <c r="W130" i="15"/>
  <c r="U130" i="15"/>
  <c r="S130" i="15"/>
  <c r="Q130" i="15"/>
  <c r="O130" i="15"/>
  <c r="M130" i="15"/>
  <c r="K130" i="15"/>
  <c r="I130" i="15"/>
  <c r="G130" i="15"/>
  <c r="E130" i="15"/>
  <c r="AQ129" i="15"/>
  <c r="AO129" i="15"/>
  <c r="AM129" i="15"/>
  <c r="AK129" i="15"/>
  <c r="AI129" i="15"/>
  <c r="AG129" i="15"/>
  <c r="AE129" i="15"/>
  <c r="AC129" i="15"/>
  <c r="AA129" i="15"/>
  <c r="Y129" i="15"/>
  <c r="W129" i="15"/>
  <c r="U129" i="15"/>
  <c r="S129" i="15"/>
  <c r="Q129" i="15"/>
  <c r="O129" i="15"/>
  <c r="M129" i="15"/>
  <c r="K129" i="15"/>
  <c r="I129" i="15"/>
  <c r="G129" i="15"/>
  <c r="E129" i="15"/>
  <c r="AQ128" i="15"/>
  <c r="AO128" i="15"/>
  <c r="AM128" i="15"/>
  <c r="AK128" i="15"/>
  <c r="AI128" i="15"/>
  <c r="AG128" i="15"/>
  <c r="AE128" i="15"/>
  <c r="AC128" i="15"/>
  <c r="AA128" i="15"/>
  <c r="Y128" i="15"/>
  <c r="W128" i="15"/>
  <c r="U128" i="15"/>
  <c r="S128" i="15"/>
  <c r="Q128" i="15"/>
  <c r="O128" i="15"/>
  <c r="M128" i="15"/>
  <c r="K128" i="15"/>
  <c r="I128" i="15"/>
  <c r="G128" i="15"/>
  <c r="E128" i="15"/>
  <c r="AQ127" i="15"/>
  <c r="AO127" i="15"/>
  <c r="AM127" i="15"/>
  <c r="AK127" i="15"/>
  <c r="AI127" i="15"/>
  <c r="AG127" i="15"/>
  <c r="AE127" i="15"/>
  <c r="AC127" i="15"/>
  <c r="AA127" i="15"/>
  <c r="Y127" i="15"/>
  <c r="W127" i="15"/>
  <c r="U127" i="15"/>
  <c r="S127" i="15"/>
  <c r="Q127" i="15"/>
  <c r="O127" i="15"/>
  <c r="M127" i="15"/>
  <c r="K127" i="15"/>
  <c r="I127" i="15"/>
  <c r="G127" i="15"/>
  <c r="E127" i="15"/>
  <c r="AQ126" i="15"/>
  <c r="AO126" i="15"/>
  <c r="AM126" i="15"/>
  <c r="AK126" i="15"/>
  <c r="AI126" i="15"/>
  <c r="AG126" i="15"/>
  <c r="AE126" i="15"/>
  <c r="AC126" i="15"/>
  <c r="AA126" i="15"/>
  <c r="Y126" i="15"/>
  <c r="W126" i="15"/>
  <c r="U126" i="15"/>
  <c r="S126" i="15"/>
  <c r="Q126" i="15"/>
  <c r="O126" i="15"/>
  <c r="M126" i="15"/>
  <c r="K126" i="15"/>
  <c r="I126" i="15"/>
  <c r="G126" i="15"/>
  <c r="E126" i="15"/>
  <c r="AQ125" i="15"/>
  <c r="AO125" i="15"/>
  <c r="AM125" i="15"/>
  <c r="AK125" i="15"/>
  <c r="AI125" i="15"/>
  <c r="AG125" i="15"/>
  <c r="AE125" i="15"/>
  <c r="AC125" i="15"/>
  <c r="AA125" i="15"/>
  <c r="Y125" i="15"/>
  <c r="W125" i="15"/>
  <c r="U125" i="15"/>
  <c r="S125" i="15"/>
  <c r="Q125" i="15"/>
  <c r="O125" i="15"/>
  <c r="M125" i="15"/>
  <c r="K125" i="15"/>
  <c r="I125" i="15"/>
  <c r="G125" i="15"/>
  <c r="E125" i="15"/>
  <c r="AQ124" i="15"/>
  <c r="AO124" i="15"/>
  <c r="AM124" i="15"/>
  <c r="AK124" i="15"/>
  <c r="AI124" i="15"/>
  <c r="AG124" i="15"/>
  <c r="AE124" i="15"/>
  <c r="AC124" i="15"/>
  <c r="AA124" i="15"/>
  <c r="Y124" i="15"/>
  <c r="W124" i="15"/>
  <c r="U124" i="15"/>
  <c r="S124" i="15"/>
  <c r="Q124" i="15"/>
  <c r="O124" i="15"/>
  <c r="M124" i="15"/>
  <c r="K124" i="15"/>
  <c r="I124" i="15"/>
  <c r="G124" i="15"/>
  <c r="E124" i="15"/>
  <c r="AQ123" i="15"/>
  <c r="AO123" i="15"/>
  <c r="AM123" i="15"/>
  <c r="AK123" i="15"/>
  <c r="AI123" i="15"/>
  <c r="AG123" i="15"/>
  <c r="AE123" i="15"/>
  <c r="AC123" i="15"/>
  <c r="AA123" i="15"/>
  <c r="Y123" i="15"/>
  <c r="W123" i="15"/>
  <c r="U123" i="15"/>
  <c r="S123" i="15"/>
  <c r="Q123" i="15"/>
  <c r="O123" i="15"/>
  <c r="M123" i="15"/>
  <c r="K123" i="15"/>
  <c r="I123" i="15"/>
  <c r="G123" i="15"/>
  <c r="E123" i="15"/>
  <c r="AQ122" i="15"/>
  <c r="AO122" i="15"/>
  <c r="AM122" i="15"/>
  <c r="AK122" i="15"/>
  <c r="AI122" i="15"/>
  <c r="AG122" i="15"/>
  <c r="AE122" i="15"/>
  <c r="AC122" i="15"/>
  <c r="AA122" i="15"/>
  <c r="Y122" i="15"/>
  <c r="W122" i="15"/>
  <c r="U122" i="15"/>
  <c r="S122" i="15"/>
  <c r="Q122" i="15"/>
  <c r="O122" i="15"/>
  <c r="M122" i="15"/>
  <c r="K122" i="15"/>
  <c r="I122" i="15"/>
  <c r="G122" i="15"/>
  <c r="E122" i="15"/>
  <c r="AQ121" i="15"/>
  <c r="AO121" i="15"/>
  <c r="AM121" i="15"/>
  <c r="AK121" i="15"/>
  <c r="AI121" i="15"/>
  <c r="AG121" i="15"/>
  <c r="AE121" i="15"/>
  <c r="AC121" i="15"/>
  <c r="AA121" i="15"/>
  <c r="Y121" i="15"/>
  <c r="W121" i="15"/>
  <c r="U121" i="15"/>
  <c r="S121" i="15"/>
  <c r="Q121" i="15"/>
  <c r="O121" i="15"/>
  <c r="M121" i="15"/>
  <c r="K121" i="15"/>
  <c r="I121" i="15"/>
  <c r="G121" i="15"/>
  <c r="E121" i="15"/>
  <c r="AQ120" i="15"/>
  <c r="AO120" i="15"/>
  <c r="AM120" i="15"/>
  <c r="AK120" i="15"/>
  <c r="AI120" i="15"/>
  <c r="AG120" i="15"/>
  <c r="AE120" i="15"/>
  <c r="AC120" i="15"/>
  <c r="AA120" i="15"/>
  <c r="Y120" i="15"/>
  <c r="W120" i="15"/>
  <c r="U120" i="15"/>
  <c r="S120" i="15"/>
  <c r="Q120" i="15"/>
  <c r="O120" i="15"/>
  <c r="M120" i="15"/>
  <c r="K120" i="15"/>
  <c r="I120" i="15"/>
  <c r="G120" i="15"/>
  <c r="E120" i="15"/>
  <c r="AQ119" i="15"/>
  <c r="AO119" i="15"/>
  <c r="AM119" i="15"/>
  <c r="AK119" i="15"/>
  <c r="AI119" i="15"/>
  <c r="AG119" i="15"/>
  <c r="AE119" i="15"/>
  <c r="AC119" i="15"/>
  <c r="AA119" i="15"/>
  <c r="Y119" i="15"/>
  <c r="W119" i="15"/>
  <c r="U119" i="15"/>
  <c r="S119" i="15"/>
  <c r="Q119" i="15"/>
  <c r="O119" i="15"/>
  <c r="M119" i="15"/>
  <c r="K119" i="15"/>
  <c r="I119" i="15"/>
  <c r="G119" i="15"/>
  <c r="E119" i="15"/>
  <c r="AQ118" i="15"/>
  <c r="AO118" i="15"/>
  <c r="AM118" i="15"/>
  <c r="AK118" i="15"/>
  <c r="AI118" i="15"/>
  <c r="AG118" i="15"/>
  <c r="AE118" i="15"/>
  <c r="AC118" i="15"/>
  <c r="AA118" i="15"/>
  <c r="Y118" i="15"/>
  <c r="W118" i="15"/>
  <c r="U118" i="15"/>
  <c r="S118" i="15"/>
  <c r="Q118" i="15"/>
  <c r="O118" i="15"/>
  <c r="M118" i="15"/>
  <c r="K118" i="15"/>
  <c r="I118" i="15"/>
  <c r="G118" i="15"/>
  <c r="E118" i="15"/>
  <c r="AQ117" i="15"/>
  <c r="AO117" i="15"/>
  <c r="AM117" i="15"/>
  <c r="AK117" i="15"/>
  <c r="AI117" i="15"/>
  <c r="AG117" i="15"/>
  <c r="AE117" i="15"/>
  <c r="AC117" i="15"/>
  <c r="AA117" i="15"/>
  <c r="Y117" i="15"/>
  <c r="W117" i="15"/>
  <c r="U117" i="15"/>
  <c r="S117" i="15"/>
  <c r="Q117" i="15"/>
  <c r="O117" i="15"/>
  <c r="M117" i="15"/>
  <c r="K117" i="15"/>
  <c r="I117" i="15"/>
  <c r="G117" i="15"/>
  <c r="E117" i="15"/>
  <c r="AQ116" i="15"/>
  <c r="AO116" i="15"/>
  <c r="AM116" i="15"/>
  <c r="AK116" i="15"/>
  <c r="AI116" i="15"/>
  <c r="AG116" i="15"/>
  <c r="AE116" i="15"/>
  <c r="AC116" i="15"/>
  <c r="AA116" i="15"/>
  <c r="Y116" i="15"/>
  <c r="W116" i="15"/>
  <c r="U116" i="15"/>
  <c r="S116" i="15"/>
  <c r="Q116" i="15"/>
  <c r="O116" i="15"/>
  <c r="M116" i="15"/>
  <c r="K116" i="15"/>
  <c r="I116" i="15"/>
  <c r="G116" i="15"/>
  <c r="E116" i="15"/>
  <c r="AQ115" i="15"/>
  <c r="AO115" i="15"/>
  <c r="AM115" i="15"/>
  <c r="AK115" i="15"/>
  <c r="AI115" i="15"/>
  <c r="AG115" i="15"/>
  <c r="AE115" i="15"/>
  <c r="AC115" i="15"/>
  <c r="AA115" i="15"/>
  <c r="Y115" i="15"/>
  <c r="W115" i="15"/>
  <c r="U115" i="15"/>
  <c r="S115" i="15"/>
  <c r="Q115" i="15"/>
  <c r="O115" i="15"/>
  <c r="M115" i="15"/>
  <c r="K115" i="15"/>
  <c r="I115" i="15"/>
  <c r="G115" i="15"/>
  <c r="E115" i="15"/>
  <c r="AQ114" i="15"/>
  <c r="AO114" i="15"/>
  <c r="AM114" i="15"/>
  <c r="AK114" i="15"/>
  <c r="AI114" i="15"/>
  <c r="AG114" i="15"/>
  <c r="AE114" i="15"/>
  <c r="AC114" i="15"/>
  <c r="AA114" i="15"/>
  <c r="Y114" i="15"/>
  <c r="W114" i="15"/>
  <c r="U114" i="15"/>
  <c r="S114" i="15"/>
  <c r="Q114" i="15"/>
  <c r="O114" i="15"/>
  <c r="M114" i="15"/>
  <c r="K114" i="15"/>
  <c r="I114" i="15"/>
  <c r="G114" i="15"/>
  <c r="E114" i="15"/>
  <c r="AQ113" i="15"/>
  <c r="AO113" i="15"/>
  <c r="AM113" i="15"/>
  <c r="AK113" i="15"/>
  <c r="AI113" i="15"/>
  <c r="AG113" i="15"/>
  <c r="AE113" i="15"/>
  <c r="AC113" i="15"/>
  <c r="AA113" i="15"/>
  <c r="Y113" i="15"/>
  <c r="W113" i="15"/>
  <c r="U113" i="15"/>
  <c r="S113" i="15"/>
  <c r="Q113" i="15"/>
  <c r="O113" i="15"/>
  <c r="M113" i="15"/>
  <c r="K113" i="15"/>
  <c r="I113" i="15"/>
  <c r="G113" i="15"/>
  <c r="E113" i="15"/>
  <c r="AQ112" i="15"/>
  <c r="AO112" i="15"/>
  <c r="AM112" i="15"/>
  <c r="AK112" i="15"/>
  <c r="AI112" i="15"/>
  <c r="AG112" i="15"/>
  <c r="AE112" i="15"/>
  <c r="AC112" i="15"/>
  <c r="AA112" i="15"/>
  <c r="Y112" i="15"/>
  <c r="W112" i="15"/>
  <c r="U112" i="15"/>
  <c r="S112" i="15"/>
  <c r="Q112" i="15"/>
  <c r="O112" i="15"/>
  <c r="M112" i="15"/>
  <c r="K112" i="15"/>
  <c r="I112" i="15"/>
  <c r="G112" i="15"/>
  <c r="E112" i="15"/>
  <c r="AQ111" i="15"/>
  <c r="AO111" i="15"/>
  <c r="AM111" i="15"/>
  <c r="AK111" i="15"/>
  <c r="AI111" i="15"/>
  <c r="AG111" i="15"/>
  <c r="AE111" i="15"/>
  <c r="AC111" i="15"/>
  <c r="AA111" i="15"/>
  <c r="Y111" i="15"/>
  <c r="W111" i="15"/>
  <c r="U111" i="15"/>
  <c r="S111" i="15"/>
  <c r="Q111" i="15"/>
  <c r="O111" i="15"/>
  <c r="M111" i="15"/>
  <c r="K111" i="15"/>
  <c r="I111" i="15"/>
  <c r="G111" i="15"/>
  <c r="E111" i="15"/>
  <c r="AQ110" i="15"/>
  <c r="AO110" i="15"/>
  <c r="AM110" i="15"/>
  <c r="AK110" i="15"/>
  <c r="AI110" i="15"/>
  <c r="AG110" i="15"/>
  <c r="AE110" i="15"/>
  <c r="AC110" i="15"/>
  <c r="AA110" i="15"/>
  <c r="Y110" i="15"/>
  <c r="W110" i="15"/>
  <c r="U110" i="15"/>
  <c r="S110" i="15"/>
  <c r="Q110" i="15"/>
  <c r="O110" i="15"/>
  <c r="M110" i="15"/>
  <c r="K110" i="15"/>
  <c r="I110" i="15"/>
  <c r="G110" i="15"/>
  <c r="E110" i="15"/>
  <c r="AQ109" i="15"/>
  <c r="AO109" i="15"/>
  <c r="AM109" i="15"/>
  <c r="AK109" i="15"/>
  <c r="AI109" i="15"/>
  <c r="AG109" i="15"/>
  <c r="AE109" i="15"/>
  <c r="AC109" i="15"/>
  <c r="AA109" i="15"/>
  <c r="Y109" i="15"/>
  <c r="W109" i="15"/>
  <c r="U109" i="15"/>
  <c r="S109" i="15"/>
  <c r="Q109" i="15"/>
  <c r="O109" i="15"/>
  <c r="M109" i="15"/>
  <c r="K109" i="15"/>
  <c r="I109" i="15"/>
  <c r="G109" i="15"/>
  <c r="E109" i="15"/>
  <c r="AQ108" i="15"/>
  <c r="AO108" i="15"/>
  <c r="AM108" i="15"/>
  <c r="AK108" i="15"/>
  <c r="AI108" i="15"/>
  <c r="AG108" i="15"/>
  <c r="AE108" i="15"/>
  <c r="AC108" i="15"/>
  <c r="AA108" i="15"/>
  <c r="Y108" i="15"/>
  <c r="W108" i="15"/>
  <c r="U108" i="15"/>
  <c r="S108" i="15"/>
  <c r="Q108" i="15"/>
  <c r="O108" i="15"/>
  <c r="M108" i="15"/>
  <c r="K108" i="15"/>
  <c r="I108" i="15"/>
  <c r="G108" i="15"/>
  <c r="E108" i="15"/>
  <c r="AQ107" i="15"/>
  <c r="AO107" i="15"/>
  <c r="AM107" i="15"/>
  <c r="AK107" i="15"/>
  <c r="AI107" i="15"/>
  <c r="AG107" i="15"/>
  <c r="AE107" i="15"/>
  <c r="AC107" i="15"/>
  <c r="AA107" i="15"/>
  <c r="Y107" i="15"/>
  <c r="W107" i="15"/>
  <c r="U107" i="15"/>
  <c r="S107" i="15"/>
  <c r="Q107" i="15"/>
  <c r="O107" i="15"/>
  <c r="M107" i="15"/>
  <c r="K107" i="15"/>
  <c r="I107" i="15"/>
  <c r="G107" i="15"/>
  <c r="E107" i="15"/>
  <c r="AQ106" i="15"/>
  <c r="AO106" i="15"/>
  <c r="AM106" i="15"/>
  <c r="AK106" i="15"/>
  <c r="AI106" i="15"/>
  <c r="AG106" i="15"/>
  <c r="AE106" i="15"/>
  <c r="AC106" i="15"/>
  <c r="AA106" i="15"/>
  <c r="Y106" i="15"/>
  <c r="W106" i="15"/>
  <c r="U106" i="15"/>
  <c r="S106" i="15"/>
  <c r="Q106" i="15"/>
  <c r="O106" i="15"/>
  <c r="M106" i="15"/>
  <c r="K106" i="15"/>
  <c r="I106" i="15"/>
  <c r="G106" i="15"/>
  <c r="E106" i="15"/>
  <c r="AQ105" i="15"/>
  <c r="AO105" i="15"/>
  <c r="AM105" i="15"/>
  <c r="AK105" i="15"/>
  <c r="AI105" i="15"/>
  <c r="AG105" i="15"/>
  <c r="AE105" i="15"/>
  <c r="AC105" i="15"/>
  <c r="AA105" i="15"/>
  <c r="Y105" i="15"/>
  <c r="W105" i="15"/>
  <c r="U105" i="15"/>
  <c r="S105" i="15"/>
  <c r="Q105" i="15"/>
  <c r="O105" i="15"/>
  <c r="M105" i="15"/>
  <c r="K105" i="15"/>
  <c r="I105" i="15"/>
  <c r="G105" i="15"/>
  <c r="E105" i="15"/>
  <c r="AQ104" i="15"/>
  <c r="AO104" i="15"/>
  <c r="AM104" i="15"/>
  <c r="AK104" i="15"/>
  <c r="AI104" i="15"/>
  <c r="AG104" i="15"/>
  <c r="AE104" i="15"/>
  <c r="AC104" i="15"/>
  <c r="AA104" i="15"/>
  <c r="Y104" i="15"/>
  <c r="W104" i="15"/>
  <c r="U104" i="15"/>
  <c r="S104" i="15"/>
  <c r="Q104" i="15"/>
  <c r="O104" i="15"/>
  <c r="M104" i="15"/>
  <c r="K104" i="15"/>
  <c r="I104" i="15"/>
  <c r="G104" i="15"/>
  <c r="E104" i="15"/>
  <c r="AQ103" i="15"/>
  <c r="AO103" i="15"/>
  <c r="AM103" i="15"/>
  <c r="AK103" i="15"/>
  <c r="AI103" i="15"/>
  <c r="AG103" i="15"/>
  <c r="AE103" i="15"/>
  <c r="AC103" i="15"/>
  <c r="AA103" i="15"/>
  <c r="Y103" i="15"/>
  <c r="W103" i="15"/>
  <c r="U103" i="15"/>
  <c r="S103" i="15"/>
  <c r="Q103" i="15"/>
  <c r="O103" i="15"/>
  <c r="M103" i="15"/>
  <c r="K103" i="15"/>
  <c r="I103" i="15"/>
  <c r="G103" i="15"/>
  <c r="E103" i="15"/>
  <c r="AQ102" i="15"/>
  <c r="AO102" i="15"/>
  <c r="AM102" i="15"/>
  <c r="AK102" i="15"/>
  <c r="AI102" i="15"/>
  <c r="AG102" i="15"/>
  <c r="AE102" i="15"/>
  <c r="AC102" i="15"/>
  <c r="AA102" i="15"/>
  <c r="Y102" i="15"/>
  <c r="W102" i="15"/>
  <c r="U102" i="15"/>
  <c r="S102" i="15"/>
  <c r="Q102" i="15"/>
  <c r="O102" i="15"/>
  <c r="M102" i="15"/>
  <c r="K102" i="15"/>
  <c r="I102" i="15"/>
  <c r="G102" i="15"/>
  <c r="E102" i="15"/>
  <c r="AQ101" i="15"/>
  <c r="AO101" i="15"/>
  <c r="AM101" i="15"/>
  <c r="AK101" i="15"/>
  <c r="AI101" i="15"/>
  <c r="AG101" i="15"/>
  <c r="AE101" i="15"/>
  <c r="AC101" i="15"/>
  <c r="AA101" i="15"/>
  <c r="Y101" i="15"/>
  <c r="W101" i="15"/>
  <c r="U101" i="15"/>
  <c r="S101" i="15"/>
  <c r="Q101" i="15"/>
  <c r="O101" i="15"/>
  <c r="M101" i="15"/>
  <c r="K101" i="15"/>
  <c r="I101" i="15"/>
  <c r="G101" i="15"/>
  <c r="E101" i="15"/>
  <c r="AQ100" i="15"/>
  <c r="AO100" i="15"/>
  <c r="AM100" i="15"/>
  <c r="AK100" i="15"/>
  <c r="AI100" i="15"/>
  <c r="AG100" i="15"/>
  <c r="AE100" i="15"/>
  <c r="AC100" i="15"/>
  <c r="AA100" i="15"/>
  <c r="Y100" i="15"/>
  <c r="W100" i="15"/>
  <c r="U100" i="15"/>
  <c r="S100" i="15"/>
  <c r="Q100" i="15"/>
  <c r="O100" i="15"/>
  <c r="M100" i="15"/>
  <c r="K100" i="15"/>
  <c r="I100" i="15"/>
  <c r="G100" i="15"/>
  <c r="E100" i="15"/>
  <c r="AQ99" i="15"/>
  <c r="AO99" i="15"/>
  <c r="AM99" i="15"/>
  <c r="AK99" i="15"/>
  <c r="AI99" i="15"/>
  <c r="AG99" i="15"/>
  <c r="AE99" i="15"/>
  <c r="AC99" i="15"/>
  <c r="AA99" i="15"/>
  <c r="Y99" i="15"/>
  <c r="W99" i="15"/>
  <c r="U99" i="15"/>
  <c r="S99" i="15"/>
  <c r="Q99" i="15"/>
  <c r="O99" i="15"/>
  <c r="M99" i="15"/>
  <c r="K99" i="15"/>
  <c r="I99" i="15"/>
  <c r="G99" i="15"/>
  <c r="E99" i="15"/>
  <c r="AQ98" i="15"/>
  <c r="AO98" i="15"/>
  <c r="AM98" i="15"/>
  <c r="AK98" i="15"/>
  <c r="AI98" i="15"/>
  <c r="AG98" i="15"/>
  <c r="AE98" i="15"/>
  <c r="AC98" i="15"/>
  <c r="AA98" i="15"/>
  <c r="Y98" i="15"/>
  <c r="W98" i="15"/>
  <c r="U98" i="15"/>
  <c r="S98" i="15"/>
  <c r="Q98" i="15"/>
  <c r="O98" i="15"/>
  <c r="M98" i="15"/>
  <c r="K98" i="15"/>
  <c r="I98" i="15"/>
  <c r="G98" i="15"/>
  <c r="E98" i="15"/>
  <c r="AQ97" i="15"/>
  <c r="AO97" i="15"/>
  <c r="AM97" i="15"/>
  <c r="AK97" i="15"/>
  <c r="AI97" i="15"/>
  <c r="AG97" i="15"/>
  <c r="AE97" i="15"/>
  <c r="AC97" i="15"/>
  <c r="AA97" i="15"/>
  <c r="Y97" i="15"/>
  <c r="W97" i="15"/>
  <c r="U97" i="15"/>
  <c r="S97" i="15"/>
  <c r="Q97" i="15"/>
  <c r="O97" i="15"/>
  <c r="M97" i="15"/>
  <c r="K97" i="15"/>
  <c r="I97" i="15"/>
  <c r="G97" i="15"/>
  <c r="E97" i="15"/>
  <c r="AQ96" i="15"/>
  <c r="AO96" i="15"/>
  <c r="AM96" i="15"/>
  <c r="AK96" i="15"/>
  <c r="AI96" i="15"/>
  <c r="AG96" i="15"/>
  <c r="AE96" i="15"/>
  <c r="AC96" i="15"/>
  <c r="AA96" i="15"/>
  <c r="Y96" i="15"/>
  <c r="W96" i="15"/>
  <c r="U96" i="15"/>
  <c r="S96" i="15"/>
  <c r="Q96" i="15"/>
  <c r="O96" i="15"/>
  <c r="M96" i="15"/>
  <c r="K96" i="15"/>
  <c r="I96" i="15"/>
  <c r="G96" i="15"/>
  <c r="E96" i="15"/>
  <c r="AQ95" i="15"/>
  <c r="AO95" i="15"/>
  <c r="AM95" i="15"/>
  <c r="AK95" i="15"/>
  <c r="AI95" i="15"/>
  <c r="AG95" i="15"/>
  <c r="AE95" i="15"/>
  <c r="AC95" i="15"/>
  <c r="AA95" i="15"/>
  <c r="Y95" i="15"/>
  <c r="W95" i="15"/>
  <c r="U95" i="15"/>
  <c r="S95" i="15"/>
  <c r="Q95" i="15"/>
  <c r="O95" i="15"/>
  <c r="M95" i="15"/>
  <c r="K95" i="15"/>
  <c r="I95" i="15"/>
  <c r="G95" i="15"/>
  <c r="E95" i="15"/>
  <c r="AQ94" i="15"/>
  <c r="AO94" i="15"/>
  <c r="AM94" i="15"/>
  <c r="AK94" i="15"/>
  <c r="AI94" i="15"/>
  <c r="AG94" i="15"/>
  <c r="AE94" i="15"/>
  <c r="AC94" i="15"/>
  <c r="AA94" i="15"/>
  <c r="Y94" i="15"/>
  <c r="W94" i="15"/>
  <c r="U94" i="15"/>
  <c r="S94" i="15"/>
  <c r="Q94" i="15"/>
  <c r="O94" i="15"/>
  <c r="M94" i="15"/>
  <c r="K94" i="15"/>
  <c r="I94" i="15"/>
  <c r="G94" i="15"/>
  <c r="E94" i="15"/>
  <c r="AQ93" i="15"/>
  <c r="AO93" i="15"/>
  <c r="AM93" i="15"/>
  <c r="AK93" i="15"/>
  <c r="AI93" i="15"/>
  <c r="AG93" i="15"/>
  <c r="AE93" i="15"/>
  <c r="AC93" i="15"/>
  <c r="AA93" i="15"/>
  <c r="Y93" i="15"/>
  <c r="W93" i="15"/>
  <c r="U93" i="15"/>
  <c r="S93" i="15"/>
  <c r="Q93" i="15"/>
  <c r="O93" i="15"/>
  <c r="M93" i="15"/>
  <c r="K93" i="15"/>
  <c r="I93" i="15"/>
  <c r="G93" i="15"/>
  <c r="E93" i="15"/>
  <c r="AQ92" i="15"/>
  <c r="AO92" i="15"/>
  <c r="AM92" i="15"/>
  <c r="AK92" i="15"/>
  <c r="AI92" i="15"/>
  <c r="AG92" i="15"/>
  <c r="AE92" i="15"/>
  <c r="AC92" i="15"/>
  <c r="AA92" i="15"/>
  <c r="Y92" i="15"/>
  <c r="W92" i="15"/>
  <c r="U92" i="15"/>
  <c r="S92" i="15"/>
  <c r="Q92" i="15"/>
  <c r="O92" i="15"/>
  <c r="M92" i="15"/>
  <c r="K92" i="15"/>
  <c r="I92" i="15"/>
  <c r="G92" i="15"/>
  <c r="E92" i="15"/>
  <c r="AQ91" i="15"/>
  <c r="AO91" i="15"/>
  <c r="AM91" i="15"/>
  <c r="AK91" i="15"/>
  <c r="AI91" i="15"/>
  <c r="AG91" i="15"/>
  <c r="AE91" i="15"/>
  <c r="AC91" i="15"/>
  <c r="AA91" i="15"/>
  <c r="Y91" i="15"/>
  <c r="W91" i="15"/>
  <c r="U91" i="15"/>
  <c r="S91" i="15"/>
  <c r="Q91" i="15"/>
  <c r="O91" i="15"/>
  <c r="M91" i="15"/>
  <c r="K91" i="15"/>
  <c r="I91" i="15"/>
  <c r="G91" i="15"/>
  <c r="E91" i="15"/>
  <c r="AQ90" i="15"/>
  <c r="AO90" i="15"/>
  <c r="AM90" i="15"/>
  <c r="AK90" i="15"/>
  <c r="AI90" i="15"/>
  <c r="AG90" i="15"/>
  <c r="AE90" i="15"/>
  <c r="AC90" i="15"/>
  <c r="AA90" i="15"/>
  <c r="Y90" i="15"/>
  <c r="W90" i="15"/>
  <c r="U90" i="15"/>
  <c r="S90" i="15"/>
  <c r="Q90" i="15"/>
  <c r="O90" i="15"/>
  <c r="M90" i="15"/>
  <c r="K90" i="15"/>
  <c r="I90" i="15"/>
  <c r="G90" i="15"/>
  <c r="E90" i="15"/>
  <c r="AQ89" i="15"/>
  <c r="AO89" i="15"/>
  <c r="AM89" i="15"/>
  <c r="AK89" i="15"/>
  <c r="AI89" i="15"/>
  <c r="AG89" i="15"/>
  <c r="AE89" i="15"/>
  <c r="AC89" i="15"/>
  <c r="AA89" i="15"/>
  <c r="Y89" i="15"/>
  <c r="W89" i="15"/>
  <c r="U89" i="15"/>
  <c r="S89" i="15"/>
  <c r="Q89" i="15"/>
  <c r="O89" i="15"/>
  <c r="M89" i="15"/>
  <c r="K89" i="15"/>
  <c r="I89" i="15"/>
  <c r="G89" i="15"/>
  <c r="E89" i="15"/>
  <c r="AQ88" i="15"/>
  <c r="AO88" i="15"/>
  <c r="AM88" i="15"/>
  <c r="AK88" i="15"/>
  <c r="AI88" i="15"/>
  <c r="AG88" i="15"/>
  <c r="AE88" i="15"/>
  <c r="AC88" i="15"/>
  <c r="AA88" i="15"/>
  <c r="Y88" i="15"/>
  <c r="W88" i="15"/>
  <c r="U88" i="15"/>
  <c r="S88" i="15"/>
  <c r="Q88" i="15"/>
  <c r="O88" i="15"/>
  <c r="M88" i="15"/>
  <c r="K88" i="15"/>
  <c r="I88" i="15"/>
  <c r="G88" i="15"/>
  <c r="E88" i="15"/>
  <c r="AQ87" i="15"/>
  <c r="AO87" i="15"/>
  <c r="AM87" i="15"/>
  <c r="AK87" i="15"/>
  <c r="AI87" i="15"/>
  <c r="AG87" i="15"/>
  <c r="AE87" i="15"/>
  <c r="AC87" i="15"/>
  <c r="AA87" i="15"/>
  <c r="Y87" i="15"/>
  <c r="W87" i="15"/>
  <c r="U87" i="15"/>
  <c r="S87" i="15"/>
  <c r="Q87" i="15"/>
  <c r="O87" i="15"/>
  <c r="M87" i="15"/>
  <c r="K87" i="15"/>
  <c r="I87" i="15"/>
  <c r="G87" i="15"/>
  <c r="E87" i="15"/>
  <c r="AQ86" i="15"/>
  <c r="AO86" i="15"/>
  <c r="AM86" i="15"/>
  <c r="AK86" i="15"/>
  <c r="AI86" i="15"/>
  <c r="AG86" i="15"/>
  <c r="AE86" i="15"/>
  <c r="AC86" i="15"/>
  <c r="AA86" i="15"/>
  <c r="Y86" i="15"/>
  <c r="W86" i="15"/>
  <c r="U86" i="15"/>
  <c r="S86" i="15"/>
  <c r="Q86" i="15"/>
  <c r="O86" i="15"/>
  <c r="M86" i="15"/>
  <c r="K86" i="15"/>
  <c r="I86" i="15"/>
  <c r="G86" i="15"/>
  <c r="E86" i="15"/>
  <c r="AQ85" i="15"/>
  <c r="AO85" i="15"/>
  <c r="AM85" i="15"/>
  <c r="AK85" i="15"/>
  <c r="AI85" i="15"/>
  <c r="AG85" i="15"/>
  <c r="AE85" i="15"/>
  <c r="AC85" i="15"/>
  <c r="AA85" i="15"/>
  <c r="Y85" i="15"/>
  <c r="W85" i="15"/>
  <c r="U85" i="15"/>
  <c r="S85" i="15"/>
  <c r="Q85" i="15"/>
  <c r="O85" i="15"/>
  <c r="M85" i="15"/>
  <c r="K85" i="15"/>
  <c r="I85" i="15"/>
  <c r="G85" i="15"/>
  <c r="E85" i="15"/>
  <c r="AQ84" i="15"/>
  <c r="AO84" i="15"/>
  <c r="AM84" i="15"/>
  <c r="AK84" i="15"/>
  <c r="AI84" i="15"/>
  <c r="AG84" i="15"/>
  <c r="AE84" i="15"/>
  <c r="AC84" i="15"/>
  <c r="AA84" i="15"/>
  <c r="Y84" i="15"/>
  <c r="W84" i="15"/>
  <c r="U84" i="15"/>
  <c r="S84" i="15"/>
  <c r="Q84" i="15"/>
  <c r="O84" i="15"/>
  <c r="M84" i="15"/>
  <c r="K84" i="15"/>
  <c r="I84" i="15"/>
  <c r="G84" i="15"/>
  <c r="E84" i="15"/>
  <c r="AQ83" i="15"/>
  <c r="AO83" i="15"/>
  <c r="AM83" i="15"/>
  <c r="AK83" i="15"/>
  <c r="AI83" i="15"/>
  <c r="AG83" i="15"/>
  <c r="AE83" i="15"/>
  <c r="AC83" i="15"/>
  <c r="AA83" i="15"/>
  <c r="Y83" i="15"/>
  <c r="W83" i="15"/>
  <c r="U83" i="15"/>
  <c r="S83" i="15"/>
  <c r="Q83" i="15"/>
  <c r="O83" i="15"/>
  <c r="M83" i="15"/>
  <c r="K83" i="15"/>
  <c r="I83" i="15"/>
  <c r="G83" i="15"/>
  <c r="E83" i="15"/>
  <c r="AQ82" i="15"/>
  <c r="AO82" i="15"/>
  <c r="AM82" i="15"/>
  <c r="AK82" i="15"/>
  <c r="AI82" i="15"/>
  <c r="AG82" i="15"/>
  <c r="AE82" i="15"/>
  <c r="AC82" i="15"/>
  <c r="AA82" i="15"/>
  <c r="Y82" i="15"/>
  <c r="W82" i="15"/>
  <c r="U82" i="15"/>
  <c r="S82" i="15"/>
  <c r="Q82" i="15"/>
  <c r="O82" i="15"/>
  <c r="M82" i="15"/>
  <c r="K82" i="15"/>
  <c r="I82" i="15"/>
  <c r="G82" i="15"/>
  <c r="E82" i="15"/>
  <c r="AQ81" i="15"/>
  <c r="AO81" i="15"/>
  <c r="AM81" i="15"/>
  <c r="AK81" i="15"/>
  <c r="AI81" i="15"/>
  <c r="AG81" i="15"/>
  <c r="AE81" i="15"/>
  <c r="AC81" i="15"/>
  <c r="AA81" i="15"/>
  <c r="Y81" i="15"/>
  <c r="W81" i="15"/>
  <c r="U81" i="15"/>
  <c r="S81" i="15"/>
  <c r="Q81" i="15"/>
  <c r="O81" i="15"/>
  <c r="M81" i="15"/>
  <c r="K81" i="15"/>
  <c r="I81" i="15"/>
  <c r="G81" i="15"/>
  <c r="E81" i="15"/>
  <c r="AQ80" i="15"/>
  <c r="AO80" i="15"/>
  <c r="AM80" i="15"/>
  <c r="AK80" i="15"/>
  <c r="AI80" i="15"/>
  <c r="AG80" i="15"/>
  <c r="AE80" i="15"/>
  <c r="AC80" i="15"/>
  <c r="AA80" i="15"/>
  <c r="Y80" i="15"/>
  <c r="W80" i="15"/>
  <c r="U80" i="15"/>
  <c r="S80" i="15"/>
  <c r="Q80" i="15"/>
  <c r="O80" i="15"/>
  <c r="M80" i="15"/>
  <c r="K80" i="15"/>
  <c r="I80" i="15"/>
  <c r="G80" i="15"/>
  <c r="E80" i="15"/>
  <c r="AQ79" i="15"/>
  <c r="AO79" i="15"/>
  <c r="AM79" i="15"/>
  <c r="AK79" i="15"/>
  <c r="AI79" i="15"/>
  <c r="AG79" i="15"/>
  <c r="AE79" i="15"/>
  <c r="AC79" i="15"/>
  <c r="AA79" i="15"/>
  <c r="Y79" i="15"/>
  <c r="W79" i="15"/>
  <c r="U79" i="15"/>
  <c r="S79" i="15"/>
  <c r="Q79" i="15"/>
  <c r="O79" i="15"/>
  <c r="M79" i="15"/>
  <c r="K79" i="15"/>
  <c r="I79" i="15"/>
  <c r="G79" i="15"/>
  <c r="E79" i="15"/>
  <c r="AQ78" i="15"/>
  <c r="AO78" i="15"/>
  <c r="AM78" i="15"/>
  <c r="AK78" i="15"/>
  <c r="AI78" i="15"/>
  <c r="AG78" i="15"/>
  <c r="AE78" i="15"/>
  <c r="AC78" i="15"/>
  <c r="AA78" i="15"/>
  <c r="Y78" i="15"/>
  <c r="W78" i="15"/>
  <c r="U78" i="15"/>
  <c r="S78" i="15"/>
  <c r="Q78" i="15"/>
  <c r="O78" i="15"/>
  <c r="M78" i="15"/>
  <c r="K78" i="15"/>
  <c r="I78" i="15"/>
  <c r="G78" i="15"/>
  <c r="E78" i="15"/>
  <c r="AQ77" i="15"/>
  <c r="AO77" i="15"/>
  <c r="AM77" i="15"/>
  <c r="AK77" i="15"/>
  <c r="AI77" i="15"/>
  <c r="AG77" i="15"/>
  <c r="AE77" i="15"/>
  <c r="AC77" i="15"/>
  <c r="AA77" i="15"/>
  <c r="Y77" i="15"/>
  <c r="W77" i="15"/>
  <c r="U77" i="15"/>
  <c r="S77" i="15"/>
  <c r="Q77" i="15"/>
  <c r="O77" i="15"/>
  <c r="M77" i="15"/>
  <c r="K77" i="15"/>
  <c r="I77" i="15"/>
  <c r="G77" i="15"/>
  <c r="E77" i="15"/>
  <c r="AQ76" i="15"/>
  <c r="AO76" i="15"/>
  <c r="AM76" i="15"/>
  <c r="AK76" i="15"/>
  <c r="AI76" i="15"/>
  <c r="AG76" i="15"/>
  <c r="AE76" i="15"/>
  <c r="AC76" i="15"/>
  <c r="AA76" i="15"/>
  <c r="Y76" i="15"/>
  <c r="W76" i="15"/>
  <c r="U76" i="15"/>
  <c r="S76" i="15"/>
  <c r="Q76" i="15"/>
  <c r="O76" i="15"/>
  <c r="M76" i="15"/>
  <c r="K76" i="15"/>
  <c r="I76" i="15"/>
  <c r="G76" i="15"/>
  <c r="E76" i="15"/>
  <c r="AQ75" i="15"/>
  <c r="AO75" i="15"/>
  <c r="AM75" i="15"/>
  <c r="AK75" i="15"/>
  <c r="AI75" i="15"/>
  <c r="AG75" i="15"/>
  <c r="AE75" i="15"/>
  <c r="AC75" i="15"/>
  <c r="AA75" i="15"/>
  <c r="Y75" i="15"/>
  <c r="W75" i="15"/>
  <c r="U75" i="15"/>
  <c r="S75" i="15"/>
  <c r="Q75" i="15"/>
  <c r="O75" i="15"/>
  <c r="M75" i="15"/>
  <c r="K75" i="15"/>
  <c r="I75" i="15"/>
  <c r="G75" i="15"/>
  <c r="E75" i="15"/>
  <c r="AQ74" i="15"/>
  <c r="AO74" i="15"/>
  <c r="AM74" i="15"/>
  <c r="AK74" i="15"/>
  <c r="AI74" i="15"/>
  <c r="AG74" i="15"/>
  <c r="AE74" i="15"/>
  <c r="AC74" i="15"/>
  <c r="AA74" i="15"/>
  <c r="Y74" i="15"/>
  <c r="W74" i="15"/>
  <c r="U74" i="15"/>
  <c r="S74" i="15"/>
  <c r="Q74" i="15"/>
  <c r="O74" i="15"/>
  <c r="M74" i="15"/>
  <c r="K74" i="15"/>
  <c r="I74" i="15"/>
  <c r="G74" i="15"/>
  <c r="E74" i="15"/>
  <c r="AQ73" i="15"/>
  <c r="AO73" i="15"/>
  <c r="AM73" i="15"/>
  <c r="AK73" i="15"/>
  <c r="AI73" i="15"/>
  <c r="AG73" i="15"/>
  <c r="AE73" i="15"/>
  <c r="AC73" i="15"/>
  <c r="AA73" i="15"/>
  <c r="Y73" i="15"/>
  <c r="W73" i="15"/>
  <c r="U73" i="15"/>
  <c r="S73" i="15"/>
  <c r="Q73" i="15"/>
  <c r="O73" i="15"/>
  <c r="M73" i="15"/>
  <c r="K73" i="15"/>
  <c r="I73" i="15"/>
  <c r="G73" i="15"/>
  <c r="E73" i="15"/>
  <c r="AQ72" i="15"/>
  <c r="AO72" i="15"/>
  <c r="AM72" i="15"/>
  <c r="AK72" i="15"/>
  <c r="AI72" i="15"/>
  <c r="AG72" i="15"/>
  <c r="AE72" i="15"/>
  <c r="AC72" i="15"/>
  <c r="AA72" i="15"/>
  <c r="Y72" i="15"/>
  <c r="W72" i="15"/>
  <c r="U72" i="15"/>
  <c r="S72" i="15"/>
  <c r="Q72" i="15"/>
  <c r="O72" i="15"/>
  <c r="M72" i="15"/>
  <c r="K72" i="15"/>
  <c r="I72" i="15"/>
  <c r="G72" i="15"/>
  <c r="E72" i="15"/>
  <c r="AQ71" i="15"/>
  <c r="AO71" i="15"/>
  <c r="AM71" i="15"/>
  <c r="AK71" i="15"/>
  <c r="AI71" i="15"/>
  <c r="AG71" i="15"/>
  <c r="AE71" i="15"/>
  <c r="AC71" i="15"/>
  <c r="AA71" i="15"/>
  <c r="Y71" i="15"/>
  <c r="W71" i="15"/>
  <c r="U71" i="15"/>
  <c r="S71" i="15"/>
  <c r="Q71" i="15"/>
  <c r="O71" i="15"/>
  <c r="M71" i="15"/>
  <c r="K71" i="15"/>
  <c r="I71" i="15"/>
  <c r="G71" i="15"/>
  <c r="E71" i="15"/>
  <c r="AQ70" i="15"/>
  <c r="AO70" i="15"/>
  <c r="AM70" i="15"/>
  <c r="AK70" i="15"/>
  <c r="AI70" i="15"/>
  <c r="AG70" i="15"/>
  <c r="AE70" i="15"/>
  <c r="AC70" i="15"/>
  <c r="AA70" i="15"/>
  <c r="Y70" i="15"/>
  <c r="W70" i="15"/>
  <c r="U70" i="15"/>
  <c r="S70" i="15"/>
  <c r="Q70" i="15"/>
  <c r="O70" i="15"/>
  <c r="M70" i="15"/>
  <c r="K70" i="15"/>
  <c r="I70" i="15"/>
  <c r="G70" i="15"/>
  <c r="E70" i="15"/>
  <c r="AQ69" i="15"/>
  <c r="AO69" i="15"/>
  <c r="AM69" i="15"/>
  <c r="AK69" i="15"/>
  <c r="AI69" i="15"/>
  <c r="AG69" i="15"/>
  <c r="AE69" i="15"/>
  <c r="AC69" i="15"/>
  <c r="AA69" i="15"/>
  <c r="Y69" i="15"/>
  <c r="W69" i="15"/>
  <c r="U69" i="15"/>
  <c r="S69" i="15"/>
  <c r="Q69" i="15"/>
  <c r="O69" i="15"/>
  <c r="M69" i="15"/>
  <c r="K69" i="15"/>
  <c r="I69" i="15"/>
  <c r="G69" i="15"/>
  <c r="E69" i="15"/>
  <c r="AQ68" i="15"/>
  <c r="AO68" i="15"/>
  <c r="AM68" i="15"/>
  <c r="AK68" i="15"/>
  <c r="AI68" i="15"/>
  <c r="AG68" i="15"/>
  <c r="AE68" i="15"/>
  <c r="AC68" i="15"/>
  <c r="AA68" i="15"/>
  <c r="Y68" i="15"/>
  <c r="W68" i="15"/>
  <c r="U68" i="15"/>
  <c r="S68" i="15"/>
  <c r="Q68" i="15"/>
  <c r="O68" i="15"/>
  <c r="M68" i="15"/>
  <c r="K68" i="15"/>
  <c r="I68" i="15"/>
  <c r="G68" i="15"/>
  <c r="E68" i="15"/>
  <c r="AQ67" i="15"/>
  <c r="AO67" i="15"/>
  <c r="AM67" i="15"/>
  <c r="AK67" i="15"/>
  <c r="AI67" i="15"/>
  <c r="AG67" i="15"/>
  <c r="AE67" i="15"/>
  <c r="AC67" i="15"/>
  <c r="AA67" i="15"/>
  <c r="Y67" i="15"/>
  <c r="W67" i="15"/>
  <c r="U67" i="15"/>
  <c r="S67" i="15"/>
  <c r="Q67" i="15"/>
  <c r="O67" i="15"/>
  <c r="M67" i="15"/>
  <c r="K67" i="15"/>
  <c r="I67" i="15"/>
  <c r="G67" i="15"/>
  <c r="E67" i="15"/>
  <c r="AQ66" i="15"/>
  <c r="AO66" i="15"/>
  <c r="AM66" i="15"/>
  <c r="AK66" i="15"/>
  <c r="AI66" i="15"/>
  <c r="AG66" i="15"/>
  <c r="AE66" i="15"/>
  <c r="AC66" i="15"/>
  <c r="AA66" i="15"/>
  <c r="Y66" i="15"/>
  <c r="W66" i="15"/>
  <c r="U66" i="15"/>
  <c r="S66" i="15"/>
  <c r="Q66" i="15"/>
  <c r="O66" i="15"/>
  <c r="M66" i="15"/>
  <c r="K66" i="15"/>
  <c r="I66" i="15"/>
  <c r="G66" i="15"/>
  <c r="E66" i="15"/>
  <c r="AQ65" i="15"/>
  <c r="AO65" i="15"/>
  <c r="AM65" i="15"/>
  <c r="AK65" i="15"/>
  <c r="AI65" i="15"/>
  <c r="AG65" i="15"/>
  <c r="AE65" i="15"/>
  <c r="AC65" i="15"/>
  <c r="AA65" i="15"/>
  <c r="Y65" i="15"/>
  <c r="W65" i="15"/>
  <c r="U65" i="15"/>
  <c r="S65" i="15"/>
  <c r="Q65" i="15"/>
  <c r="O65" i="15"/>
  <c r="M65" i="15"/>
  <c r="K65" i="15"/>
  <c r="I65" i="15"/>
  <c r="G65" i="15"/>
  <c r="E65" i="15"/>
  <c r="AQ64" i="15"/>
  <c r="AO64" i="15"/>
  <c r="AM64" i="15"/>
  <c r="AK64" i="15"/>
  <c r="AI64" i="15"/>
  <c r="AG64" i="15"/>
  <c r="AE64" i="15"/>
  <c r="AC64" i="15"/>
  <c r="AA64" i="15"/>
  <c r="Y64" i="15"/>
  <c r="W64" i="15"/>
  <c r="U64" i="15"/>
  <c r="S64" i="15"/>
  <c r="Q64" i="15"/>
  <c r="O64" i="15"/>
  <c r="M64" i="15"/>
  <c r="K64" i="15"/>
  <c r="I64" i="15"/>
  <c r="G64" i="15"/>
  <c r="E64" i="15"/>
  <c r="AQ63" i="15"/>
  <c r="AO63" i="15"/>
  <c r="AM63" i="15"/>
  <c r="AK63" i="15"/>
  <c r="AI63" i="15"/>
  <c r="AG63" i="15"/>
  <c r="AE63" i="15"/>
  <c r="AC63" i="15"/>
  <c r="AA63" i="15"/>
  <c r="Y63" i="15"/>
  <c r="W63" i="15"/>
  <c r="U63" i="15"/>
  <c r="S63" i="15"/>
  <c r="Q63" i="15"/>
  <c r="O63" i="15"/>
  <c r="M63" i="15"/>
  <c r="K63" i="15"/>
  <c r="I63" i="15"/>
  <c r="G63" i="15"/>
  <c r="E63" i="15"/>
  <c r="AQ62" i="15"/>
  <c r="AO62" i="15"/>
  <c r="AM62" i="15"/>
  <c r="AK62" i="15"/>
  <c r="AI62" i="15"/>
  <c r="AG62" i="15"/>
  <c r="AE62" i="15"/>
  <c r="AC62" i="15"/>
  <c r="AA62" i="15"/>
  <c r="Y62" i="15"/>
  <c r="W62" i="15"/>
  <c r="U62" i="15"/>
  <c r="S62" i="15"/>
  <c r="Q62" i="15"/>
  <c r="O62" i="15"/>
  <c r="M62" i="15"/>
  <c r="K62" i="15"/>
  <c r="I62" i="15"/>
  <c r="G62" i="15"/>
  <c r="E62" i="15"/>
  <c r="AQ61" i="15"/>
  <c r="AO61" i="15"/>
  <c r="AM61" i="15"/>
  <c r="AK61" i="15"/>
  <c r="AI61" i="15"/>
  <c r="AG61" i="15"/>
  <c r="AE61" i="15"/>
  <c r="AC61" i="15"/>
  <c r="AA61" i="15"/>
  <c r="Y61" i="15"/>
  <c r="W61" i="15"/>
  <c r="U61" i="15"/>
  <c r="S61" i="15"/>
  <c r="Q61" i="15"/>
  <c r="O61" i="15"/>
  <c r="M61" i="15"/>
  <c r="K61" i="15"/>
  <c r="I61" i="15"/>
  <c r="G61" i="15"/>
  <c r="E61" i="15"/>
  <c r="AQ60" i="15"/>
  <c r="AO60" i="15"/>
  <c r="AM60" i="15"/>
  <c r="AK60" i="15"/>
  <c r="AI60" i="15"/>
  <c r="AG60" i="15"/>
  <c r="AE60" i="15"/>
  <c r="AC60" i="15"/>
  <c r="AA60" i="15"/>
  <c r="Y60" i="15"/>
  <c r="W60" i="15"/>
  <c r="U60" i="15"/>
  <c r="S60" i="15"/>
  <c r="Q60" i="15"/>
  <c r="O60" i="15"/>
  <c r="M60" i="15"/>
  <c r="K60" i="15"/>
  <c r="I60" i="15"/>
  <c r="G60" i="15"/>
  <c r="E60" i="15"/>
  <c r="AQ59" i="15"/>
  <c r="AO59" i="15"/>
  <c r="AM59" i="15"/>
  <c r="AK59" i="15"/>
  <c r="AI59" i="15"/>
  <c r="AG59" i="15"/>
  <c r="AE59" i="15"/>
  <c r="AC59" i="15"/>
  <c r="AA59" i="15"/>
  <c r="Y59" i="15"/>
  <c r="W59" i="15"/>
  <c r="U59" i="15"/>
  <c r="S59" i="15"/>
  <c r="Q59" i="15"/>
  <c r="O59" i="15"/>
  <c r="M59" i="15"/>
  <c r="K59" i="15"/>
  <c r="I59" i="15"/>
  <c r="G59" i="15"/>
  <c r="E59" i="15"/>
  <c r="AQ58" i="15"/>
  <c r="AO58" i="15"/>
  <c r="AM58" i="15"/>
  <c r="AK58" i="15"/>
  <c r="AI58" i="15"/>
  <c r="AG58" i="15"/>
  <c r="AE58" i="15"/>
  <c r="AC58" i="15"/>
  <c r="AA58" i="15"/>
  <c r="Y58" i="15"/>
  <c r="W58" i="15"/>
  <c r="U58" i="15"/>
  <c r="S58" i="15"/>
  <c r="Q58" i="15"/>
  <c r="O58" i="15"/>
  <c r="M58" i="15"/>
  <c r="K58" i="15"/>
  <c r="I58" i="15"/>
  <c r="G58" i="15"/>
  <c r="E58" i="15"/>
  <c r="AQ57" i="15"/>
  <c r="AO57" i="15"/>
  <c r="AM57" i="15"/>
  <c r="AK57" i="15"/>
  <c r="AI57" i="15"/>
  <c r="AG57" i="15"/>
  <c r="AE57" i="15"/>
  <c r="AC57" i="15"/>
  <c r="AA57" i="15"/>
  <c r="Y57" i="15"/>
  <c r="W57" i="15"/>
  <c r="U57" i="15"/>
  <c r="S57" i="15"/>
  <c r="Q57" i="15"/>
  <c r="O57" i="15"/>
  <c r="M57" i="15"/>
  <c r="K57" i="15"/>
  <c r="I57" i="15"/>
  <c r="G57" i="15"/>
  <c r="E57" i="15"/>
  <c r="AQ56" i="15"/>
  <c r="AO56" i="15"/>
  <c r="AM56" i="15"/>
  <c r="AK56" i="15"/>
  <c r="AI56" i="15"/>
  <c r="AG56" i="15"/>
  <c r="AE56" i="15"/>
  <c r="AC56" i="15"/>
  <c r="AA56" i="15"/>
  <c r="Y56" i="15"/>
  <c r="W56" i="15"/>
  <c r="U56" i="15"/>
  <c r="S56" i="15"/>
  <c r="Q56" i="15"/>
  <c r="O56" i="15"/>
  <c r="M56" i="15"/>
  <c r="K56" i="15"/>
  <c r="I56" i="15"/>
  <c r="G56" i="15"/>
  <c r="E56" i="15"/>
  <c r="AQ55" i="15"/>
  <c r="AO55" i="15"/>
  <c r="AM55" i="15"/>
  <c r="AK55" i="15"/>
  <c r="AI55" i="15"/>
  <c r="AG55" i="15"/>
  <c r="AE55" i="15"/>
  <c r="AC55" i="15"/>
  <c r="AA55" i="15"/>
  <c r="Y55" i="15"/>
  <c r="W55" i="15"/>
  <c r="U55" i="15"/>
  <c r="S55" i="15"/>
  <c r="Q55" i="15"/>
  <c r="O55" i="15"/>
  <c r="M55" i="15"/>
  <c r="K55" i="15"/>
  <c r="I55" i="15"/>
  <c r="G55" i="15"/>
  <c r="E55" i="15"/>
  <c r="AQ54" i="15"/>
  <c r="AO54" i="15"/>
  <c r="AM54" i="15"/>
  <c r="AK54" i="15"/>
  <c r="AI54" i="15"/>
  <c r="AG54" i="15"/>
  <c r="AE54" i="15"/>
  <c r="AC54" i="15"/>
  <c r="AA54" i="15"/>
  <c r="Y54" i="15"/>
  <c r="W54" i="15"/>
  <c r="U54" i="15"/>
  <c r="S54" i="15"/>
  <c r="Q54" i="15"/>
  <c r="O54" i="15"/>
  <c r="M54" i="15"/>
  <c r="K54" i="15"/>
  <c r="I54" i="15"/>
  <c r="G54" i="15"/>
  <c r="E54" i="15"/>
  <c r="AQ53" i="15"/>
  <c r="AO53" i="15"/>
  <c r="AM53" i="15"/>
  <c r="AK53" i="15"/>
  <c r="AI53" i="15"/>
  <c r="AG53" i="15"/>
  <c r="AE53" i="15"/>
  <c r="AC53" i="15"/>
  <c r="AA53" i="15"/>
  <c r="Y53" i="15"/>
  <c r="W53" i="15"/>
  <c r="U53" i="15"/>
  <c r="S53" i="15"/>
  <c r="Q53" i="15"/>
  <c r="O53" i="15"/>
  <c r="M53" i="15"/>
  <c r="K53" i="15"/>
  <c r="I53" i="15"/>
  <c r="G53" i="15"/>
  <c r="E53" i="15"/>
  <c r="AQ52" i="15"/>
  <c r="AO52" i="15"/>
  <c r="AM52" i="15"/>
  <c r="AK52" i="15"/>
  <c r="AI52" i="15"/>
  <c r="AG52" i="15"/>
  <c r="AE52" i="15"/>
  <c r="AC52" i="15"/>
  <c r="AA52" i="15"/>
  <c r="Y52" i="15"/>
  <c r="W52" i="15"/>
  <c r="U52" i="15"/>
  <c r="S52" i="15"/>
  <c r="Q52" i="15"/>
  <c r="O52" i="15"/>
  <c r="M52" i="15"/>
  <c r="K52" i="15"/>
  <c r="I52" i="15"/>
  <c r="G52" i="15"/>
  <c r="E52" i="15"/>
  <c r="AQ51" i="15"/>
  <c r="AO51" i="15"/>
  <c r="AM51" i="15"/>
  <c r="AK51" i="15"/>
  <c r="AI51" i="15"/>
  <c r="AG51" i="15"/>
  <c r="AE51" i="15"/>
  <c r="AC51" i="15"/>
  <c r="AA51" i="15"/>
  <c r="Y51" i="15"/>
  <c r="W51" i="15"/>
  <c r="U51" i="15"/>
  <c r="S51" i="15"/>
  <c r="Q51" i="15"/>
  <c r="O51" i="15"/>
  <c r="M51" i="15"/>
  <c r="K51" i="15"/>
  <c r="I51" i="15"/>
  <c r="G51" i="15"/>
  <c r="E51" i="15"/>
  <c r="AQ50" i="15"/>
  <c r="AO50" i="15"/>
  <c r="AM50" i="15"/>
  <c r="AK50" i="15"/>
  <c r="AI50" i="15"/>
  <c r="AG50" i="15"/>
  <c r="AE50" i="15"/>
  <c r="AC50" i="15"/>
  <c r="AA50" i="15"/>
  <c r="Y50" i="15"/>
  <c r="W50" i="15"/>
  <c r="U50" i="15"/>
  <c r="S50" i="15"/>
  <c r="Q50" i="15"/>
  <c r="O50" i="15"/>
  <c r="M50" i="15"/>
  <c r="K50" i="15"/>
  <c r="I50" i="15"/>
  <c r="G50" i="15"/>
  <c r="E50" i="15"/>
  <c r="AQ49" i="15"/>
  <c r="AO49" i="15"/>
  <c r="AM49" i="15"/>
  <c r="AK49" i="15"/>
  <c r="AI49" i="15"/>
  <c r="AG49" i="15"/>
  <c r="AE49" i="15"/>
  <c r="AC49" i="15"/>
  <c r="AA49" i="15"/>
  <c r="Y49" i="15"/>
  <c r="W49" i="15"/>
  <c r="U49" i="15"/>
  <c r="S49" i="15"/>
  <c r="Q49" i="15"/>
  <c r="O49" i="15"/>
  <c r="M49" i="15"/>
  <c r="K49" i="15"/>
  <c r="I49" i="15"/>
  <c r="G49" i="15"/>
  <c r="E49" i="15"/>
  <c r="AQ48" i="15"/>
  <c r="AO48" i="15"/>
  <c r="AM48" i="15"/>
  <c r="AK48" i="15"/>
  <c r="AI48" i="15"/>
  <c r="AG48" i="15"/>
  <c r="AE48" i="15"/>
  <c r="AC48" i="15"/>
  <c r="AA48" i="15"/>
  <c r="Y48" i="15"/>
  <c r="W48" i="15"/>
  <c r="U48" i="15"/>
  <c r="S48" i="15"/>
  <c r="Q48" i="15"/>
  <c r="O48" i="15"/>
  <c r="M48" i="15"/>
  <c r="K48" i="15"/>
  <c r="I48" i="15"/>
  <c r="G48" i="15"/>
  <c r="E48" i="15"/>
  <c r="AQ47" i="15"/>
  <c r="AO47" i="15"/>
  <c r="AM47" i="15"/>
  <c r="AK47" i="15"/>
  <c r="AI47" i="15"/>
  <c r="AG47" i="15"/>
  <c r="AE47" i="15"/>
  <c r="AC47" i="15"/>
  <c r="AA47" i="15"/>
  <c r="Y47" i="15"/>
  <c r="W47" i="15"/>
  <c r="U47" i="15"/>
  <c r="S47" i="15"/>
  <c r="Q47" i="15"/>
  <c r="O47" i="15"/>
  <c r="M47" i="15"/>
  <c r="K47" i="15"/>
  <c r="I47" i="15"/>
  <c r="G47" i="15"/>
  <c r="E47" i="15"/>
  <c r="AQ46" i="15"/>
  <c r="AO46" i="15"/>
  <c r="AM46" i="15"/>
  <c r="AK46" i="15"/>
  <c r="AI46" i="15"/>
  <c r="AG46" i="15"/>
  <c r="AE46" i="15"/>
  <c r="AC46" i="15"/>
  <c r="AA46" i="15"/>
  <c r="Y46" i="15"/>
  <c r="W46" i="15"/>
  <c r="U46" i="15"/>
  <c r="S46" i="15"/>
  <c r="Q46" i="15"/>
  <c r="O46" i="15"/>
  <c r="M46" i="15"/>
  <c r="K46" i="15"/>
  <c r="I46" i="15"/>
  <c r="G46" i="15"/>
  <c r="E46" i="15"/>
  <c r="AQ45" i="15"/>
  <c r="AO45" i="15"/>
  <c r="AM45" i="15"/>
  <c r="AK45" i="15"/>
  <c r="AI45" i="15"/>
  <c r="AG45" i="15"/>
  <c r="AE45" i="15"/>
  <c r="AC45" i="15"/>
  <c r="AA45" i="15"/>
  <c r="Y45" i="15"/>
  <c r="W45" i="15"/>
  <c r="U45" i="15"/>
  <c r="S45" i="15"/>
  <c r="Q45" i="15"/>
  <c r="O45" i="15"/>
  <c r="M45" i="15"/>
  <c r="K45" i="15"/>
  <c r="I45" i="15"/>
  <c r="G45" i="15"/>
  <c r="E45" i="15"/>
  <c r="AQ44" i="15"/>
  <c r="AO44" i="15"/>
  <c r="AM44" i="15"/>
  <c r="AK44" i="15"/>
  <c r="AI44" i="15"/>
  <c r="AG44" i="15"/>
  <c r="AE44" i="15"/>
  <c r="AC44" i="15"/>
  <c r="AA44" i="15"/>
  <c r="Y44" i="15"/>
  <c r="W44" i="15"/>
  <c r="U44" i="15"/>
  <c r="S44" i="15"/>
  <c r="Q44" i="15"/>
  <c r="O44" i="15"/>
  <c r="M44" i="15"/>
  <c r="K44" i="15"/>
  <c r="I44" i="15"/>
  <c r="G44" i="15"/>
  <c r="E44" i="15"/>
  <c r="AQ43" i="15"/>
  <c r="AO43" i="15"/>
  <c r="AM43" i="15"/>
  <c r="AK43" i="15"/>
  <c r="AI43" i="15"/>
  <c r="AG43" i="15"/>
  <c r="AE43" i="15"/>
  <c r="AC43" i="15"/>
  <c r="AA43" i="15"/>
  <c r="Y43" i="15"/>
  <c r="W43" i="15"/>
  <c r="U43" i="15"/>
  <c r="S43" i="15"/>
  <c r="Q43" i="15"/>
  <c r="O43" i="15"/>
  <c r="M43" i="15"/>
  <c r="K43" i="15"/>
  <c r="I43" i="15"/>
  <c r="G43" i="15"/>
  <c r="E43" i="15"/>
  <c r="AQ42" i="15"/>
  <c r="AO42" i="15"/>
  <c r="AM42" i="15"/>
  <c r="AK42" i="15"/>
  <c r="AI42" i="15"/>
  <c r="AG42" i="15"/>
  <c r="AE42" i="15"/>
  <c r="AC42" i="15"/>
  <c r="AA42" i="15"/>
  <c r="Y42" i="15"/>
  <c r="W42" i="15"/>
  <c r="U42" i="15"/>
  <c r="S42" i="15"/>
  <c r="Q42" i="15"/>
  <c r="O42" i="15"/>
  <c r="M42" i="15"/>
  <c r="K42" i="15"/>
  <c r="I42" i="15"/>
  <c r="G42" i="15"/>
  <c r="E42" i="15"/>
  <c r="AQ41" i="15"/>
  <c r="AO41" i="15"/>
  <c r="AM41" i="15"/>
  <c r="AK41" i="15"/>
  <c r="AI41" i="15"/>
  <c r="AG41" i="15"/>
  <c r="AE41" i="15"/>
  <c r="AC41" i="15"/>
  <c r="AA41" i="15"/>
  <c r="Y41" i="15"/>
  <c r="W41" i="15"/>
  <c r="U41" i="15"/>
  <c r="S41" i="15"/>
  <c r="Q41" i="15"/>
  <c r="O41" i="15"/>
  <c r="M41" i="15"/>
  <c r="K41" i="15"/>
  <c r="I41" i="15"/>
  <c r="G41" i="15"/>
  <c r="E41" i="15"/>
  <c r="AQ40" i="15"/>
  <c r="AO40" i="15"/>
  <c r="AM40" i="15"/>
  <c r="AK40" i="15"/>
  <c r="AI40" i="15"/>
  <c r="AG40" i="15"/>
  <c r="AE40" i="15"/>
  <c r="AC40" i="15"/>
  <c r="AA40" i="15"/>
  <c r="Y40" i="15"/>
  <c r="W40" i="15"/>
  <c r="U40" i="15"/>
  <c r="S40" i="15"/>
  <c r="Q40" i="15"/>
  <c r="O40" i="15"/>
  <c r="M40" i="15"/>
  <c r="K40" i="15"/>
  <c r="I40" i="15"/>
  <c r="G40" i="15"/>
  <c r="E40" i="15"/>
  <c r="AQ39" i="15"/>
  <c r="AO39" i="15"/>
  <c r="AM39" i="15"/>
  <c r="AK39" i="15"/>
  <c r="AI39" i="15"/>
  <c r="AG39" i="15"/>
  <c r="AE39" i="15"/>
  <c r="AC39" i="15"/>
  <c r="AA39" i="15"/>
  <c r="Y39" i="15"/>
  <c r="W39" i="15"/>
  <c r="U39" i="15"/>
  <c r="S39" i="15"/>
  <c r="Q39" i="15"/>
  <c r="O39" i="15"/>
  <c r="M39" i="15"/>
  <c r="K39" i="15"/>
  <c r="I39" i="15"/>
  <c r="G39" i="15"/>
  <c r="E39" i="15"/>
  <c r="AQ38" i="15"/>
  <c r="AO38" i="15"/>
  <c r="AM38" i="15"/>
  <c r="AK38" i="15"/>
  <c r="AI38" i="15"/>
  <c r="AG38" i="15"/>
  <c r="AE38" i="15"/>
  <c r="AC38" i="15"/>
  <c r="AA38" i="15"/>
  <c r="Y38" i="15"/>
  <c r="W38" i="15"/>
  <c r="U38" i="15"/>
  <c r="S38" i="15"/>
  <c r="Q38" i="15"/>
  <c r="O38" i="15"/>
  <c r="M38" i="15"/>
  <c r="K38" i="15"/>
  <c r="I38" i="15"/>
  <c r="G38" i="15"/>
  <c r="E38" i="15"/>
  <c r="AQ37" i="15"/>
  <c r="AO37" i="15"/>
  <c r="AM37" i="15"/>
  <c r="AK37" i="15"/>
  <c r="AI37" i="15"/>
  <c r="AG37" i="15"/>
  <c r="AE37" i="15"/>
  <c r="AC37" i="15"/>
  <c r="AA37" i="15"/>
  <c r="Y37" i="15"/>
  <c r="W37" i="15"/>
  <c r="U37" i="15"/>
  <c r="S37" i="15"/>
  <c r="Q37" i="15"/>
  <c r="O37" i="15"/>
  <c r="M37" i="15"/>
  <c r="K37" i="15"/>
  <c r="I37" i="15"/>
  <c r="G37" i="15"/>
  <c r="E37" i="15"/>
  <c r="AQ36" i="15"/>
  <c r="AO36" i="15"/>
  <c r="AM36" i="15"/>
  <c r="AK36" i="15"/>
  <c r="AI36" i="15"/>
  <c r="AG36" i="15"/>
  <c r="AE36" i="15"/>
  <c r="AC36" i="15"/>
  <c r="AA36" i="15"/>
  <c r="Y36" i="15"/>
  <c r="W36" i="15"/>
  <c r="U36" i="15"/>
  <c r="S36" i="15"/>
  <c r="Q36" i="15"/>
  <c r="O36" i="15"/>
  <c r="M36" i="15"/>
  <c r="K36" i="15"/>
  <c r="I36" i="15"/>
  <c r="G36" i="15"/>
  <c r="E36" i="15"/>
  <c r="AQ35" i="15"/>
  <c r="AO35" i="15"/>
  <c r="AM35" i="15"/>
  <c r="AK35" i="15"/>
  <c r="AI35" i="15"/>
  <c r="AG35" i="15"/>
  <c r="AE35" i="15"/>
  <c r="AC35" i="15"/>
  <c r="AA35" i="15"/>
  <c r="Y35" i="15"/>
  <c r="W35" i="15"/>
  <c r="U35" i="15"/>
  <c r="S35" i="15"/>
  <c r="Q35" i="15"/>
  <c r="O35" i="15"/>
  <c r="M35" i="15"/>
  <c r="K35" i="15"/>
  <c r="I35" i="15"/>
  <c r="G35" i="15"/>
  <c r="E35" i="15"/>
  <c r="AQ34" i="15"/>
  <c r="AO34" i="15"/>
  <c r="AM34" i="15"/>
  <c r="AK34" i="15"/>
  <c r="AI34" i="15"/>
  <c r="AG34" i="15"/>
  <c r="AE34" i="15"/>
  <c r="AC34" i="15"/>
  <c r="AA34" i="15"/>
  <c r="Y34" i="15"/>
  <c r="W34" i="15"/>
  <c r="U34" i="15"/>
  <c r="S34" i="15"/>
  <c r="Q34" i="15"/>
  <c r="O34" i="15"/>
  <c r="M34" i="15"/>
  <c r="K34" i="15"/>
  <c r="I34" i="15"/>
  <c r="G34" i="15"/>
  <c r="E34" i="15"/>
  <c r="AQ33" i="15"/>
  <c r="AO33" i="15"/>
  <c r="AM33" i="15"/>
  <c r="AK33" i="15"/>
  <c r="AI33" i="15"/>
  <c r="AG33" i="15"/>
  <c r="AE33" i="15"/>
  <c r="AC33" i="15"/>
  <c r="AA33" i="15"/>
  <c r="Y33" i="15"/>
  <c r="W33" i="15"/>
  <c r="U33" i="15"/>
  <c r="S33" i="15"/>
  <c r="Q33" i="15"/>
  <c r="O33" i="15"/>
  <c r="M33" i="15"/>
  <c r="K33" i="15"/>
  <c r="I33" i="15"/>
  <c r="G33" i="15"/>
  <c r="E33" i="15"/>
  <c r="AQ32" i="15"/>
  <c r="AO32" i="15"/>
  <c r="AM32" i="15"/>
  <c r="AK32" i="15"/>
  <c r="AI32" i="15"/>
  <c r="AG32" i="15"/>
  <c r="AE32" i="15"/>
  <c r="AC32" i="15"/>
  <c r="AA32" i="15"/>
  <c r="Y32" i="15"/>
  <c r="W32" i="15"/>
  <c r="U32" i="15"/>
  <c r="S32" i="15"/>
  <c r="Q32" i="15"/>
  <c r="O32" i="15"/>
  <c r="M32" i="15"/>
  <c r="K32" i="15"/>
  <c r="I32" i="15"/>
  <c r="G32" i="15"/>
  <c r="E32" i="15"/>
  <c r="AQ31" i="15"/>
  <c r="AO31" i="15"/>
  <c r="AM31" i="15"/>
  <c r="AK31" i="15"/>
  <c r="AI31" i="15"/>
  <c r="AG31" i="15"/>
  <c r="AE31" i="15"/>
  <c r="AC31" i="15"/>
  <c r="AA31" i="15"/>
  <c r="Y31" i="15"/>
  <c r="W31" i="15"/>
  <c r="U31" i="15"/>
  <c r="S31" i="15"/>
  <c r="Q31" i="15"/>
  <c r="O31" i="15"/>
  <c r="M31" i="15"/>
  <c r="K31" i="15"/>
  <c r="I31" i="15"/>
  <c r="G31" i="15"/>
  <c r="E31" i="15"/>
  <c r="AQ30" i="15"/>
  <c r="AO30" i="15"/>
  <c r="AM30" i="15"/>
  <c r="AK30" i="15"/>
  <c r="AI30" i="15"/>
  <c r="AG30" i="15"/>
  <c r="AE30" i="15"/>
  <c r="AC30" i="15"/>
  <c r="AA30" i="15"/>
  <c r="Y30" i="15"/>
  <c r="W30" i="15"/>
  <c r="U30" i="15"/>
  <c r="S30" i="15"/>
  <c r="Q30" i="15"/>
  <c r="O30" i="15"/>
  <c r="M30" i="15"/>
  <c r="K30" i="15"/>
  <c r="I30" i="15"/>
  <c r="G30" i="15"/>
  <c r="E30" i="15"/>
  <c r="AQ29" i="15"/>
  <c r="AO29" i="15"/>
  <c r="AM29" i="15"/>
  <c r="AK29" i="15"/>
  <c r="AI29" i="15"/>
  <c r="AG29" i="15"/>
  <c r="AE29" i="15"/>
  <c r="AC29" i="15"/>
  <c r="AA29" i="15"/>
  <c r="Y29" i="15"/>
  <c r="W29" i="15"/>
  <c r="U29" i="15"/>
  <c r="S29" i="15"/>
  <c r="Q29" i="15"/>
  <c r="O29" i="15"/>
  <c r="M29" i="15"/>
  <c r="K29" i="15"/>
  <c r="I29" i="15"/>
  <c r="G29" i="15"/>
  <c r="E29" i="15"/>
  <c r="AQ28" i="15"/>
  <c r="AO28" i="15"/>
  <c r="AM28" i="15"/>
  <c r="AK28" i="15"/>
  <c r="AI28" i="15"/>
  <c r="AG28" i="15"/>
  <c r="AE28" i="15"/>
  <c r="AC28" i="15"/>
  <c r="AA28" i="15"/>
  <c r="Y28" i="15"/>
  <c r="W28" i="15"/>
  <c r="U28" i="15"/>
  <c r="S28" i="15"/>
  <c r="Q28" i="15"/>
  <c r="O28" i="15"/>
  <c r="M28" i="15"/>
  <c r="K28" i="15"/>
  <c r="I28" i="15"/>
  <c r="G28" i="15"/>
  <c r="E28" i="15"/>
  <c r="AQ27" i="15"/>
  <c r="AO27" i="15"/>
  <c r="AM27" i="15"/>
  <c r="AK27" i="15"/>
  <c r="AI27" i="15"/>
  <c r="AG27" i="15"/>
  <c r="AE27" i="15"/>
  <c r="AC27" i="15"/>
  <c r="AA27" i="15"/>
  <c r="Y27" i="15"/>
  <c r="W27" i="15"/>
  <c r="U27" i="15"/>
  <c r="S27" i="15"/>
  <c r="Q27" i="15"/>
  <c r="O27" i="15"/>
  <c r="M27" i="15"/>
  <c r="K27" i="15"/>
  <c r="I27" i="15"/>
  <c r="G27" i="15"/>
  <c r="E27" i="15"/>
  <c r="AQ26" i="15"/>
  <c r="AO26" i="15"/>
  <c r="AM26" i="15"/>
  <c r="AK26" i="15"/>
  <c r="AI26" i="15"/>
  <c r="AG26" i="15"/>
  <c r="AE26" i="15"/>
  <c r="AC26" i="15"/>
  <c r="AA26" i="15"/>
  <c r="Y26" i="15"/>
  <c r="W26" i="15"/>
  <c r="U26" i="15"/>
  <c r="S26" i="15"/>
  <c r="Q26" i="15"/>
  <c r="O26" i="15"/>
  <c r="M26" i="15"/>
  <c r="K26" i="15"/>
  <c r="I26" i="15"/>
  <c r="G26" i="15"/>
  <c r="E26" i="15"/>
  <c r="AQ25" i="15"/>
  <c r="AO25" i="15"/>
  <c r="AM25" i="15"/>
  <c r="AK25" i="15"/>
  <c r="AI25" i="15"/>
  <c r="AG25" i="15"/>
  <c r="AE25" i="15"/>
  <c r="AC25" i="15"/>
  <c r="AA25" i="15"/>
  <c r="Y25" i="15"/>
  <c r="W25" i="15"/>
  <c r="U25" i="15"/>
  <c r="S25" i="15"/>
  <c r="Q25" i="15"/>
  <c r="O25" i="15"/>
  <c r="M25" i="15"/>
  <c r="K25" i="15"/>
  <c r="I25" i="15"/>
  <c r="G25" i="15"/>
  <c r="E25" i="15"/>
  <c r="AQ24" i="15"/>
  <c r="AO24" i="15"/>
  <c r="AM24" i="15"/>
  <c r="AK24" i="15"/>
  <c r="AI24" i="15"/>
  <c r="AG24" i="15"/>
  <c r="AE24" i="15"/>
  <c r="AC24" i="15"/>
  <c r="AA24" i="15"/>
  <c r="Y24" i="15"/>
  <c r="W24" i="15"/>
  <c r="U24" i="15"/>
  <c r="S24" i="15"/>
  <c r="Q24" i="15"/>
  <c r="O24" i="15"/>
  <c r="M24" i="15"/>
  <c r="K24" i="15"/>
  <c r="I24" i="15"/>
  <c r="G24" i="15"/>
  <c r="E24" i="15"/>
  <c r="AQ23" i="15"/>
  <c r="AO23" i="15"/>
  <c r="AM23" i="15"/>
  <c r="AK23" i="15"/>
  <c r="AI23" i="15"/>
  <c r="AG23" i="15"/>
  <c r="AE23" i="15"/>
  <c r="AC23" i="15"/>
  <c r="AA23" i="15"/>
  <c r="Y23" i="15"/>
  <c r="W23" i="15"/>
  <c r="U23" i="15"/>
  <c r="S23" i="15"/>
  <c r="Q23" i="15"/>
  <c r="O23" i="15"/>
  <c r="M23" i="15"/>
  <c r="K23" i="15"/>
  <c r="I23" i="15"/>
  <c r="G23" i="15"/>
  <c r="E23" i="15"/>
  <c r="AQ22" i="15"/>
  <c r="AO22" i="15"/>
  <c r="AM22" i="15"/>
  <c r="AK22" i="15"/>
  <c r="AI22" i="15"/>
  <c r="AG22" i="15"/>
  <c r="AE22" i="15"/>
  <c r="AC22" i="15"/>
  <c r="AA22" i="15"/>
  <c r="Y22" i="15"/>
  <c r="W22" i="15"/>
  <c r="U22" i="15"/>
  <c r="S22" i="15"/>
  <c r="Q22" i="15"/>
  <c r="O22" i="15"/>
  <c r="M22" i="15"/>
  <c r="K22" i="15"/>
  <c r="I22" i="15"/>
  <c r="G22" i="15"/>
  <c r="E22" i="15"/>
  <c r="AQ21" i="15"/>
  <c r="AO21" i="15"/>
  <c r="AM21" i="15"/>
  <c r="AK21" i="15"/>
  <c r="AI21" i="15"/>
  <c r="AG21" i="15"/>
  <c r="AE21" i="15"/>
  <c r="AC21" i="15"/>
  <c r="AA21" i="15"/>
  <c r="Y21" i="15"/>
  <c r="W21" i="15"/>
  <c r="U21" i="15"/>
  <c r="S21" i="15"/>
  <c r="Q21" i="15"/>
  <c r="O21" i="15"/>
  <c r="M21" i="15"/>
  <c r="K21" i="15"/>
  <c r="I21" i="15"/>
  <c r="G21" i="15"/>
  <c r="E21" i="15"/>
  <c r="AQ20" i="15"/>
  <c r="AO20" i="15"/>
  <c r="AM20" i="15"/>
  <c r="AK20" i="15"/>
  <c r="AI20" i="15"/>
  <c r="AG20" i="15"/>
  <c r="AE20" i="15"/>
  <c r="AC20" i="15"/>
  <c r="AA20" i="15"/>
  <c r="Y20" i="15"/>
  <c r="W20" i="15"/>
  <c r="U20" i="15"/>
  <c r="S20" i="15"/>
  <c r="Q20" i="15"/>
  <c r="O20" i="15"/>
  <c r="M20" i="15"/>
  <c r="K20" i="15"/>
  <c r="I20" i="15"/>
  <c r="G20" i="15"/>
  <c r="E20" i="15"/>
  <c r="AQ19" i="15"/>
  <c r="AO19" i="15"/>
  <c r="AM19" i="15"/>
  <c r="AK19" i="15"/>
  <c r="AI19" i="15"/>
  <c r="AG19" i="15"/>
  <c r="AE19" i="15"/>
  <c r="AC19" i="15"/>
  <c r="AA19" i="15"/>
  <c r="Y19" i="15"/>
  <c r="W19" i="15"/>
  <c r="U19" i="15"/>
  <c r="S19" i="15"/>
  <c r="Q19" i="15"/>
  <c r="O19" i="15"/>
  <c r="M19" i="15"/>
  <c r="K19" i="15"/>
  <c r="I19" i="15"/>
  <c r="G19" i="15"/>
  <c r="E19" i="15"/>
  <c r="AQ18" i="15"/>
  <c r="AO18" i="15"/>
  <c r="AM18" i="15"/>
  <c r="AK18" i="15"/>
  <c r="AI18" i="15"/>
  <c r="AG18" i="15"/>
  <c r="AE18" i="15"/>
  <c r="AC18" i="15"/>
  <c r="AA18" i="15"/>
  <c r="Y18" i="15"/>
  <c r="W18" i="15"/>
  <c r="U18" i="15"/>
  <c r="S18" i="15"/>
  <c r="Q18" i="15"/>
  <c r="O18" i="15"/>
  <c r="M18" i="15"/>
  <c r="K18" i="15"/>
  <c r="I18" i="15"/>
  <c r="G18" i="15"/>
  <c r="E18" i="15"/>
  <c r="AQ17" i="15"/>
  <c r="AO17" i="15"/>
  <c r="AM17" i="15"/>
  <c r="AK17" i="15"/>
  <c r="AI17" i="15"/>
  <c r="AG17" i="15"/>
  <c r="AE17" i="15"/>
  <c r="AC17" i="15"/>
  <c r="AA17" i="15"/>
  <c r="Y17" i="15"/>
  <c r="W17" i="15"/>
  <c r="U17" i="15"/>
  <c r="S17" i="15"/>
  <c r="Q17" i="15"/>
  <c r="O17" i="15"/>
  <c r="M17" i="15"/>
  <c r="K17" i="15"/>
  <c r="I17" i="15"/>
  <c r="G17" i="15"/>
  <c r="E17" i="15"/>
  <c r="AQ16" i="15"/>
  <c r="AO16" i="15"/>
  <c r="AM16" i="15"/>
  <c r="AK16" i="15"/>
  <c r="AI16" i="15"/>
  <c r="AG16" i="15"/>
  <c r="AE16" i="15"/>
  <c r="AC16" i="15"/>
  <c r="AA16" i="15"/>
  <c r="Y16" i="15"/>
  <c r="W16" i="15"/>
  <c r="U16" i="15"/>
  <c r="S16" i="15"/>
  <c r="Q16" i="15"/>
  <c r="O16" i="15"/>
  <c r="M16" i="15"/>
  <c r="K16" i="15"/>
  <c r="I16" i="15"/>
  <c r="G16" i="15"/>
  <c r="E16" i="15"/>
  <c r="AQ15" i="15"/>
  <c r="AO15" i="15"/>
  <c r="AM15" i="15"/>
  <c r="AK15" i="15"/>
  <c r="AI15" i="15"/>
  <c r="AG15" i="15"/>
  <c r="AE15" i="15"/>
  <c r="AC15" i="15"/>
  <c r="AA15" i="15"/>
  <c r="Y15" i="15"/>
  <c r="W15" i="15"/>
  <c r="U15" i="15"/>
  <c r="S15" i="15"/>
  <c r="Q15" i="15"/>
  <c r="O15" i="15"/>
  <c r="M15" i="15"/>
  <c r="K15" i="15"/>
  <c r="I15" i="15"/>
  <c r="G15" i="15"/>
  <c r="E15" i="15"/>
  <c r="AQ14" i="15"/>
  <c r="AO14" i="15"/>
  <c r="AM14" i="15"/>
  <c r="AK14" i="15"/>
  <c r="AI14" i="15"/>
  <c r="AG14" i="15"/>
  <c r="AE14" i="15"/>
  <c r="AC14" i="15"/>
  <c r="AA14" i="15"/>
  <c r="Y14" i="15"/>
  <c r="W14" i="15"/>
  <c r="U14" i="15"/>
  <c r="S14" i="15"/>
  <c r="Q14" i="15"/>
  <c r="O14" i="15"/>
  <c r="M14" i="15"/>
  <c r="K14" i="15"/>
  <c r="I14" i="15"/>
  <c r="G14" i="15"/>
  <c r="E14" i="15"/>
  <c r="AQ13" i="15"/>
  <c r="AO13" i="15"/>
  <c r="AM13" i="15"/>
  <c r="AM3" i="15" s="1"/>
  <c r="AK13" i="15"/>
  <c r="AI13" i="15"/>
  <c r="AG13" i="15"/>
  <c r="AE13" i="15"/>
  <c r="AC13" i="15"/>
  <c r="AA13" i="15"/>
  <c r="Y13" i="15"/>
  <c r="W13" i="15"/>
  <c r="U13" i="15"/>
  <c r="S13" i="15"/>
  <c r="Q13" i="15"/>
  <c r="O13" i="15"/>
  <c r="M13" i="15"/>
  <c r="K13" i="15"/>
  <c r="I13" i="15"/>
  <c r="G13" i="15"/>
  <c r="G1" i="15" s="1"/>
  <c r="G2" i="15" s="1"/>
  <c r="E13" i="15"/>
  <c r="AQ12" i="15"/>
  <c r="AO12" i="15"/>
  <c r="AM12" i="15"/>
  <c r="AK12" i="15"/>
  <c r="AI12" i="15"/>
  <c r="AI2" i="15" s="1"/>
  <c r="AG12" i="15"/>
  <c r="AE12" i="15"/>
  <c r="AC12" i="15"/>
  <c r="AA12" i="15"/>
  <c r="Y12" i="15"/>
  <c r="W12" i="15"/>
  <c r="U12" i="15"/>
  <c r="U5" i="15" s="1"/>
  <c r="S12" i="15"/>
  <c r="S1" i="15" s="1"/>
  <c r="S3" i="15" s="1"/>
  <c r="Q12" i="15"/>
  <c r="Q1" i="15" s="1"/>
  <c r="Q3" i="15" s="1"/>
  <c r="O12" i="15"/>
  <c r="O1" i="15" s="1"/>
  <c r="O3" i="15" s="1"/>
  <c r="M12" i="15"/>
  <c r="K12" i="15"/>
  <c r="K2" i="15" s="1"/>
  <c r="I12" i="15"/>
  <c r="G12" i="15"/>
  <c r="E12" i="15"/>
  <c r="AQ10" i="15"/>
  <c r="AO10" i="15"/>
  <c r="AM10" i="15"/>
  <c r="AK10" i="15"/>
  <c r="AI10" i="15"/>
  <c r="AG10" i="15"/>
  <c r="AE10" i="15"/>
  <c r="AC10" i="15"/>
  <c r="AA10" i="15"/>
  <c r="Y10" i="15"/>
  <c r="W10" i="15"/>
  <c r="U10" i="15"/>
  <c r="S10" i="15"/>
  <c r="Q10" i="15"/>
  <c r="O10" i="15"/>
  <c r="M10" i="15"/>
  <c r="K10" i="15"/>
  <c r="I10" i="15"/>
  <c r="G10" i="15"/>
  <c r="E10" i="15"/>
  <c r="AM6" i="15"/>
  <c r="U3" i="15"/>
  <c r="AM2" i="15"/>
  <c r="AG1" i="15"/>
  <c r="AG3" i="15" s="1"/>
  <c r="AE1" i="15"/>
  <c r="AE3" i="15" s="1"/>
  <c r="W1" i="15"/>
  <c r="W2" i="15" s="1"/>
  <c r="E1" i="15"/>
  <c r="E3" i="15" s="1"/>
  <c r="U6" i="15" l="1"/>
  <c r="AM4" i="15"/>
  <c r="K5" i="15"/>
  <c r="AA1" i="15"/>
  <c r="AA2" i="15" s="1"/>
  <c r="AQ1" i="15"/>
  <c r="AQ2" i="15" s="1"/>
  <c r="AI5" i="15"/>
  <c r="AI4" i="15"/>
  <c r="AK1" i="15"/>
  <c r="AK3" i="15" s="1"/>
  <c r="K3" i="15"/>
  <c r="AI3" i="15"/>
  <c r="AM5" i="15"/>
  <c r="K1" i="15"/>
  <c r="AI1" i="15"/>
  <c r="AM1" i="15"/>
  <c r="K6" i="15"/>
  <c r="U1" i="15"/>
  <c r="K4" i="15"/>
  <c r="AI6" i="15"/>
  <c r="O2" i="15"/>
  <c r="AE2" i="15"/>
  <c r="G3" i="15"/>
  <c r="G4" i="15" s="1"/>
  <c r="W3" i="15"/>
  <c r="W4" i="15" s="1"/>
  <c r="I1" i="15"/>
  <c r="I2" i="15" s="1"/>
  <c r="Y1" i="15"/>
  <c r="Y2" i="15" s="1"/>
  <c r="AO1" i="15"/>
  <c r="AO2" i="15" s="1"/>
  <c r="Q2" i="15"/>
  <c r="Q5" i="15" s="1"/>
  <c r="L12" i="1" s="1"/>
  <c r="AG2" i="15"/>
  <c r="AG5" i="15" s="1"/>
  <c r="S2" i="15"/>
  <c r="AA3" i="15"/>
  <c r="AA6" i="15" s="1"/>
  <c r="AQ3" i="15"/>
  <c r="AQ6" i="15" s="1"/>
  <c r="M1" i="15"/>
  <c r="M2" i="15" s="1"/>
  <c r="AC1" i="15"/>
  <c r="AC2" i="15" s="1"/>
  <c r="E2" i="15"/>
  <c r="E5" i="15" s="1"/>
  <c r="L10" i="1" s="1"/>
  <c r="U2" i="15"/>
  <c r="AK2" i="15"/>
  <c r="AK5" i="15" s="1"/>
  <c r="L14" i="1" s="1"/>
  <c r="U4" i="15"/>
  <c r="E4" i="15" l="1"/>
  <c r="AG4" i="15"/>
  <c r="AC3" i="15"/>
  <c r="AC4" i="15" s="1"/>
  <c r="Q4" i="15"/>
  <c r="I3" i="15"/>
  <c r="I5" i="15" s="1"/>
  <c r="AO3" i="15"/>
  <c r="AO5" i="15" s="1"/>
  <c r="W6" i="15"/>
  <c r="AK4" i="15"/>
  <c r="Y3" i="15"/>
  <c r="Y5" i="15" s="1"/>
  <c r="G6" i="15"/>
  <c r="AE5" i="15"/>
  <c r="AE6" i="15"/>
  <c r="AE4" i="15"/>
  <c r="AK6" i="15"/>
  <c r="O5" i="15"/>
  <c r="L11" i="1" s="1"/>
  <c r="O6" i="15"/>
  <c r="O4" i="15"/>
  <c r="E6" i="15"/>
  <c r="W5" i="15"/>
  <c r="AQ5" i="15"/>
  <c r="M3" i="15"/>
  <c r="M6" i="15" s="1"/>
  <c r="S5" i="15"/>
  <c r="S6" i="15"/>
  <c r="S4" i="15"/>
  <c r="AQ4" i="15"/>
  <c r="AA5" i="15"/>
  <c r="AG6" i="15"/>
  <c r="G5" i="15"/>
  <c r="AA4" i="15"/>
  <c r="Q6" i="15"/>
  <c r="AC5" i="15" l="1"/>
  <c r="Y4" i="15"/>
  <c r="Y6" i="15"/>
  <c r="AO4" i="15"/>
  <c r="AO6" i="15"/>
  <c r="AC6" i="15"/>
  <c r="I4" i="15"/>
  <c r="I6" i="15"/>
  <c r="M5" i="15"/>
  <c r="M4" i="15"/>
  <c r="AQ300" i="17"/>
  <c r="AO300" i="17"/>
  <c r="AM300" i="17"/>
  <c r="AK300" i="17"/>
  <c r="AI300" i="17"/>
  <c r="AG300" i="17"/>
  <c r="AE300" i="17"/>
  <c r="AC300" i="17"/>
  <c r="AA300" i="17"/>
  <c r="Y300" i="17"/>
  <c r="W300" i="17"/>
  <c r="U300" i="17"/>
  <c r="S300" i="17"/>
  <c r="Q300" i="17"/>
  <c r="O300" i="17"/>
  <c r="M300" i="17"/>
  <c r="K300" i="17"/>
  <c r="I300" i="17"/>
  <c r="G300" i="17"/>
  <c r="E300" i="17"/>
  <c r="AQ299" i="17"/>
  <c r="AO299" i="17"/>
  <c r="AM299" i="17"/>
  <c r="AK299" i="17"/>
  <c r="AI299" i="17"/>
  <c r="AG299" i="17"/>
  <c r="AE299" i="17"/>
  <c r="AC299" i="17"/>
  <c r="AA299" i="17"/>
  <c r="Y299" i="17"/>
  <c r="W299" i="17"/>
  <c r="U299" i="17"/>
  <c r="S299" i="17"/>
  <c r="Q299" i="17"/>
  <c r="O299" i="17"/>
  <c r="M299" i="17"/>
  <c r="K299" i="17"/>
  <c r="I299" i="17"/>
  <c r="G299" i="17"/>
  <c r="E299" i="17"/>
  <c r="AQ298" i="17"/>
  <c r="AO298" i="17"/>
  <c r="AM298" i="17"/>
  <c r="AK298" i="17"/>
  <c r="AI298" i="17"/>
  <c r="AG298" i="17"/>
  <c r="AE298" i="17"/>
  <c r="AC298" i="17"/>
  <c r="AA298" i="17"/>
  <c r="Y298" i="17"/>
  <c r="W298" i="17"/>
  <c r="U298" i="17"/>
  <c r="S298" i="17"/>
  <c r="Q298" i="17"/>
  <c r="O298" i="17"/>
  <c r="M298" i="17"/>
  <c r="K298" i="17"/>
  <c r="I298" i="17"/>
  <c r="G298" i="17"/>
  <c r="E298" i="17"/>
  <c r="AQ297" i="17"/>
  <c r="AO297" i="17"/>
  <c r="AM297" i="17"/>
  <c r="AK297" i="17"/>
  <c r="AI297" i="17"/>
  <c r="AG297" i="17"/>
  <c r="AE297" i="17"/>
  <c r="AC297" i="17"/>
  <c r="AA297" i="17"/>
  <c r="Y297" i="17"/>
  <c r="W297" i="17"/>
  <c r="U297" i="17"/>
  <c r="S297" i="17"/>
  <c r="Q297" i="17"/>
  <c r="O297" i="17"/>
  <c r="M297" i="17"/>
  <c r="K297" i="17"/>
  <c r="I297" i="17"/>
  <c r="G297" i="17"/>
  <c r="E297" i="17"/>
  <c r="AQ296" i="17"/>
  <c r="AO296" i="17"/>
  <c r="AM296" i="17"/>
  <c r="AK296" i="17"/>
  <c r="AI296" i="17"/>
  <c r="AG296" i="17"/>
  <c r="AE296" i="17"/>
  <c r="AC296" i="17"/>
  <c r="AA296" i="17"/>
  <c r="Y296" i="17"/>
  <c r="W296" i="17"/>
  <c r="U296" i="17"/>
  <c r="S296" i="17"/>
  <c r="Q296" i="17"/>
  <c r="O296" i="17"/>
  <c r="M296" i="17"/>
  <c r="K296" i="17"/>
  <c r="I296" i="17"/>
  <c r="G296" i="17"/>
  <c r="E296" i="17"/>
  <c r="AQ295" i="17"/>
  <c r="AO295" i="17"/>
  <c r="AM295" i="17"/>
  <c r="AK295" i="17"/>
  <c r="AI295" i="17"/>
  <c r="AG295" i="17"/>
  <c r="AE295" i="17"/>
  <c r="AC295" i="17"/>
  <c r="AA295" i="17"/>
  <c r="Y295" i="17"/>
  <c r="W295" i="17"/>
  <c r="U295" i="17"/>
  <c r="S295" i="17"/>
  <c r="Q295" i="17"/>
  <c r="O295" i="17"/>
  <c r="M295" i="17"/>
  <c r="K295" i="17"/>
  <c r="I295" i="17"/>
  <c r="G295" i="17"/>
  <c r="E295" i="17"/>
  <c r="AQ294" i="17"/>
  <c r="AO294" i="17"/>
  <c r="AM294" i="17"/>
  <c r="AK294" i="17"/>
  <c r="AI294" i="17"/>
  <c r="AG294" i="17"/>
  <c r="AE294" i="17"/>
  <c r="AC294" i="17"/>
  <c r="AA294" i="17"/>
  <c r="Y294" i="17"/>
  <c r="W294" i="17"/>
  <c r="U294" i="17"/>
  <c r="S294" i="17"/>
  <c r="Q294" i="17"/>
  <c r="O294" i="17"/>
  <c r="M294" i="17"/>
  <c r="K294" i="17"/>
  <c r="I294" i="17"/>
  <c r="G294" i="17"/>
  <c r="E294" i="17"/>
  <c r="AQ293" i="17"/>
  <c r="AO293" i="17"/>
  <c r="AM293" i="17"/>
  <c r="AK293" i="17"/>
  <c r="AI293" i="17"/>
  <c r="AG293" i="17"/>
  <c r="AE293" i="17"/>
  <c r="AC293" i="17"/>
  <c r="AA293" i="17"/>
  <c r="Y293" i="17"/>
  <c r="W293" i="17"/>
  <c r="U293" i="17"/>
  <c r="S293" i="17"/>
  <c r="Q293" i="17"/>
  <c r="O293" i="17"/>
  <c r="M293" i="17"/>
  <c r="K293" i="17"/>
  <c r="I293" i="17"/>
  <c r="G293" i="17"/>
  <c r="E293" i="17"/>
  <c r="AQ292" i="17"/>
  <c r="AO292" i="17"/>
  <c r="AM292" i="17"/>
  <c r="AK292" i="17"/>
  <c r="AI292" i="17"/>
  <c r="AG292" i="17"/>
  <c r="AE292" i="17"/>
  <c r="AC292" i="17"/>
  <c r="AA292" i="17"/>
  <c r="Y292" i="17"/>
  <c r="W292" i="17"/>
  <c r="U292" i="17"/>
  <c r="S292" i="17"/>
  <c r="Q292" i="17"/>
  <c r="O292" i="17"/>
  <c r="M292" i="17"/>
  <c r="K292" i="17"/>
  <c r="I292" i="17"/>
  <c r="G292" i="17"/>
  <c r="E292" i="17"/>
  <c r="AQ291" i="17"/>
  <c r="AO291" i="17"/>
  <c r="AM291" i="17"/>
  <c r="AK291" i="17"/>
  <c r="AI291" i="17"/>
  <c r="AG291" i="17"/>
  <c r="AE291" i="17"/>
  <c r="AC291" i="17"/>
  <c r="AA291" i="17"/>
  <c r="Y291" i="17"/>
  <c r="W291" i="17"/>
  <c r="U291" i="17"/>
  <c r="S291" i="17"/>
  <c r="Q291" i="17"/>
  <c r="O291" i="17"/>
  <c r="M291" i="17"/>
  <c r="K291" i="17"/>
  <c r="I291" i="17"/>
  <c r="G291" i="17"/>
  <c r="E291" i="17"/>
  <c r="AQ290" i="17"/>
  <c r="AO290" i="17"/>
  <c r="AM290" i="17"/>
  <c r="AK290" i="17"/>
  <c r="AI290" i="17"/>
  <c r="AG290" i="17"/>
  <c r="AE290" i="17"/>
  <c r="AC290" i="17"/>
  <c r="AA290" i="17"/>
  <c r="Y290" i="17"/>
  <c r="W290" i="17"/>
  <c r="U290" i="17"/>
  <c r="S290" i="17"/>
  <c r="Q290" i="17"/>
  <c r="O290" i="17"/>
  <c r="M290" i="17"/>
  <c r="K290" i="17"/>
  <c r="I290" i="17"/>
  <c r="G290" i="17"/>
  <c r="E290" i="17"/>
  <c r="AQ289" i="17"/>
  <c r="AO289" i="17"/>
  <c r="AM289" i="17"/>
  <c r="AK289" i="17"/>
  <c r="AI289" i="17"/>
  <c r="AG289" i="17"/>
  <c r="AE289" i="17"/>
  <c r="AC289" i="17"/>
  <c r="AA289" i="17"/>
  <c r="Y289" i="17"/>
  <c r="W289" i="17"/>
  <c r="U289" i="17"/>
  <c r="S289" i="17"/>
  <c r="Q289" i="17"/>
  <c r="O289" i="17"/>
  <c r="M289" i="17"/>
  <c r="K289" i="17"/>
  <c r="I289" i="17"/>
  <c r="G289" i="17"/>
  <c r="E289" i="17"/>
  <c r="AQ288" i="17"/>
  <c r="AO288" i="17"/>
  <c r="AM288" i="17"/>
  <c r="AK288" i="17"/>
  <c r="AI288" i="17"/>
  <c r="AG288" i="17"/>
  <c r="AE288" i="17"/>
  <c r="AC288" i="17"/>
  <c r="AA288" i="17"/>
  <c r="Y288" i="17"/>
  <c r="W288" i="17"/>
  <c r="U288" i="17"/>
  <c r="S288" i="17"/>
  <c r="Q288" i="17"/>
  <c r="O288" i="17"/>
  <c r="M288" i="17"/>
  <c r="K288" i="17"/>
  <c r="I288" i="17"/>
  <c r="G288" i="17"/>
  <c r="E288" i="17"/>
  <c r="AQ287" i="17"/>
  <c r="AO287" i="17"/>
  <c r="AM287" i="17"/>
  <c r="AK287" i="17"/>
  <c r="AI287" i="17"/>
  <c r="AG287" i="17"/>
  <c r="AE287" i="17"/>
  <c r="AC287" i="17"/>
  <c r="AA287" i="17"/>
  <c r="Y287" i="17"/>
  <c r="W287" i="17"/>
  <c r="U287" i="17"/>
  <c r="S287" i="17"/>
  <c r="Q287" i="17"/>
  <c r="O287" i="17"/>
  <c r="M287" i="17"/>
  <c r="K287" i="17"/>
  <c r="I287" i="17"/>
  <c r="G287" i="17"/>
  <c r="E287" i="17"/>
  <c r="AQ286" i="17"/>
  <c r="AO286" i="17"/>
  <c r="AM286" i="17"/>
  <c r="AK286" i="17"/>
  <c r="AI286" i="17"/>
  <c r="AG286" i="17"/>
  <c r="AE286" i="17"/>
  <c r="AC286" i="17"/>
  <c r="AA286" i="17"/>
  <c r="Y286" i="17"/>
  <c r="W286" i="17"/>
  <c r="U286" i="17"/>
  <c r="S286" i="17"/>
  <c r="Q286" i="17"/>
  <c r="O286" i="17"/>
  <c r="M286" i="17"/>
  <c r="K286" i="17"/>
  <c r="I286" i="17"/>
  <c r="G286" i="17"/>
  <c r="E286" i="17"/>
  <c r="AQ285" i="17"/>
  <c r="AO285" i="17"/>
  <c r="AM285" i="17"/>
  <c r="AK285" i="17"/>
  <c r="AI285" i="17"/>
  <c r="AG285" i="17"/>
  <c r="AE285" i="17"/>
  <c r="AC285" i="17"/>
  <c r="AA285" i="17"/>
  <c r="Y285" i="17"/>
  <c r="W285" i="17"/>
  <c r="U285" i="17"/>
  <c r="S285" i="17"/>
  <c r="Q285" i="17"/>
  <c r="O285" i="17"/>
  <c r="M285" i="17"/>
  <c r="K285" i="17"/>
  <c r="I285" i="17"/>
  <c r="G285" i="17"/>
  <c r="E285" i="17"/>
  <c r="AQ284" i="17"/>
  <c r="AO284" i="17"/>
  <c r="AM284" i="17"/>
  <c r="AK284" i="17"/>
  <c r="AI284" i="17"/>
  <c r="AG284" i="17"/>
  <c r="AE284" i="17"/>
  <c r="AC284" i="17"/>
  <c r="AA284" i="17"/>
  <c r="Y284" i="17"/>
  <c r="W284" i="17"/>
  <c r="U284" i="17"/>
  <c r="S284" i="17"/>
  <c r="Q284" i="17"/>
  <c r="O284" i="17"/>
  <c r="M284" i="17"/>
  <c r="K284" i="17"/>
  <c r="I284" i="17"/>
  <c r="G284" i="17"/>
  <c r="E284" i="17"/>
  <c r="AQ283" i="17"/>
  <c r="AO283" i="17"/>
  <c r="AM283" i="17"/>
  <c r="AK283" i="17"/>
  <c r="AI283" i="17"/>
  <c r="AG283" i="17"/>
  <c r="AE283" i="17"/>
  <c r="AC283" i="17"/>
  <c r="AA283" i="17"/>
  <c r="Y283" i="17"/>
  <c r="W283" i="17"/>
  <c r="U283" i="17"/>
  <c r="S283" i="17"/>
  <c r="Q283" i="17"/>
  <c r="O283" i="17"/>
  <c r="M283" i="17"/>
  <c r="K283" i="17"/>
  <c r="I283" i="17"/>
  <c r="G283" i="17"/>
  <c r="E283" i="17"/>
  <c r="AQ282" i="17"/>
  <c r="AO282" i="17"/>
  <c r="AM282" i="17"/>
  <c r="AK282" i="17"/>
  <c r="AI282" i="17"/>
  <c r="AG282" i="17"/>
  <c r="AE282" i="17"/>
  <c r="AC282" i="17"/>
  <c r="AA282" i="17"/>
  <c r="Y282" i="17"/>
  <c r="W282" i="17"/>
  <c r="U282" i="17"/>
  <c r="S282" i="17"/>
  <c r="Q282" i="17"/>
  <c r="O282" i="17"/>
  <c r="M282" i="17"/>
  <c r="K282" i="17"/>
  <c r="I282" i="17"/>
  <c r="G282" i="17"/>
  <c r="E282" i="17"/>
  <c r="AQ281" i="17"/>
  <c r="AO281" i="17"/>
  <c r="AM281" i="17"/>
  <c r="AK281" i="17"/>
  <c r="AI281" i="17"/>
  <c r="AG281" i="17"/>
  <c r="AE281" i="17"/>
  <c r="AC281" i="17"/>
  <c r="AA281" i="17"/>
  <c r="Y281" i="17"/>
  <c r="W281" i="17"/>
  <c r="U281" i="17"/>
  <c r="S281" i="17"/>
  <c r="Q281" i="17"/>
  <c r="O281" i="17"/>
  <c r="M281" i="17"/>
  <c r="K281" i="17"/>
  <c r="I281" i="17"/>
  <c r="G281" i="17"/>
  <c r="E281" i="17"/>
  <c r="AQ280" i="17"/>
  <c r="AO280" i="17"/>
  <c r="AM280" i="17"/>
  <c r="AK280" i="17"/>
  <c r="AI280" i="17"/>
  <c r="AG280" i="17"/>
  <c r="AE280" i="17"/>
  <c r="AC280" i="17"/>
  <c r="AA280" i="17"/>
  <c r="Y280" i="17"/>
  <c r="W280" i="17"/>
  <c r="U280" i="17"/>
  <c r="S280" i="17"/>
  <c r="Q280" i="17"/>
  <c r="O280" i="17"/>
  <c r="M280" i="17"/>
  <c r="K280" i="17"/>
  <c r="I280" i="17"/>
  <c r="G280" i="17"/>
  <c r="E280" i="17"/>
  <c r="AQ279" i="17"/>
  <c r="AO279" i="17"/>
  <c r="AM279" i="17"/>
  <c r="AK279" i="17"/>
  <c r="AI279" i="17"/>
  <c r="AG279" i="17"/>
  <c r="AE279" i="17"/>
  <c r="AC279" i="17"/>
  <c r="AA279" i="17"/>
  <c r="Y279" i="17"/>
  <c r="W279" i="17"/>
  <c r="U279" i="17"/>
  <c r="S279" i="17"/>
  <c r="Q279" i="17"/>
  <c r="O279" i="17"/>
  <c r="M279" i="17"/>
  <c r="K279" i="17"/>
  <c r="I279" i="17"/>
  <c r="G279" i="17"/>
  <c r="E279" i="17"/>
  <c r="AQ278" i="17"/>
  <c r="AO278" i="17"/>
  <c r="AM278" i="17"/>
  <c r="AK278" i="17"/>
  <c r="AI278" i="17"/>
  <c r="AG278" i="17"/>
  <c r="AE278" i="17"/>
  <c r="AC278" i="17"/>
  <c r="AA278" i="17"/>
  <c r="Y278" i="17"/>
  <c r="W278" i="17"/>
  <c r="U278" i="17"/>
  <c r="S278" i="17"/>
  <c r="Q278" i="17"/>
  <c r="O278" i="17"/>
  <c r="M278" i="17"/>
  <c r="K278" i="17"/>
  <c r="I278" i="17"/>
  <c r="G278" i="17"/>
  <c r="E278" i="17"/>
  <c r="AQ277" i="17"/>
  <c r="AO277" i="17"/>
  <c r="AM277" i="17"/>
  <c r="AK277" i="17"/>
  <c r="AI277" i="17"/>
  <c r="AG277" i="17"/>
  <c r="AE277" i="17"/>
  <c r="AC277" i="17"/>
  <c r="AA277" i="17"/>
  <c r="Y277" i="17"/>
  <c r="W277" i="17"/>
  <c r="U277" i="17"/>
  <c r="S277" i="17"/>
  <c r="Q277" i="17"/>
  <c r="O277" i="17"/>
  <c r="M277" i="17"/>
  <c r="K277" i="17"/>
  <c r="I277" i="17"/>
  <c r="G277" i="17"/>
  <c r="E277" i="17"/>
  <c r="AQ276" i="17"/>
  <c r="AO276" i="17"/>
  <c r="AM276" i="17"/>
  <c r="AK276" i="17"/>
  <c r="AI276" i="17"/>
  <c r="AG276" i="17"/>
  <c r="AE276" i="17"/>
  <c r="AC276" i="17"/>
  <c r="AA276" i="17"/>
  <c r="Y276" i="17"/>
  <c r="W276" i="17"/>
  <c r="U276" i="17"/>
  <c r="S276" i="17"/>
  <c r="Q276" i="17"/>
  <c r="O276" i="17"/>
  <c r="M276" i="17"/>
  <c r="K276" i="17"/>
  <c r="I276" i="17"/>
  <c r="G276" i="17"/>
  <c r="E276" i="17"/>
  <c r="AQ275" i="17"/>
  <c r="AO275" i="17"/>
  <c r="AM275" i="17"/>
  <c r="AK275" i="17"/>
  <c r="AI275" i="17"/>
  <c r="AG275" i="17"/>
  <c r="AE275" i="17"/>
  <c r="AC275" i="17"/>
  <c r="AA275" i="17"/>
  <c r="Y275" i="17"/>
  <c r="W275" i="17"/>
  <c r="U275" i="17"/>
  <c r="S275" i="17"/>
  <c r="Q275" i="17"/>
  <c r="O275" i="17"/>
  <c r="M275" i="17"/>
  <c r="K275" i="17"/>
  <c r="I275" i="17"/>
  <c r="G275" i="17"/>
  <c r="E275" i="17"/>
  <c r="AQ274" i="17"/>
  <c r="AO274" i="17"/>
  <c r="AM274" i="17"/>
  <c r="AK274" i="17"/>
  <c r="AI274" i="17"/>
  <c r="AG274" i="17"/>
  <c r="AE274" i="17"/>
  <c r="AC274" i="17"/>
  <c r="AA274" i="17"/>
  <c r="Y274" i="17"/>
  <c r="W274" i="17"/>
  <c r="U274" i="17"/>
  <c r="S274" i="17"/>
  <c r="Q274" i="17"/>
  <c r="O274" i="17"/>
  <c r="M274" i="17"/>
  <c r="K274" i="17"/>
  <c r="I274" i="17"/>
  <c r="G274" i="17"/>
  <c r="E274" i="17"/>
  <c r="AQ273" i="17"/>
  <c r="AO273" i="17"/>
  <c r="AM273" i="17"/>
  <c r="AK273" i="17"/>
  <c r="AI273" i="17"/>
  <c r="AG273" i="17"/>
  <c r="AE273" i="17"/>
  <c r="AC273" i="17"/>
  <c r="AA273" i="17"/>
  <c r="Y273" i="17"/>
  <c r="W273" i="17"/>
  <c r="U273" i="17"/>
  <c r="S273" i="17"/>
  <c r="Q273" i="17"/>
  <c r="O273" i="17"/>
  <c r="M273" i="17"/>
  <c r="K273" i="17"/>
  <c r="I273" i="17"/>
  <c r="G273" i="17"/>
  <c r="E273" i="17"/>
  <c r="AQ272" i="17"/>
  <c r="AO272" i="17"/>
  <c r="AM272" i="17"/>
  <c r="AK272" i="17"/>
  <c r="AI272" i="17"/>
  <c r="AG272" i="17"/>
  <c r="AE272" i="17"/>
  <c r="AC272" i="17"/>
  <c r="AA272" i="17"/>
  <c r="Y272" i="17"/>
  <c r="W272" i="17"/>
  <c r="U272" i="17"/>
  <c r="S272" i="17"/>
  <c r="Q272" i="17"/>
  <c r="O272" i="17"/>
  <c r="M272" i="17"/>
  <c r="K272" i="17"/>
  <c r="I272" i="17"/>
  <c r="G272" i="17"/>
  <c r="E272" i="17"/>
  <c r="AQ271" i="17"/>
  <c r="AO271" i="17"/>
  <c r="AM271" i="17"/>
  <c r="AK271" i="17"/>
  <c r="AI271" i="17"/>
  <c r="AG271" i="17"/>
  <c r="AE271" i="17"/>
  <c r="AC271" i="17"/>
  <c r="AA271" i="17"/>
  <c r="Y271" i="17"/>
  <c r="W271" i="17"/>
  <c r="U271" i="17"/>
  <c r="S271" i="17"/>
  <c r="Q271" i="17"/>
  <c r="O271" i="17"/>
  <c r="M271" i="17"/>
  <c r="K271" i="17"/>
  <c r="I271" i="17"/>
  <c r="G271" i="17"/>
  <c r="E271" i="17"/>
  <c r="AQ270" i="17"/>
  <c r="AO270" i="17"/>
  <c r="AM270" i="17"/>
  <c r="AK270" i="17"/>
  <c r="AI270" i="17"/>
  <c r="AG270" i="17"/>
  <c r="AE270" i="17"/>
  <c r="AC270" i="17"/>
  <c r="AA270" i="17"/>
  <c r="Y270" i="17"/>
  <c r="W270" i="17"/>
  <c r="U270" i="17"/>
  <c r="S270" i="17"/>
  <c r="Q270" i="17"/>
  <c r="O270" i="17"/>
  <c r="M270" i="17"/>
  <c r="K270" i="17"/>
  <c r="I270" i="17"/>
  <c r="G270" i="17"/>
  <c r="E270" i="17"/>
  <c r="AQ269" i="17"/>
  <c r="AO269" i="17"/>
  <c r="AM269" i="17"/>
  <c r="AK269" i="17"/>
  <c r="AI269" i="17"/>
  <c r="AG269" i="17"/>
  <c r="AE269" i="17"/>
  <c r="AC269" i="17"/>
  <c r="AA269" i="17"/>
  <c r="Y269" i="17"/>
  <c r="W269" i="17"/>
  <c r="U269" i="17"/>
  <c r="S269" i="17"/>
  <c r="Q269" i="17"/>
  <c r="O269" i="17"/>
  <c r="M269" i="17"/>
  <c r="K269" i="17"/>
  <c r="I269" i="17"/>
  <c r="G269" i="17"/>
  <c r="E269" i="17"/>
  <c r="AQ268" i="17"/>
  <c r="AO268" i="17"/>
  <c r="AM268" i="17"/>
  <c r="AK268" i="17"/>
  <c r="AI268" i="17"/>
  <c r="AG268" i="17"/>
  <c r="AE268" i="17"/>
  <c r="AC268" i="17"/>
  <c r="AA268" i="17"/>
  <c r="Y268" i="17"/>
  <c r="W268" i="17"/>
  <c r="U268" i="17"/>
  <c r="S268" i="17"/>
  <c r="Q268" i="17"/>
  <c r="O268" i="17"/>
  <c r="M268" i="17"/>
  <c r="K268" i="17"/>
  <c r="I268" i="17"/>
  <c r="G268" i="17"/>
  <c r="E268" i="17"/>
  <c r="AQ267" i="17"/>
  <c r="AO267" i="17"/>
  <c r="AM267" i="17"/>
  <c r="AK267" i="17"/>
  <c r="AI267" i="17"/>
  <c r="AG267" i="17"/>
  <c r="AE267" i="17"/>
  <c r="AC267" i="17"/>
  <c r="AA267" i="17"/>
  <c r="Y267" i="17"/>
  <c r="W267" i="17"/>
  <c r="U267" i="17"/>
  <c r="S267" i="17"/>
  <c r="Q267" i="17"/>
  <c r="O267" i="17"/>
  <c r="M267" i="17"/>
  <c r="K267" i="17"/>
  <c r="I267" i="17"/>
  <c r="G267" i="17"/>
  <c r="E267" i="17"/>
  <c r="AQ266" i="17"/>
  <c r="AO266" i="17"/>
  <c r="AM266" i="17"/>
  <c r="AK266" i="17"/>
  <c r="AI266" i="17"/>
  <c r="AG266" i="17"/>
  <c r="AE266" i="17"/>
  <c r="AC266" i="17"/>
  <c r="AA266" i="17"/>
  <c r="Y266" i="17"/>
  <c r="W266" i="17"/>
  <c r="U266" i="17"/>
  <c r="S266" i="17"/>
  <c r="Q266" i="17"/>
  <c r="O266" i="17"/>
  <c r="M266" i="17"/>
  <c r="K266" i="17"/>
  <c r="I266" i="17"/>
  <c r="G266" i="17"/>
  <c r="E266" i="17"/>
  <c r="AQ265" i="17"/>
  <c r="AO265" i="17"/>
  <c r="AM265" i="17"/>
  <c r="AK265" i="17"/>
  <c r="AI265" i="17"/>
  <c r="AG265" i="17"/>
  <c r="AE265" i="17"/>
  <c r="AC265" i="17"/>
  <c r="AA265" i="17"/>
  <c r="Y265" i="17"/>
  <c r="W265" i="17"/>
  <c r="U265" i="17"/>
  <c r="S265" i="17"/>
  <c r="Q265" i="17"/>
  <c r="O265" i="17"/>
  <c r="M265" i="17"/>
  <c r="K265" i="17"/>
  <c r="I265" i="17"/>
  <c r="G265" i="17"/>
  <c r="E265" i="17"/>
  <c r="AQ264" i="17"/>
  <c r="AO264" i="17"/>
  <c r="AM264" i="17"/>
  <c r="AK264" i="17"/>
  <c r="AI264" i="17"/>
  <c r="AG264" i="17"/>
  <c r="AE264" i="17"/>
  <c r="AC264" i="17"/>
  <c r="AA264" i="17"/>
  <c r="Y264" i="17"/>
  <c r="W264" i="17"/>
  <c r="U264" i="17"/>
  <c r="S264" i="17"/>
  <c r="Q264" i="17"/>
  <c r="O264" i="17"/>
  <c r="M264" i="17"/>
  <c r="K264" i="17"/>
  <c r="I264" i="17"/>
  <c r="G264" i="17"/>
  <c r="E264" i="17"/>
  <c r="AQ263" i="17"/>
  <c r="AO263" i="17"/>
  <c r="AM263" i="17"/>
  <c r="AK263" i="17"/>
  <c r="AI263" i="17"/>
  <c r="AG263" i="17"/>
  <c r="AE263" i="17"/>
  <c r="AC263" i="17"/>
  <c r="AA263" i="17"/>
  <c r="Y263" i="17"/>
  <c r="W263" i="17"/>
  <c r="U263" i="17"/>
  <c r="S263" i="17"/>
  <c r="Q263" i="17"/>
  <c r="O263" i="17"/>
  <c r="M263" i="17"/>
  <c r="K263" i="17"/>
  <c r="I263" i="17"/>
  <c r="G263" i="17"/>
  <c r="E263" i="17"/>
  <c r="AQ262" i="17"/>
  <c r="AO262" i="17"/>
  <c r="AM262" i="17"/>
  <c r="AK262" i="17"/>
  <c r="AI262" i="17"/>
  <c r="AG262" i="17"/>
  <c r="AE262" i="17"/>
  <c r="AC262" i="17"/>
  <c r="AA262" i="17"/>
  <c r="Y262" i="17"/>
  <c r="W262" i="17"/>
  <c r="U262" i="17"/>
  <c r="S262" i="17"/>
  <c r="Q262" i="17"/>
  <c r="O262" i="17"/>
  <c r="M262" i="17"/>
  <c r="K262" i="17"/>
  <c r="I262" i="17"/>
  <c r="G262" i="17"/>
  <c r="E262" i="17"/>
  <c r="AQ261" i="17"/>
  <c r="AO261" i="17"/>
  <c r="AM261" i="17"/>
  <c r="AK261" i="17"/>
  <c r="AI261" i="17"/>
  <c r="AG261" i="17"/>
  <c r="AE261" i="17"/>
  <c r="AC261" i="17"/>
  <c r="AA261" i="17"/>
  <c r="Y261" i="17"/>
  <c r="W261" i="17"/>
  <c r="U261" i="17"/>
  <c r="S261" i="17"/>
  <c r="Q261" i="17"/>
  <c r="O261" i="17"/>
  <c r="M261" i="17"/>
  <c r="K261" i="17"/>
  <c r="I261" i="17"/>
  <c r="G261" i="17"/>
  <c r="E261" i="17"/>
  <c r="AQ260" i="17"/>
  <c r="AO260" i="17"/>
  <c r="AM260" i="17"/>
  <c r="AK260" i="17"/>
  <c r="AI260" i="17"/>
  <c r="AG260" i="17"/>
  <c r="AE260" i="17"/>
  <c r="AC260" i="17"/>
  <c r="AA260" i="17"/>
  <c r="Y260" i="17"/>
  <c r="W260" i="17"/>
  <c r="U260" i="17"/>
  <c r="S260" i="17"/>
  <c r="Q260" i="17"/>
  <c r="O260" i="17"/>
  <c r="M260" i="17"/>
  <c r="K260" i="17"/>
  <c r="I260" i="17"/>
  <c r="G260" i="17"/>
  <c r="E260" i="17"/>
  <c r="AQ259" i="17"/>
  <c r="AO259" i="17"/>
  <c r="AM259" i="17"/>
  <c r="AK259" i="17"/>
  <c r="AI259" i="17"/>
  <c r="AG259" i="17"/>
  <c r="AE259" i="17"/>
  <c r="AC259" i="17"/>
  <c r="AA259" i="17"/>
  <c r="Y259" i="17"/>
  <c r="W259" i="17"/>
  <c r="U259" i="17"/>
  <c r="S259" i="17"/>
  <c r="Q259" i="17"/>
  <c r="O259" i="17"/>
  <c r="M259" i="17"/>
  <c r="K259" i="17"/>
  <c r="I259" i="17"/>
  <c r="G259" i="17"/>
  <c r="E259" i="17"/>
  <c r="AQ258" i="17"/>
  <c r="AO258" i="17"/>
  <c r="AM258" i="17"/>
  <c r="AK258" i="17"/>
  <c r="AI258" i="17"/>
  <c r="AG258" i="17"/>
  <c r="AE258" i="17"/>
  <c r="AC258" i="17"/>
  <c r="AA258" i="17"/>
  <c r="Y258" i="17"/>
  <c r="W258" i="17"/>
  <c r="U258" i="17"/>
  <c r="S258" i="17"/>
  <c r="Q258" i="17"/>
  <c r="O258" i="17"/>
  <c r="M258" i="17"/>
  <c r="K258" i="17"/>
  <c r="I258" i="17"/>
  <c r="G258" i="17"/>
  <c r="E258" i="17"/>
  <c r="AQ257" i="17"/>
  <c r="AO257" i="17"/>
  <c r="AM257" i="17"/>
  <c r="AK257" i="17"/>
  <c r="AI257" i="17"/>
  <c r="AG257" i="17"/>
  <c r="AE257" i="17"/>
  <c r="AC257" i="17"/>
  <c r="AA257" i="17"/>
  <c r="Y257" i="17"/>
  <c r="W257" i="17"/>
  <c r="U257" i="17"/>
  <c r="S257" i="17"/>
  <c r="Q257" i="17"/>
  <c r="O257" i="17"/>
  <c r="M257" i="17"/>
  <c r="K257" i="17"/>
  <c r="I257" i="17"/>
  <c r="G257" i="17"/>
  <c r="E257" i="17"/>
  <c r="AQ256" i="17"/>
  <c r="AO256" i="17"/>
  <c r="AM256" i="17"/>
  <c r="AK256" i="17"/>
  <c r="AI256" i="17"/>
  <c r="AG256" i="17"/>
  <c r="AE256" i="17"/>
  <c r="AC256" i="17"/>
  <c r="AA256" i="17"/>
  <c r="Y256" i="17"/>
  <c r="W256" i="17"/>
  <c r="U256" i="17"/>
  <c r="S256" i="17"/>
  <c r="Q256" i="17"/>
  <c r="O256" i="17"/>
  <c r="M256" i="17"/>
  <c r="K256" i="17"/>
  <c r="I256" i="17"/>
  <c r="G256" i="17"/>
  <c r="E256" i="17"/>
  <c r="AQ255" i="17"/>
  <c r="AO255" i="17"/>
  <c r="AM255" i="17"/>
  <c r="AK255" i="17"/>
  <c r="AI255" i="17"/>
  <c r="AG255" i="17"/>
  <c r="AE255" i="17"/>
  <c r="AC255" i="17"/>
  <c r="AA255" i="17"/>
  <c r="Y255" i="17"/>
  <c r="W255" i="17"/>
  <c r="U255" i="17"/>
  <c r="S255" i="17"/>
  <c r="Q255" i="17"/>
  <c r="O255" i="17"/>
  <c r="M255" i="17"/>
  <c r="K255" i="17"/>
  <c r="I255" i="17"/>
  <c r="G255" i="17"/>
  <c r="E255" i="17"/>
  <c r="AQ254" i="17"/>
  <c r="AO254" i="17"/>
  <c r="AM254" i="17"/>
  <c r="AK254" i="17"/>
  <c r="AI254" i="17"/>
  <c r="AG254" i="17"/>
  <c r="AE254" i="17"/>
  <c r="AC254" i="17"/>
  <c r="AA254" i="17"/>
  <c r="Y254" i="17"/>
  <c r="W254" i="17"/>
  <c r="U254" i="17"/>
  <c r="S254" i="17"/>
  <c r="Q254" i="17"/>
  <c r="O254" i="17"/>
  <c r="M254" i="17"/>
  <c r="K254" i="17"/>
  <c r="I254" i="17"/>
  <c r="G254" i="17"/>
  <c r="E254" i="17"/>
  <c r="AQ253" i="17"/>
  <c r="AO253" i="17"/>
  <c r="AM253" i="17"/>
  <c r="AK253" i="17"/>
  <c r="AI253" i="17"/>
  <c r="AG253" i="17"/>
  <c r="AE253" i="17"/>
  <c r="AC253" i="17"/>
  <c r="AA253" i="17"/>
  <c r="Y253" i="17"/>
  <c r="W253" i="17"/>
  <c r="U253" i="17"/>
  <c r="S253" i="17"/>
  <c r="Q253" i="17"/>
  <c r="O253" i="17"/>
  <c r="M253" i="17"/>
  <c r="K253" i="17"/>
  <c r="I253" i="17"/>
  <c r="G253" i="17"/>
  <c r="E253" i="17"/>
  <c r="AQ252" i="17"/>
  <c r="AO252" i="17"/>
  <c r="AM252" i="17"/>
  <c r="AK252" i="17"/>
  <c r="AI252" i="17"/>
  <c r="AG252" i="17"/>
  <c r="AE252" i="17"/>
  <c r="AC252" i="17"/>
  <c r="AA252" i="17"/>
  <c r="Y252" i="17"/>
  <c r="W252" i="17"/>
  <c r="U252" i="17"/>
  <c r="S252" i="17"/>
  <c r="Q252" i="17"/>
  <c r="O252" i="17"/>
  <c r="M252" i="17"/>
  <c r="K252" i="17"/>
  <c r="I252" i="17"/>
  <c r="G252" i="17"/>
  <c r="E252" i="17"/>
  <c r="AQ251" i="17"/>
  <c r="AO251" i="17"/>
  <c r="AM251" i="17"/>
  <c r="AK251" i="17"/>
  <c r="AI251" i="17"/>
  <c r="AG251" i="17"/>
  <c r="AE251" i="17"/>
  <c r="AC251" i="17"/>
  <c r="AA251" i="17"/>
  <c r="Y251" i="17"/>
  <c r="W251" i="17"/>
  <c r="U251" i="17"/>
  <c r="S251" i="17"/>
  <c r="Q251" i="17"/>
  <c r="O251" i="17"/>
  <c r="M251" i="17"/>
  <c r="K251" i="17"/>
  <c r="I251" i="17"/>
  <c r="G251" i="17"/>
  <c r="E251" i="17"/>
  <c r="AQ250" i="17"/>
  <c r="AO250" i="17"/>
  <c r="AM250" i="17"/>
  <c r="AK250" i="17"/>
  <c r="AI250" i="17"/>
  <c r="AG250" i="17"/>
  <c r="AE250" i="17"/>
  <c r="AC250" i="17"/>
  <c r="AA250" i="17"/>
  <c r="Y250" i="17"/>
  <c r="W250" i="17"/>
  <c r="U250" i="17"/>
  <c r="S250" i="17"/>
  <c r="Q250" i="17"/>
  <c r="O250" i="17"/>
  <c r="M250" i="17"/>
  <c r="K250" i="17"/>
  <c r="I250" i="17"/>
  <c r="G250" i="17"/>
  <c r="E250" i="17"/>
  <c r="AQ249" i="17"/>
  <c r="AO249" i="17"/>
  <c r="AM249" i="17"/>
  <c r="AK249" i="17"/>
  <c r="AI249" i="17"/>
  <c r="AG249" i="17"/>
  <c r="AE249" i="17"/>
  <c r="AC249" i="17"/>
  <c r="AA249" i="17"/>
  <c r="Y249" i="17"/>
  <c r="W249" i="17"/>
  <c r="U249" i="17"/>
  <c r="S249" i="17"/>
  <c r="Q249" i="17"/>
  <c r="O249" i="17"/>
  <c r="M249" i="17"/>
  <c r="K249" i="17"/>
  <c r="I249" i="17"/>
  <c r="G249" i="17"/>
  <c r="E249" i="17"/>
  <c r="AQ248" i="17"/>
  <c r="AO248" i="17"/>
  <c r="AM248" i="17"/>
  <c r="AK248" i="17"/>
  <c r="AI248" i="17"/>
  <c r="AG248" i="17"/>
  <c r="AE248" i="17"/>
  <c r="AC248" i="17"/>
  <c r="AA248" i="17"/>
  <c r="Y248" i="17"/>
  <c r="W248" i="17"/>
  <c r="U248" i="17"/>
  <c r="S248" i="17"/>
  <c r="Q248" i="17"/>
  <c r="O248" i="17"/>
  <c r="M248" i="17"/>
  <c r="K248" i="17"/>
  <c r="I248" i="17"/>
  <c r="G248" i="17"/>
  <c r="E248" i="17"/>
  <c r="AQ247" i="17"/>
  <c r="AO247" i="17"/>
  <c r="AM247" i="17"/>
  <c r="AK247" i="17"/>
  <c r="AI247" i="17"/>
  <c r="AG247" i="17"/>
  <c r="AE247" i="17"/>
  <c r="AC247" i="17"/>
  <c r="AA247" i="17"/>
  <c r="Y247" i="17"/>
  <c r="W247" i="17"/>
  <c r="U247" i="17"/>
  <c r="S247" i="17"/>
  <c r="Q247" i="17"/>
  <c r="O247" i="17"/>
  <c r="M247" i="17"/>
  <c r="K247" i="17"/>
  <c r="I247" i="17"/>
  <c r="G247" i="17"/>
  <c r="E247" i="17"/>
  <c r="AQ246" i="17"/>
  <c r="AO246" i="17"/>
  <c r="AM246" i="17"/>
  <c r="AK246" i="17"/>
  <c r="AI246" i="17"/>
  <c r="AG246" i="17"/>
  <c r="AE246" i="17"/>
  <c r="AC246" i="17"/>
  <c r="AA246" i="17"/>
  <c r="Y246" i="17"/>
  <c r="W246" i="17"/>
  <c r="U246" i="17"/>
  <c r="S246" i="17"/>
  <c r="Q246" i="17"/>
  <c r="O246" i="17"/>
  <c r="M246" i="17"/>
  <c r="K246" i="17"/>
  <c r="I246" i="17"/>
  <c r="G246" i="17"/>
  <c r="E246" i="17"/>
  <c r="AQ245" i="17"/>
  <c r="AO245" i="17"/>
  <c r="AM245" i="17"/>
  <c r="AK245" i="17"/>
  <c r="AI245" i="17"/>
  <c r="AG245" i="17"/>
  <c r="AE245" i="17"/>
  <c r="AC245" i="17"/>
  <c r="AA245" i="17"/>
  <c r="Y245" i="17"/>
  <c r="W245" i="17"/>
  <c r="U245" i="17"/>
  <c r="S245" i="17"/>
  <c r="Q245" i="17"/>
  <c r="O245" i="17"/>
  <c r="M245" i="17"/>
  <c r="K245" i="17"/>
  <c r="I245" i="17"/>
  <c r="G245" i="17"/>
  <c r="E245" i="17"/>
  <c r="AQ244" i="17"/>
  <c r="AO244" i="17"/>
  <c r="AM244" i="17"/>
  <c r="AK244" i="17"/>
  <c r="AI244" i="17"/>
  <c r="AG244" i="17"/>
  <c r="AE244" i="17"/>
  <c r="AC244" i="17"/>
  <c r="AA244" i="17"/>
  <c r="Y244" i="17"/>
  <c r="W244" i="17"/>
  <c r="U244" i="17"/>
  <c r="S244" i="17"/>
  <c r="Q244" i="17"/>
  <c r="O244" i="17"/>
  <c r="M244" i="17"/>
  <c r="K244" i="17"/>
  <c r="I244" i="17"/>
  <c r="G244" i="17"/>
  <c r="E244" i="17"/>
  <c r="AQ243" i="17"/>
  <c r="AO243" i="17"/>
  <c r="AM243" i="17"/>
  <c r="AK243" i="17"/>
  <c r="AI243" i="17"/>
  <c r="AG243" i="17"/>
  <c r="AE243" i="17"/>
  <c r="AC243" i="17"/>
  <c r="AA243" i="17"/>
  <c r="Y243" i="17"/>
  <c r="W243" i="17"/>
  <c r="U243" i="17"/>
  <c r="S243" i="17"/>
  <c r="Q243" i="17"/>
  <c r="O243" i="17"/>
  <c r="M243" i="17"/>
  <c r="K243" i="17"/>
  <c r="I243" i="17"/>
  <c r="G243" i="17"/>
  <c r="E243" i="17"/>
  <c r="AQ242" i="17"/>
  <c r="AO242" i="17"/>
  <c r="AM242" i="17"/>
  <c r="AK242" i="17"/>
  <c r="AI242" i="17"/>
  <c r="AG242" i="17"/>
  <c r="AE242" i="17"/>
  <c r="AC242" i="17"/>
  <c r="AA242" i="17"/>
  <c r="Y242" i="17"/>
  <c r="W242" i="17"/>
  <c r="U242" i="17"/>
  <c r="S242" i="17"/>
  <c r="Q242" i="17"/>
  <c r="O242" i="17"/>
  <c r="M242" i="17"/>
  <c r="K242" i="17"/>
  <c r="I242" i="17"/>
  <c r="G242" i="17"/>
  <c r="E242" i="17"/>
  <c r="AQ241" i="17"/>
  <c r="AO241" i="17"/>
  <c r="AM241" i="17"/>
  <c r="AK241" i="17"/>
  <c r="AI241" i="17"/>
  <c r="AG241" i="17"/>
  <c r="AE241" i="17"/>
  <c r="AC241" i="17"/>
  <c r="AA241" i="17"/>
  <c r="Y241" i="17"/>
  <c r="W241" i="17"/>
  <c r="U241" i="17"/>
  <c r="S241" i="17"/>
  <c r="Q241" i="17"/>
  <c r="O241" i="17"/>
  <c r="M241" i="17"/>
  <c r="K241" i="17"/>
  <c r="I241" i="17"/>
  <c r="G241" i="17"/>
  <c r="E241" i="17"/>
  <c r="AQ240" i="17"/>
  <c r="AO240" i="17"/>
  <c r="AM240" i="17"/>
  <c r="AK240" i="17"/>
  <c r="AI240" i="17"/>
  <c r="AG240" i="17"/>
  <c r="AE240" i="17"/>
  <c r="AC240" i="17"/>
  <c r="AA240" i="17"/>
  <c r="Y240" i="17"/>
  <c r="W240" i="17"/>
  <c r="U240" i="17"/>
  <c r="S240" i="17"/>
  <c r="Q240" i="17"/>
  <c r="O240" i="17"/>
  <c r="M240" i="17"/>
  <c r="K240" i="17"/>
  <c r="I240" i="17"/>
  <c r="G240" i="17"/>
  <c r="E240" i="17"/>
  <c r="AQ239" i="17"/>
  <c r="AO239" i="17"/>
  <c r="AM239" i="17"/>
  <c r="AK239" i="17"/>
  <c r="AI239" i="17"/>
  <c r="AG239" i="17"/>
  <c r="AE239" i="17"/>
  <c r="AC239" i="17"/>
  <c r="AA239" i="17"/>
  <c r="Y239" i="17"/>
  <c r="W239" i="17"/>
  <c r="U239" i="17"/>
  <c r="S239" i="17"/>
  <c r="Q239" i="17"/>
  <c r="O239" i="17"/>
  <c r="M239" i="17"/>
  <c r="K239" i="17"/>
  <c r="I239" i="17"/>
  <c r="G239" i="17"/>
  <c r="E239" i="17"/>
  <c r="AQ238" i="17"/>
  <c r="AO238" i="17"/>
  <c r="AM238" i="17"/>
  <c r="AK238" i="17"/>
  <c r="AI238" i="17"/>
  <c r="AG238" i="17"/>
  <c r="AE238" i="17"/>
  <c r="AC238" i="17"/>
  <c r="AA238" i="17"/>
  <c r="Y238" i="17"/>
  <c r="W238" i="17"/>
  <c r="U238" i="17"/>
  <c r="S238" i="17"/>
  <c r="Q238" i="17"/>
  <c r="O238" i="17"/>
  <c r="M238" i="17"/>
  <c r="K238" i="17"/>
  <c r="I238" i="17"/>
  <c r="G238" i="17"/>
  <c r="E238" i="17"/>
  <c r="AQ237" i="17"/>
  <c r="AO237" i="17"/>
  <c r="AM237" i="17"/>
  <c r="AK237" i="17"/>
  <c r="AI237" i="17"/>
  <c r="AG237" i="17"/>
  <c r="AE237" i="17"/>
  <c r="AC237" i="17"/>
  <c r="AA237" i="17"/>
  <c r="Y237" i="17"/>
  <c r="W237" i="17"/>
  <c r="U237" i="17"/>
  <c r="S237" i="17"/>
  <c r="Q237" i="17"/>
  <c r="O237" i="17"/>
  <c r="M237" i="17"/>
  <c r="K237" i="17"/>
  <c r="I237" i="17"/>
  <c r="G237" i="17"/>
  <c r="E237" i="17"/>
  <c r="AQ236" i="17"/>
  <c r="AO236" i="17"/>
  <c r="AM236" i="17"/>
  <c r="AK236" i="17"/>
  <c r="AI236" i="17"/>
  <c r="AG236" i="17"/>
  <c r="AE236" i="17"/>
  <c r="AC236" i="17"/>
  <c r="AA236" i="17"/>
  <c r="Y236" i="17"/>
  <c r="W236" i="17"/>
  <c r="U236" i="17"/>
  <c r="S236" i="17"/>
  <c r="Q236" i="17"/>
  <c r="O236" i="17"/>
  <c r="M236" i="17"/>
  <c r="K236" i="17"/>
  <c r="I236" i="17"/>
  <c r="G236" i="17"/>
  <c r="E236" i="17"/>
  <c r="AQ235" i="17"/>
  <c r="AO235" i="17"/>
  <c r="AM235" i="17"/>
  <c r="AK235" i="17"/>
  <c r="AI235" i="17"/>
  <c r="AG235" i="17"/>
  <c r="AE235" i="17"/>
  <c r="AC235" i="17"/>
  <c r="AA235" i="17"/>
  <c r="Y235" i="17"/>
  <c r="W235" i="17"/>
  <c r="U235" i="17"/>
  <c r="S235" i="17"/>
  <c r="Q235" i="17"/>
  <c r="O235" i="17"/>
  <c r="M235" i="17"/>
  <c r="K235" i="17"/>
  <c r="I235" i="17"/>
  <c r="G235" i="17"/>
  <c r="E235" i="17"/>
  <c r="AQ234" i="17"/>
  <c r="AO234" i="17"/>
  <c r="AM234" i="17"/>
  <c r="AK234" i="17"/>
  <c r="AI234" i="17"/>
  <c r="AG234" i="17"/>
  <c r="AE234" i="17"/>
  <c r="AC234" i="17"/>
  <c r="AA234" i="17"/>
  <c r="Y234" i="17"/>
  <c r="W234" i="17"/>
  <c r="U234" i="17"/>
  <c r="S234" i="17"/>
  <c r="Q234" i="17"/>
  <c r="O234" i="17"/>
  <c r="M234" i="17"/>
  <c r="K234" i="17"/>
  <c r="I234" i="17"/>
  <c r="G234" i="17"/>
  <c r="E234" i="17"/>
  <c r="AQ233" i="17"/>
  <c r="AO233" i="17"/>
  <c r="AM233" i="17"/>
  <c r="AK233" i="17"/>
  <c r="AI233" i="17"/>
  <c r="AG233" i="17"/>
  <c r="AE233" i="17"/>
  <c r="AC233" i="17"/>
  <c r="AA233" i="17"/>
  <c r="Y233" i="17"/>
  <c r="W233" i="17"/>
  <c r="U233" i="17"/>
  <c r="S233" i="17"/>
  <c r="Q233" i="17"/>
  <c r="O233" i="17"/>
  <c r="M233" i="17"/>
  <c r="K233" i="17"/>
  <c r="I233" i="17"/>
  <c r="G233" i="17"/>
  <c r="E233" i="17"/>
  <c r="AQ232" i="17"/>
  <c r="AO232" i="17"/>
  <c r="AM232" i="17"/>
  <c r="AK232" i="17"/>
  <c r="AI232" i="17"/>
  <c r="AG232" i="17"/>
  <c r="AE232" i="17"/>
  <c r="AC232" i="17"/>
  <c r="AA232" i="17"/>
  <c r="Y232" i="17"/>
  <c r="W232" i="17"/>
  <c r="U232" i="17"/>
  <c r="S232" i="17"/>
  <c r="Q232" i="17"/>
  <c r="O232" i="17"/>
  <c r="M232" i="17"/>
  <c r="K232" i="17"/>
  <c r="I232" i="17"/>
  <c r="G232" i="17"/>
  <c r="E232" i="17"/>
  <c r="AQ231" i="17"/>
  <c r="AO231" i="17"/>
  <c r="AM231" i="17"/>
  <c r="AK231" i="17"/>
  <c r="AI231" i="17"/>
  <c r="AG231" i="17"/>
  <c r="AE231" i="17"/>
  <c r="AC231" i="17"/>
  <c r="AA231" i="17"/>
  <c r="Y231" i="17"/>
  <c r="W231" i="17"/>
  <c r="U231" i="17"/>
  <c r="S231" i="17"/>
  <c r="Q231" i="17"/>
  <c r="O231" i="17"/>
  <c r="M231" i="17"/>
  <c r="K231" i="17"/>
  <c r="I231" i="17"/>
  <c r="G231" i="17"/>
  <c r="E231" i="17"/>
  <c r="AQ230" i="17"/>
  <c r="AO230" i="17"/>
  <c r="AM230" i="17"/>
  <c r="AK230" i="17"/>
  <c r="AI230" i="17"/>
  <c r="AG230" i="17"/>
  <c r="AE230" i="17"/>
  <c r="AC230" i="17"/>
  <c r="AA230" i="17"/>
  <c r="Y230" i="17"/>
  <c r="W230" i="17"/>
  <c r="U230" i="17"/>
  <c r="S230" i="17"/>
  <c r="Q230" i="17"/>
  <c r="O230" i="17"/>
  <c r="M230" i="17"/>
  <c r="K230" i="17"/>
  <c r="I230" i="17"/>
  <c r="G230" i="17"/>
  <c r="E230" i="17"/>
  <c r="AQ229" i="17"/>
  <c r="AO229" i="17"/>
  <c r="AM229" i="17"/>
  <c r="AK229" i="17"/>
  <c r="AI229" i="17"/>
  <c r="AG229" i="17"/>
  <c r="AE229" i="17"/>
  <c r="AC229" i="17"/>
  <c r="AA229" i="17"/>
  <c r="Y229" i="17"/>
  <c r="W229" i="17"/>
  <c r="U229" i="17"/>
  <c r="S229" i="17"/>
  <c r="Q229" i="17"/>
  <c r="O229" i="17"/>
  <c r="M229" i="17"/>
  <c r="K229" i="17"/>
  <c r="I229" i="17"/>
  <c r="G229" i="17"/>
  <c r="E229" i="17"/>
  <c r="AQ228" i="17"/>
  <c r="AO228" i="17"/>
  <c r="AM228" i="17"/>
  <c r="AK228" i="17"/>
  <c r="AI228" i="17"/>
  <c r="AG228" i="17"/>
  <c r="AE228" i="17"/>
  <c r="AC228" i="17"/>
  <c r="AA228" i="17"/>
  <c r="Y228" i="17"/>
  <c r="W228" i="17"/>
  <c r="U228" i="17"/>
  <c r="S228" i="17"/>
  <c r="Q228" i="17"/>
  <c r="O228" i="17"/>
  <c r="M228" i="17"/>
  <c r="K228" i="17"/>
  <c r="I228" i="17"/>
  <c r="G228" i="17"/>
  <c r="E228" i="17"/>
  <c r="AQ227" i="17"/>
  <c r="AO227" i="17"/>
  <c r="AM227" i="17"/>
  <c r="AK227" i="17"/>
  <c r="AI227" i="17"/>
  <c r="AG227" i="17"/>
  <c r="AE227" i="17"/>
  <c r="AC227" i="17"/>
  <c r="AA227" i="17"/>
  <c r="Y227" i="17"/>
  <c r="W227" i="17"/>
  <c r="U227" i="17"/>
  <c r="S227" i="17"/>
  <c r="Q227" i="17"/>
  <c r="O227" i="17"/>
  <c r="M227" i="17"/>
  <c r="K227" i="17"/>
  <c r="I227" i="17"/>
  <c r="G227" i="17"/>
  <c r="E227" i="17"/>
  <c r="AQ226" i="17"/>
  <c r="AO226" i="17"/>
  <c r="AM226" i="17"/>
  <c r="AK226" i="17"/>
  <c r="AI226" i="17"/>
  <c r="AG226" i="17"/>
  <c r="AE226" i="17"/>
  <c r="AC226" i="17"/>
  <c r="AA226" i="17"/>
  <c r="Y226" i="17"/>
  <c r="W226" i="17"/>
  <c r="U226" i="17"/>
  <c r="S226" i="17"/>
  <c r="Q226" i="17"/>
  <c r="O226" i="17"/>
  <c r="M226" i="17"/>
  <c r="K226" i="17"/>
  <c r="I226" i="17"/>
  <c r="G226" i="17"/>
  <c r="E226" i="17"/>
  <c r="AQ225" i="17"/>
  <c r="AO225" i="17"/>
  <c r="AM225" i="17"/>
  <c r="AK225" i="17"/>
  <c r="AI225" i="17"/>
  <c r="AG225" i="17"/>
  <c r="AE225" i="17"/>
  <c r="AC225" i="17"/>
  <c r="AA225" i="17"/>
  <c r="Y225" i="17"/>
  <c r="W225" i="17"/>
  <c r="U225" i="17"/>
  <c r="S225" i="17"/>
  <c r="Q225" i="17"/>
  <c r="O225" i="17"/>
  <c r="M225" i="17"/>
  <c r="K225" i="17"/>
  <c r="I225" i="17"/>
  <c r="G225" i="17"/>
  <c r="E225" i="17"/>
  <c r="AQ224" i="17"/>
  <c r="AO224" i="17"/>
  <c r="AM224" i="17"/>
  <c r="AK224" i="17"/>
  <c r="AI224" i="17"/>
  <c r="AG224" i="17"/>
  <c r="AE224" i="17"/>
  <c r="AC224" i="17"/>
  <c r="AA224" i="17"/>
  <c r="Y224" i="17"/>
  <c r="W224" i="17"/>
  <c r="U224" i="17"/>
  <c r="S224" i="17"/>
  <c r="Q224" i="17"/>
  <c r="O224" i="17"/>
  <c r="M224" i="17"/>
  <c r="K224" i="17"/>
  <c r="I224" i="17"/>
  <c r="G224" i="17"/>
  <c r="E224" i="17"/>
  <c r="AQ223" i="17"/>
  <c r="AO223" i="17"/>
  <c r="AM223" i="17"/>
  <c r="AK223" i="17"/>
  <c r="AI223" i="17"/>
  <c r="AG223" i="17"/>
  <c r="AE223" i="17"/>
  <c r="AC223" i="17"/>
  <c r="AA223" i="17"/>
  <c r="Y223" i="17"/>
  <c r="W223" i="17"/>
  <c r="U223" i="17"/>
  <c r="S223" i="17"/>
  <c r="Q223" i="17"/>
  <c r="O223" i="17"/>
  <c r="M223" i="17"/>
  <c r="K223" i="17"/>
  <c r="I223" i="17"/>
  <c r="G223" i="17"/>
  <c r="E223" i="17"/>
  <c r="AQ222" i="17"/>
  <c r="AO222" i="17"/>
  <c r="AM222" i="17"/>
  <c r="AK222" i="17"/>
  <c r="AI222" i="17"/>
  <c r="AG222" i="17"/>
  <c r="AE222" i="17"/>
  <c r="AC222" i="17"/>
  <c r="AA222" i="17"/>
  <c r="Y222" i="17"/>
  <c r="W222" i="17"/>
  <c r="U222" i="17"/>
  <c r="S222" i="17"/>
  <c r="Q222" i="17"/>
  <c r="O222" i="17"/>
  <c r="M222" i="17"/>
  <c r="K222" i="17"/>
  <c r="I222" i="17"/>
  <c r="G222" i="17"/>
  <c r="E222" i="17"/>
  <c r="AQ221" i="17"/>
  <c r="AO221" i="17"/>
  <c r="AM221" i="17"/>
  <c r="AK221" i="17"/>
  <c r="AI221" i="17"/>
  <c r="AG221" i="17"/>
  <c r="AE221" i="17"/>
  <c r="AC221" i="17"/>
  <c r="AA221" i="17"/>
  <c r="Y221" i="17"/>
  <c r="W221" i="17"/>
  <c r="U221" i="17"/>
  <c r="S221" i="17"/>
  <c r="Q221" i="17"/>
  <c r="O221" i="17"/>
  <c r="M221" i="17"/>
  <c r="K221" i="17"/>
  <c r="I221" i="17"/>
  <c r="G221" i="17"/>
  <c r="E221" i="17"/>
  <c r="AQ220" i="17"/>
  <c r="AO220" i="17"/>
  <c r="AM220" i="17"/>
  <c r="AK220" i="17"/>
  <c r="AI220" i="17"/>
  <c r="AG220" i="17"/>
  <c r="AE220" i="17"/>
  <c r="AC220" i="17"/>
  <c r="AA220" i="17"/>
  <c r="Y220" i="17"/>
  <c r="W220" i="17"/>
  <c r="U220" i="17"/>
  <c r="S220" i="17"/>
  <c r="Q220" i="17"/>
  <c r="O220" i="17"/>
  <c r="M220" i="17"/>
  <c r="K220" i="17"/>
  <c r="I220" i="17"/>
  <c r="G220" i="17"/>
  <c r="E220" i="17"/>
  <c r="AQ219" i="17"/>
  <c r="AO219" i="17"/>
  <c r="AM219" i="17"/>
  <c r="AK219" i="17"/>
  <c r="AI219" i="17"/>
  <c r="AG219" i="17"/>
  <c r="AE219" i="17"/>
  <c r="AC219" i="17"/>
  <c r="AA219" i="17"/>
  <c r="Y219" i="17"/>
  <c r="W219" i="17"/>
  <c r="U219" i="17"/>
  <c r="S219" i="17"/>
  <c r="Q219" i="17"/>
  <c r="O219" i="17"/>
  <c r="M219" i="17"/>
  <c r="K219" i="17"/>
  <c r="I219" i="17"/>
  <c r="G219" i="17"/>
  <c r="E219" i="17"/>
  <c r="AQ218" i="17"/>
  <c r="AO218" i="17"/>
  <c r="AM218" i="17"/>
  <c r="AK218" i="17"/>
  <c r="AI218" i="17"/>
  <c r="AG218" i="17"/>
  <c r="AE218" i="17"/>
  <c r="AC218" i="17"/>
  <c r="AA218" i="17"/>
  <c r="Y218" i="17"/>
  <c r="W218" i="17"/>
  <c r="U218" i="17"/>
  <c r="S218" i="17"/>
  <c r="Q218" i="17"/>
  <c r="O218" i="17"/>
  <c r="M218" i="17"/>
  <c r="K218" i="17"/>
  <c r="I218" i="17"/>
  <c r="G218" i="17"/>
  <c r="E218" i="17"/>
  <c r="AQ217" i="17"/>
  <c r="AO217" i="17"/>
  <c r="AM217" i="17"/>
  <c r="AK217" i="17"/>
  <c r="AI217" i="17"/>
  <c r="AG217" i="17"/>
  <c r="AE217" i="17"/>
  <c r="AC217" i="17"/>
  <c r="AA217" i="17"/>
  <c r="Y217" i="17"/>
  <c r="W217" i="17"/>
  <c r="U217" i="17"/>
  <c r="S217" i="17"/>
  <c r="Q217" i="17"/>
  <c r="O217" i="17"/>
  <c r="M217" i="17"/>
  <c r="K217" i="17"/>
  <c r="I217" i="17"/>
  <c r="G217" i="17"/>
  <c r="E217" i="17"/>
  <c r="AQ216" i="17"/>
  <c r="AO216" i="17"/>
  <c r="AM216" i="17"/>
  <c r="AK216" i="17"/>
  <c r="AI216" i="17"/>
  <c r="AG216" i="17"/>
  <c r="AE216" i="17"/>
  <c r="AC216" i="17"/>
  <c r="AA216" i="17"/>
  <c r="Y216" i="17"/>
  <c r="W216" i="17"/>
  <c r="U216" i="17"/>
  <c r="S216" i="17"/>
  <c r="Q216" i="17"/>
  <c r="O216" i="17"/>
  <c r="M216" i="17"/>
  <c r="K216" i="17"/>
  <c r="I216" i="17"/>
  <c r="G216" i="17"/>
  <c r="E216" i="17"/>
  <c r="AQ215" i="17"/>
  <c r="AO215" i="17"/>
  <c r="AM215" i="17"/>
  <c r="AK215" i="17"/>
  <c r="AI215" i="17"/>
  <c r="AG215" i="17"/>
  <c r="AE215" i="17"/>
  <c r="AC215" i="17"/>
  <c r="AA215" i="17"/>
  <c r="Y215" i="17"/>
  <c r="W215" i="17"/>
  <c r="U215" i="17"/>
  <c r="S215" i="17"/>
  <c r="Q215" i="17"/>
  <c r="O215" i="17"/>
  <c r="M215" i="17"/>
  <c r="K215" i="17"/>
  <c r="I215" i="17"/>
  <c r="G215" i="17"/>
  <c r="E215" i="17"/>
  <c r="AQ214" i="17"/>
  <c r="AO214" i="17"/>
  <c r="AM214" i="17"/>
  <c r="AK214" i="17"/>
  <c r="AI214" i="17"/>
  <c r="AG214" i="17"/>
  <c r="AE214" i="17"/>
  <c r="AC214" i="17"/>
  <c r="AA214" i="17"/>
  <c r="Y214" i="17"/>
  <c r="W214" i="17"/>
  <c r="U214" i="17"/>
  <c r="S214" i="17"/>
  <c r="Q214" i="17"/>
  <c r="O214" i="17"/>
  <c r="M214" i="17"/>
  <c r="K214" i="17"/>
  <c r="I214" i="17"/>
  <c r="G214" i="17"/>
  <c r="E214" i="17"/>
  <c r="AQ213" i="17"/>
  <c r="AO213" i="17"/>
  <c r="AM213" i="17"/>
  <c r="AK213" i="17"/>
  <c r="AI213" i="17"/>
  <c r="AG213" i="17"/>
  <c r="AE213" i="17"/>
  <c r="AC213" i="17"/>
  <c r="AA213" i="17"/>
  <c r="Y213" i="17"/>
  <c r="W213" i="17"/>
  <c r="U213" i="17"/>
  <c r="S213" i="17"/>
  <c r="Q213" i="17"/>
  <c r="O213" i="17"/>
  <c r="M213" i="17"/>
  <c r="K213" i="17"/>
  <c r="I213" i="17"/>
  <c r="G213" i="17"/>
  <c r="E213" i="17"/>
  <c r="AQ212" i="17"/>
  <c r="AO212" i="17"/>
  <c r="AM212" i="17"/>
  <c r="AK212" i="17"/>
  <c r="AI212" i="17"/>
  <c r="AG212" i="17"/>
  <c r="AE212" i="17"/>
  <c r="AC212" i="17"/>
  <c r="AA212" i="17"/>
  <c r="Y212" i="17"/>
  <c r="W212" i="17"/>
  <c r="U212" i="17"/>
  <c r="S212" i="17"/>
  <c r="Q212" i="17"/>
  <c r="O212" i="17"/>
  <c r="M212" i="17"/>
  <c r="K212" i="17"/>
  <c r="I212" i="17"/>
  <c r="G212" i="17"/>
  <c r="E212" i="17"/>
  <c r="AQ211" i="17"/>
  <c r="AO211" i="17"/>
  <c r="AM211" i="17"/>
  <c r="AK211" i="17"/>
  <c r="AI211" i="17"/>
  <c r="AG211" i="17"/>
  <c r="AE211" i="17"/>
  <c r="AC211" i="17"/>
  <c r="AA211" i="17"/>
  <c r="Y211" i="17"/>
  <c r="W211" i="17"/>
  <c r="U211" i="17"/>
  <c r="S211" i="17"/>
  <c r="Q211" i="17"/>
  <c r="O211" i="17"/>
  <c r="M211" i="17"/>
  <c r="K211" i="17"/>
  <c r="I211" i="17"/>
  <c r="G211" i="17"/>
  <c r="E211" i="17"/>
  <c r="AQ210" i="17"/>
  <c r="AO210" i="17"/>
  <c r="AM210" i="17"/>
  <c r="AK210" i="17"/>
  <c r="AI210" i="17"/>
  <c r="AG210" i="17"/>
  <c r="AE210" i="17"/>
  <c r="AC210" i="17"/>
  <c r="AA210" i="17"/>
  <c r="Y210" i="17"/>
  <c r="W210" i="17"/>
  <c r="U210" i="17"/>
  <c r="S210" i="17"/>
  <c r="Q210" i="17"/>
  <c r="O210" i="17"/>
  <c r="M210" i="17"/>
  <c r="K210" i="17"/>
  <c r="I210" i="17"/>
  <c r="G210" i="17"/>
  <c r="E210" i="17"/>
  <c r="AQ209" i="17"/>
  <c r="AO209" i="17"/>
  <c r="AM209" i="17"/>
  <c r="AK209" i="17"/>
  <c r="AI209" i="17"/>
  <c r="AG209" i="17"/>
  <c r="AE209" i="17"/>
  <c r="AC209" i="17"/>
  <c r="AA209" i="17"/>
  <c r="Y209" i="17"/>
  <c r="W209" i="17"/>
  <c r="U209" i="17"/>
  <c r="S209" i="17"/>
  <c r="Q209" i="17"/>
  <c r="O209" i="17"/>
  <c r="M209" i="17"/>
  <c r="K209" i="17"/>
  <c r="I209" i="17"/>
  <c r="G209" i="17"/>
  <c r="E209" i="17"/>
  <c r="AQ208" i="17"/>
  <c r="AO208" i="17"/>
  <c r="AM208" i="17"/>
  <c r="AK208" i="17"/>
  <c r="AI208" i="17"/>
  <c r="AG208" i="17"/>
  <c r="AE208" i="17"/>
  <c r="AC208" i="17"/>
  <c r="AA208" i="17"/>
  <c r="Y208" i="17"/>
  <c r="W208" i="17"/>
  <c r="U208" i="17"/>
  <c r="S208" i="17"/>
  <c r="Q208" i="17"/>
  <c r="O208" i="17"/>
  <c r="M208" i="17"/>
  <c r="K208" i="17"/>
  <c r="I208" i="17"/>
  <c r="G208" i="17"/>
  <c r="E208" i="17"/>
  <c r="AQ207" i="17"/>
  <c r="AO207" i="17"/>
  <c r="AM207" i="17"/>
  <c r="AK207" i="17"/>
  <c r="AI207" i="17"/>
  <c r="AG207" i="17"/>
  <c r="AE207" i="17"/>
  <c r="AC207" i="17"/>
  <c r="AA207" i="17"/>
  <c r="Y207" i="17"/>
  <c r="W207" i="17"/>
  <c r="U207" i="17"/>
  <c r="S207" i="17"/>
  <c r="Q207" i="17"/>
  <c r="O207" i="17"/>
  <c r="M207" i="17"/>
  <c r="K207" i="17"/>
  <c r="I207" i="17"/>
  <c r="G207" i="17"/>
  <c r="E207" i="17"/>
  <c r="AQ206" i="17"/>
  <c r="AO206" i="17"/>
  <c r="AM206" i="17"/>
  <c r="AK206" i="17"/>
  <c r="AI206" i="17"/>
  <c r="AG206" i="17"/>
  <c r="AE206" i="17"/>
  <c r="AC206" i="17"/>
  <c r="AA206" i="17"/>
  <c r="Y206" i="17"/>
  <c r="W206" i="17"/>
  <c r="U206" i="17"/>
  <c r="S206" i="17"/>
  <c r="Q206" i="17"/>
  <c r="O206" i="17"/>
  <c r="M206" i="17"/>
  <c r="K206" i="17"/>
  <c r="I206" i="17"/>
  <c r="G206" i="17"/>
  <c r="E206" i="17"/>
  <c r="AQ205" i="17"/>
  <c r="AO205" i="17"/>
  <c r="AM205" i="17"/>
  <c r="AK205" i="17"/>
  <c r="AI205" i="17"/>
  <c r="AG205" i="17"/>
  <c r="AE205" i="17"/>
  <c r="AC205" i="17"/>
  <c r="AA205" i="17"/>
  <c r="Y205" i="17"/>
  <c r="W205" i="17"/>
  <c r="U205" i="17"/>
  <c r="S205" i="17"/>
  <c r="Q205" i="17"/>
  <c r="O205" i="17"/>
  <c r="M205" i="17"/>
  <c r="K205" i="17"/>
  <c r="I205" i="17"/>
  <c r="G205" i="17"/>
  <c r="E205" i="17"/>
  <c r="AQ204" i="17"/>
  <c r="AO204" i="17"/>
  <c r="AM204" i="17"/>
  <c r="AK204" i="17"/>
  <c r="AI204" i="17"/>
  <c r="AG204" i="17"/>
  <c r="AE204" i="17"/>
  <c r="AC204" i="17"/>
  <c r="AA204" i="17"/>
  <c r="Y204" i="17"/>
  <c r="W204" i="17"/>
  <c r="U204" i="17"/>
  <c r="S204" i="17"/>
  <c r="Q204" i="17"/>
  <c r="O204" i="17"/>
  <c r="M204" i="17"/>
  <c r="K204" i="17"/>
  <c r="I204" i="17"/>
  <c r="G204" i="17"/>
  <c r="E204" i="17"/>
  <c r="AQ203" i="17"/>
  <c r="AO203" i="17"/>
  <c r="AM203" i="17"/>
  <c r="AK203" i="17"/>
  <c r="AI203" i="17"/>
  <c r="AG203" i="17"/>
  <c r="AE203" i="17"/>
  <c r="AC203" i="17"/>
  <c r="AA203" i="17"/>
  <c r="Y203" i="17"/>
  <c r="W203" i="17"/>
  <c r="U203" i="17"/>
  <c r="S203" i="17"/>
  <c r="Q203" i="17"/>
  <c r="O203" i="17"/>
  <c r="M203" i="17"/>
  <c r="K203" i="17"/>
  <c r="I203" i="17"/>
  <c r="G203" i="17"/>
  <c r="E203" i="17"/>
  <c r="AQ202" i="17"/>
  <c r="AO202" i="17"/>
  <c r="AM202" i="17"/>
  <c r="AK202" i="17"/>
  <c r="AI202" i="17"/>
  <c r="AG202" i="17"/>
  <c r="AE202" i="17"/>
  <c r="AC202" i="17"/>
  <c r="AA202" i="17"/>
  <c r="Y202" i="17"/>
  <c r="W202" i="17"/>
  <c r="U202" i="17"/>
  <c r="S202" i="17"/>
  <c r="Q202" i="17"/>
  <c r="O202" i="17"/>
  <c r="M202" i="17"/>
  <c r="K202" i="17"/>
  <c r="I202" i="17"/>
  <c r="G202" i="17"/>
  <c r="E202" i="17"/>
  <c r="AQ201" i="17"/>
  <c r="AO201" i="17"/>
  <c r="AM201" i="17"/>
  <c r="AK201" i="17"/>
  <c r="AI201" i="17"/>
  <c r="AG201" i="17"/>
  <c r="AE201" i="17"/>
  <c r="AC201" i="17"/>
  <c r="AA201" i="17"/>
  <c r="Y201" i="17"/>
  <c r="W201" i="17"/>
  <c r="U201" i="17"/>
  <c r="S201" i="17"/>
  <c r="Q201" i="17"/>
  <c r="O201" i="17"/>
  <c r="M201" i="17"/>
  <c r="K201" i="17"/>
  <c r="I201" i="17"/>
  <c r="G201" i="17"/>
  <c r="E201" i="17"/>
  <c r="AQ200" i="17"/>
  <c r="AO200" i="17"/>
  <c r="AM200" i="17"/>
  <c r="AK200" i="17"/>
  <c r="AI200" i="17"/>
  <c r="AG200" i="17"/>
  <c r="AE200" i="17"/>
  <c r="AC200" i="17"/>
  <c r="AA200" i="17"/>
  <c r="Y200" i="17"/>
  <c r="W200" i="17"/>
  <c r="U200" i="17"/>
  <c r="S200" i="17"/>
  <c r="Q200" i="17"/>
  <c r="O200" i="17"/>
  <c r="M200" i="17"/>
  <c r="K200" i="17"/>
  <c r="I200" i="17"/>
  <c r="G200" i="17"/>
  <c r="E200" i="17"/>
  <c r="AQ199" i="17"/>
  <c r="AO199" i="17"/>
  <c r="AM199" i="17"/>
  <c r="AK199" i="17"/>
  <c r="AI199" i="17"/>
  <c r="AG199" i="17"/>
  <c r="AE199" i="17"/>
  <c r="AC199" i="17"/>
  <c r="AA199" i="17"/>
  <c r="Y199" i="17"/>
  <c r="W199" i="17"/>
  <c r="U199" i="17"/>
  <c r="S199" i="17"/>
  <c r="Q199" i="17"/>
  <c r="O199" i="17"/>
  <c r="M199" i="17"/>
  <c r="K199" i="17"/>
  <c r="I199" i="17"/>
  <c r="G199" i="17"/>
  <c r="E199" i="17"/>
  <c r="AQ198" i="17"/>
  <c r="AO198" i="17"/>
  <c r="AM198" i="17"/>
  <c r="AK198" i="17"/>
  <c r="AI198" i="17"/>
  <c r="AG198" i="17"/>
  <c r="AE198" i="17"/>
  <c r="AC198" i="17"/>
  <c r="AA198" i="17"/>
  <c r="Y198" i="17"/>
  <c r="W198" i="17"/>
  <c r="U198" i="17"/>
  <c r="S198" i="17"/>
  <c r="Q198" i="17"/>
  <c r="O198" i="17"/>
  <c r="M198" i="17"/>
  <c r="K198" i="17"/>
  <c r="I198" i="17"/>
  <c r="G198" i="17"/>
  <c r="E198" i="17"/>
  <c r="AQ197" i="17"/>
  <c r="AO197" i="17"/>
  <c r="AM197" i="17"/>
  <c r="AK197" i="17"/>
  <c r="AI197" i="17"/>
  <c r="AG197" i="17"/>
  <c r="AE197" i="17"/>
  <c r="AC197" i="17"/>
  <c r="AA197" i="17"/>
  <c r="Y197" i="17"/>
  <c r="W197" i="17"/>
  <c r="U197" i="17"/>
  <c r="S197" i="17"/>
  <c r="Q197" i="17"/>
  <c r="O197" i="17"/>
  <c r="M197" i="17"/>
  <c r="K197" i="17"/>
  <c r="I197" i="17"/>
  <c r="G197" i="17"/>
  <c r="E197" i="17"/>
  <c r="AQ196" i="17"/>
  <c r="AO196" i="17"/>
  <c r="AM196" i="17"/>
  <c r="AK196" i="17"/>
  <c r="AI196" i="17"/>
  <c r="AG196" i="17"/>
  <c r="AE196" i="17"/>
  <c r="AC196" i="17"/>
  <c r="AA196" i="17"/>
  <c r="Y196" i="17"/>
  <c r="W196" i="17"/>
  <c r="U196" i="17"/>
  <c r="S196" i="17"/>
  <c r="Q196" i="17"/>
  <c r="O196" i="17"/>
  <c r="M196" i="17"/>
  <c r="K196" i="17"/>
  <c r="I196" i="17"/>
  <c r="G196" i="17"/>
  <c r="E196" i="17"/>
  <c r="AQ195" i="17"/>
  <c r="AO195" i="17"/>
  <c r="AM195" i="17"/>
  <c r="AK195" i="17"/>
  <c r="AI195" i="17"/>
  <c r="AG195" i="17"/>
  <c r="AE195" i="17"/>
  <c r="AC195" i="17"/>
  <c r="AA195" i="17"/>
  <c r="Y195" i="17"/>
  <c r="W195" i="17"/>
  <c r="U195" i="17"/>
  <c r="S195" i="17"/>
  <c r="Q195" i="17"/>
  <c r="O195" i="17"/>
  <c r="M195" i="17"/>
  <c r="K195" i="17"/>
  <c r="I195" i="17"/>
  <c r="G195" i="17"/>
  <c r="E195" i="17"/>
  <c r="AQ194" i="17"/>
  <c r="AO194" i="17"/>
  <c r="AM194" i="17"/>
  <c r="AK194" i="17"/>
  <c r="AI194" i="17"/>
  <c r="AG194" i="17"/>
  <c r="AE194" i="17"/>
  <c r="AC194" i="17"/>
  <c r="AA194" i="17"/>
  <c r="Y194" i="17"/>
  <c r="W194" i="17"/>
  <c r="U194" i="17"/>
  <c r="S194" i="17"/>
  <c r="Q194" i="17"/>
  <c r="O194" i="17"/>
  <c r="M194" i="17"/>
  <c r="K194" i="17"/>
  <c r="I194" i="17"/>
  <c r="G194" i="17"/>
  <c r="E194" i="17"/>
  <c r="AQ193" i="17"/>
  <c r="AO193" i="17"/>
  <c r="AM193" i="17"/>
  <c r="AK193" i="17"/>
  <c r="AI193" i="17"/>
  <c r="AG193" i="17"/>
  <c r="AE193" i="17"/>
  <c r="AC193" i="17"/>
  <c r="AA193" i="17"/>
  <c r="Y193" i="17"/>
  <c r="W193" i="17"/>
  <c r="U193" i="17"/>
  <c r="S193" i="17"/>
  <c r="Q193" i="17"/>
  <c r="O193" i="17"/>
  <c r="M193" i="17"/>
  <c r="K193" i="17"/>
  <c r="I193" i="17"/>
  <c r="G193" i="17"/>
  <c r="E193" i="17"/>
  <c r="AQ192" i="17"/>
  <c r="AO192" i="17"/>
  <c r="AM192" i="17"/>
  <c r="AK192" i="17"/>
  <c r="AI192" i="17"/>
  <c r="AG192" i="17"/>
  <c r="AE192" i="17"/>
  <c r="AC192" i="17"/>
  <c r="AA192" i="17"/>
  <c r="Y192" i="17"/>
  <c r="W192" i="17"/>
  <c r="U192" i="17"/>
  <c r="S192" i="17"/>
  <c r="Q192" i="17"/>
  <c r="O192" i="17"/>
  <c r="M192" i="17"/>
  <c r="K192" i="17"/>
  <c r="I192" i="17"/>
  <c r="G192" i="17"/>
  <c r="E192" i="17"/>
  <c r="AQ191" i="17"/>
  <c r="AO191" i="17"/>
  <c r="AM191" i="17"/>
  <c r="AK191" i="17"/>
  <c r="AI191" i="17"/>
  <c r="AG191" i="17"/>
  <c r="AE191" i="17"/>
  <c r="AC191" i="17"/>
  <c r="AA191" i="17"/>
  <c r="Y191" i="17"/>
  <c r="W191" i="17"/>
  <c r="U191" i="17"/>
  <c r="S191" i="17"/>
  <c r="Q191" i="17"/>
  <c r="O191" i="17"/>
  <c r="M191" i="17"/>
  <c r="K191" i="17"/>
  <c r="I191" i="17"/>
  <c r="G191" i="17"/>
  <c r="E191" i="17"/>
  <c r="AQ190" i="17"/>
  <c r="AO190" i="17"/>
  <c r="AM190" i="17"/>
  <c r="AK190" i="17"/>
  <c r="AI190" i="17"/>
  <c r="AG190" i="17"/>
  <c r="AE190" i="17"/>
  <c r="AC190" i="17"/>
  <c r="AA190" i="17"/>
  <c r="Y190" i="17"/>
  <c r="W190" i="17"/>
  <c r="U190" i="17"/>
  <c r="S190" i="17"/>
  <c r="Q190" i="17"/>
  <c r="O190" i="17"/>
  <c r="M190" i="17"/>
  <c r="K190" i="17"/>
  <c r="I190" i="17"/>
  <c r="G190" i="17"/>
  <c r="E190" i="17"/>
  <c r="AQ189" i="17"/>
  <c r="AO189" i="17"/>
  <c r="AM189" i="17"/>
  <c r="AK189" i="17"/>
  <c r="AI189" i="17"/>
  <c r="AG189" i="17"/>
  <c r="AE189" i="17"/>
  <c r="AC189" i="17"/>
  <c r="AA189" i="17"/>
  <c r="Y189" i="17"/>
  <c r="W189" i="17"/>
  <c r="U189" i="17"/>
  <c r="S189" i="17"/>
  <c r="Q189" i="17"/>
  <c r="O189" i="17"/>
  <c r="M189" i="17"/>
  <c r="K189" i="17"/>
  <c r="I189" i="17"/>
  <c r="G189" i="17"/>
  <c r="E189" i="17"/>
  <c r="AQ188" i="17"/>
  <c r="AO188" i="17"/>
  <c r="AM188" i="17"/>
  <c r="AK188" i="17"/>
  <c r="AI188" i="17"/>
  <c r="AG188" i="17"/>
  <c r="AE188" i="17"/>
  <c r="AC188" i="17"/>
  <c r="AA188" i="17"/>
  <c r="Y188" i="17"/>
  <c r="W188" i="17"/>
  <c r="U188" i="17"/>
  <c r="S188" i="17"/>
  <c r="Q188" i="17"/>
  <c r="O188" i="17"/>
  <c r="M188" i="17"/>
  <c r="K188" i="17"/>
  <c r="I188" i="17"/>
  <c r="G188" i="17"/>
  <c r="E188" i="17"/>
  <c r="AQ187" i="17"/>
  <c r="AO187" i="17"/>
  <c r="AM187" i="17"/>
  <c r="AK187" i="17"/>
  <c r="AI187" i="17"/>
  <c r="AG187" i="17"/>
  <c r="AE187" i="17"/>
  <c r="AC187" i="17"/>
  <c r="AA187" i="17"/>
  <c r="Y187" i="17"/>
  <c r="W187" i="17"/>
  <c r="U187" i="17"/>
  <c r="S187" i="17"/>
  <c r="Q187" i="17"/>
  <c r="O187" i="17"/>
  <c r="M187" i="17"/>
  <c r="K187" i="17"/>
  <c r="I187" i="17"/>
  <c r="G187" i="17"/>
  <c r="E187" i="17"/>
  <c r="AQ186" i="17"/>
  <c r="AO186" i="17"/>
  <c r="AM186" i="17"/>
  <c r="AK186" i="17"/>
  <c r="AI186" i="17"/>
  <c r="AG186" i="17"/>
  <c r="AE186" i="17"/>
  <c r="AC186" i="17"/>
  <c r="AA186" i="17"/>
  <c r="Y186" i="17"/>
  <c r="W186" i="17"/>
  <c r="U186" i="17"/>
  <c r="S186" i="17"/>
  <c r="Q186" i="17"/>
  <c r="O186" i="17"/>
  <c r="M186" i="17"/>
  <c r="K186" i="17"/>
  <c r="I186" i="17"/>
  <c r="G186" i="17"/>
  <c r="E186" i="17"/>
  <c r="AQ185" i="17"/>
  <c r="AO185" i="17"/>
  <c r="AM185" i="17"/>
  <c r="AK185" i="17"/>
  <c r="AI185" i="17"/>
  <c r="AG185" i="17"/>
  <c r="AE185" i="17"/>
  <c r="AC185" i="17"/>
  <c r="AA185" i="17"/>
  <c r="Y185" i="17"/>
  <c r="W185" i="17"/>
  <c r="U185" i="17"/>
  <c r="S185" i="17"/>
  <c r="Q185" i="17"/>
  <c r="O185" i="17"/>
  <c r="M185" i="17"/>
  <c r="K185" i="17"/>
  <c r="I185" i="17"/>
  <c r="G185" i="17"/>
  <c r="E185" i="17"/>
  <c r="AQ184" i="17"/>
  <c r="AO184" i="17"/>
  <c r="AM184" i="17"/>
  <c r="AK184" i="17"/>
  <c r="AI184" i="17"/>
  <c r="AG184" i="17"/>
  <c r="AE184" i="17"/>
  <c r="AC184" i="17"/>
  <c r="AA184" i="17"/>
  <c r="Y184" i="17"/>
  <c r="W184" i="17"/>
  <c r="U184" i="17"/>
  <c r="S184" i="17"/>
  <c r="Q184" i="17"/>
  <c r="O184" i="17"/>
  <c r="M184" i="17"/>
  <c r="K184" i="17"/>
  <c r="I184" i="17"/>
  <c r="G184" i="17"/>
  <c r="E184" i="17"/>
  <c r="AQ183" i="17"/>
  <c r="AO183" i="17"/>
  <c r="AM183" i="17"/>
  <c r="AK183" i="17"/>
  <c r="AI183" i="17"/>
  <c r="AG183" i="17"/>
  <c r="AE183" i="17"/>
  <c r="AC183" i="17"/>
  <c r="AA183" i="17"/>
  <c r="Y183" i="17"/>
  <c r="W183" i="17"/>
  <c r="U183" i="17"/>
  <c r="S183" i="17"/>
  <c r="Q183" i="17"/>
  <c r="O183" i="17"/>
  <c r="M183" i="17"/>
  <c r="K183" i="17"/>
  <c r="I183" i="17"/>
  <c r="G183" i="17"/>
  <c r="E183" i="17"/>
  <c r="AQ182" i="17"/>
  <c r="AO182" i="17"/>
  <c r="AM182" i="17"/>
  <c r="AK182" i="17"/>
  <c r="AI182" i="17"/>
  <c r="AG182" i="17"/>
  <c r="AE182" i="17"/>
  <c r="AC182" i="17"/>
  <c r="AA182" i="17"/>
  <c r="Y182" i="17"/>
  <c r="W182" i="17"/>
  <c r="U182" i="17"/>
  <c r="S182" i="17"/>
  <c r="Q182" i="17"/>
  <c r="O182" i="17"/>
  <c r="M182" i="17"/>
  <c r="K182" i="17"/>
  <c r="I182" i="17"/>
  <c r="G182" i="17"/>
  <c r="E182" i="17"/>
  <c r="AQ181" i="17"/>
  <c r="AO181" i="17"/>
  <c r="AM181" i="17"/>
  <c r="AK181" i="17"/>
  <c r="AI181" i="17"/>
  <c r="AG181" i="17"/>
  <c r="AE181" i="17"/>
  <c r="AC181" i="17"/>
  <c r="AA181" i="17"/>
  <c r="Y181" i="17"/>
  <c r="W181" i="17"/>
  <c r="U181" i="17"/>
  <c r="S181" i="17"/>
  <c r="Q181" i="17"/>
  <c r="O181" i="17"/>
  <c r="M181" i="17"/>
  <c r="K181" i="17"/>
  <c r="I181" i="17"/>
  <c r="G181" i="17"/>
  <c r="E181" i="17"/>
  <c r="AQ180" i="17"/>
  <c r="AO180" i="17"/>
  <c r="AM180" i="17"/>
  <c r="AK180" i="17"/>
  <c r="AI180" i="17"/>
  <c r="AG180" i="17"/>
  <c r="AE180" i="17"/>
  <c r="AC180" i="17"/>
  <c r="AA180" i="17"/>
  <c r="Y180" i="17"/>
  <c r="W180" i="17"/>
  <c r="U180" i="17"/>
  <c r="S180" i="17"/>
  <c r="Q180" i="17"/>
  <c r="O180" i="17"/>
  <c r="M180" i="17"/>
  <c r="K180" i="17"/>
  <c r="I180" i="17"/>
  <c r="G180" i="17"/>
  <c r="E180" i="17"/>
  <c r="AQ179" i="17"/>
  <c r="AO179" i="17"/>
  <c r="AM179" i="17"/>
  <c r="AK179" i="17"/>
  <c r="AI179" i="17"/>
  <c r="AG179" i="17"/>
  <c r="AE179" i="17"/>
  <c r="AC179" i="17"/>
  <c r="AA179" i="17"/>
  <c r="Y179" i="17"/>
  <c r="W179" i="17"/>
  <c r="U179" i="17"/>
  <c r="S179" i="17"/>
  <c r="Q179" i="17"/>
  <c r="O179" i="17"/>
  <c r="M179" i="17"/>
  <c r="K179" i="17"/>
  <c r="I179" i="17"/>
  <c r="G179" i="17"/>
  <c r="E179" i="17"/>
  <c r="AQ178" i="17"/>
  <c r="AO178" i="17"/>
  <c r="AM178" i="17"/>
  <c r="AK178" i="17"/>
  <c r="AI178" i="17"/>
  <c r="AG178" i="17"/>
  <c r="AE178" i="17"/>
  <c r="AC178" i="17"/>
  <c r="AA178" i="17"/>
  <c r="Y178" i="17"/>
  <c r="W178" i="17"/>
  <c r="U178" i="17"/>
  <c r="S178" i="17"/>
  <c r="Q178" i="17"/>
  <c r="O178" i="17"/>
  <c r="M178" i="17"/>
  <c r="K178" i="17"/>
  <c r="I178" i="17"/>
  <c r="G178" i="17"/>
  <c r="E178" i="17"/>
  <c r="AQ177" i="17"/>
  <c r="AO177" i="17"/>
  <c r="AM177" i="17"/>
  <c r="AK177" i="17"/>
  <c r="AI177" i="17"/>
  <c r="AG177" i="17"/>
  <c r="AE177" i="17"/>
  <c r="AC177" i="17"/>
  <c r="AA177" i="17"/>
  <c r="Y177" i="17"/>
  <c r="W177" i="17"/>
  <c r="U177" i="17"/>
  <c r="S177" i="17"/>
  <c r="Q177" i="17"/>
  <c r="O177" i="17"/>
  <c r="M177" i="17"/>
  <c r="K177" i="17"/>
  <c r="I177" i="17"/>
  <c r="G177" i="17"/>
  <c r="E177" i="17"/>
  <c r="AQ176" i="17"/>
  <c r="AO176" i="17"/>
  <c r="AM176" i="17"/>
  <c r="AK176" i="17"/>
  <c r="AI176" i="17"/>
  <c r="AG176" i="17"/>
  <c r="AE176" i="17"/>
  <c r="AC176" i="17"/>
  <c r="AA176" i="17"/>
  <c r="Y176" i="17"/>
  <c r="W176" i="17"/>
  <c r="U176" i="17"/>
  <c r="S176" i="17"/>
  <c r="Q176" i="17"/>
  <c r="O176" i="17"/>
  <c r="M176" i="17"/>
  <c r="K176" i="17"/>
  <c r="I176" i="17"/>
  <c r="G176" i="17"/>
  <c r="E176" i="17"/>
  <c r="AQ175" i="17"/>
  <c r="AO175" i="17"/>
  <c r="AM175" i="17"/>
  <c r="AK175" i="17"/>
  <c r="AI175" i="17"/>
  <c r="AG175" i="17"/>
  <c r="AE175" i="17"/>
  <c r="AC175" i="17"/>
  <c r="AA175" i="17"/>
  <c r="Y175" i="17"/>
  <c r="W175" i="17"/>
  <c r="U175" i="17"/>
  <c r="S175" i="17"/>
  <c r="Q175" i="17"/>
  <c r="O175" i="17"/>
  <c r="M175" i="17"/>
  <c r="K175" i="17"/>
  <c r="I175" i="17"/>
  <c r="G175" i="17"/>
  <c r="E175" i="17"/>
  <c r="AQ174" i="17"/>
  <c r="AO174" i="17"/>
  <c r="AM174" i="17"/>
  <c r="AK174" i="17"/>
  <c r="AI174" i="17"/>
  <c r="AG174" i="17"/>
  <c r="AE174" i="17"/>
  <c r="AC174" i="17"/>
  <c r="AA174" i="17"/>
  <c r="Y174" i="17"/>
  <c r="W174" i="17"/>
  <c r="U174" i="17"/>
  <c r="S174" i="17"/>
  <c r="Q174" i="17"/>
  <c r="O174" i="17"/>
  <c r="M174" i="17"/>
  <c r="K174" i="17"/>
  <c r="I174" i="17"/>
  <c r="G174" i="17"/>
  <c r="E174" i="17"/>
  <c r="AQ173" i="17"/>
  <c r="AO173" i="17"/>
  <c r="AM173" i="17"/>
  <c r="AK173" i="17"/>
  <c r="AI173" i="17"/>
  <c r="AG173" i="17"/>
  <c r="AE173" i="17"/>
  <c r="AC173" i="17"/>
  <c r="AA173" i="17"/>
  <c r="Y173" i="17"/>
  <c r="W173" i="17"/>
  <c r="U173" i="17"/>
  <c r="S173" i="17"/>
  <c r="Q173" i="17"/>
  <c r="O173" i="17"/>
  <c r="M173" i="17"/>
  <c r="K173" i="17"/>
  <c r="I173" i="17"/>
  <c r="G173" i="17"/>
  <c r="E173" i="17"/>
  <c r="AQ172" i="17"/>
  <c r="AO172" i="17"/>
  <c r="AM172" i="17"/>
  <c r="AK172" i="17"/>
  <c r="AI172" i="17"/>
  <c r="AG172" i="17"/>
  <c r="AE172" i="17"/>
  <c r="AC172" i="17"/>
  <c r="AA172" i="17"/>
  <c r="Y172" i="17"/>
  <c r="W172" i="17"/>
  <c r="U172" i="17"/>
  <c r="S172" i="17"/>
  <c r="Q172" i="17"/>
  <c r="O172" i="17"/>
  <c r="M172" i="17"/>
  <c r="K172" i="17"/>
  <c r="I172" i="17"/>
  <c r="G172" i="17"/>
  <c r="E172" i="17"/>
  <c r="AQ171" i="17"/>
  <c r="AO171" i="17"/>
  <c r="AM171" i="17"/>
  <c r="AK171" i="17"/>
  <c r="AI171" i="17"/>
  <c r="AG171" i="17"/>
  <c r="AE171" i="17"/>
  <c r="AC171" i="17"/>
  <c r="AA171" i="17"/>
  <c r="Y171" i="17"/>
  <c r="W171" i="17"/>
  <c r="U171" i="17"/>
  <c r="S171" i="17"/>
  <c r="Q171" i="17"/>
  <c r="O171" i="17"/>
  <c r="M171" i="17"/>
  <c r="K171" i="17"/>
  <c r="I171" i="17"/>
  <c r="G171" i="17"/>
  <c r="E171" i="17"/>
  <c r="AQ170" i="17"/>
  <c r="AO170" i="17"/>
  <c r="AM170" i="17"/>
  <c r="AK170" i="17"/>
  <c r="AI170" i="17"/>
  <c r="AG170" i="17"/>
  <c r="AE170" i="17"/>
  <c r="AC170" i="17"/>
  <c r="AA170" i="17"/>
  <c r="Y170" i="17"/>
  <c r="W170" i="17"/>
  <c r="U170" i="17"/>
  <c r="S170" i="17"/>
  <c r="Q170" i="17"/>
  <c r="O170" i="17"/>
  <c r="M170" i="17"/>
  <c r="K170" i="17"/>
  <c r="I170" i="17"/>
  <c r="G170" i="17"/>
  <c r="E170" i="17"/>
  <c r="AQ169" i="17"/>
  <c r="AO169" i="17"/>
  <c r="AM169" i="17"/>
  <c r="AK169" i="17"/>
  <c r="AI169" i="17"/>
  <c r="AG169" i="17"/>
  <c r="AE169" i="17"/>
  <c r="AC169" i="17"/>
  <c r="AA169" i="17"/>
  <c r="Y169" i="17"/>
  <c r="W169" i="17"/>
  <c r="U169" i="17"/>
  <c r="S169" i="17"/>
  <c r="Q169" i="17"/>
  <c r="O169" i="17"/>
  <c r="M169" i="17"/>
  <c r="K169" i="17"/>
  <c r="I169" i="17"/>
  <c r="G169" i="17"/>
  <c r="E169" i="17"/>
  <c r="AQ168" i="17"/>
  <c r="AO168" i="17"/>
  <c r="AM168" i="17"/>
  <c r="AK168" i="17"/>
  <c r="AI168" i="17"/>
  <c r="AG168" i="17"/>
  <c r="AE168" i="17"/>
  <c r="AC168" i="17"/>
  <c r="AA168" i="17"/>
  <c r="Y168" i="17"/>
  <c r="W168" i="17"/>
  <c r="U168" i="17"/>
  <c r="S168" i="17"/>
  <c r="Q168" i="17"/>
  <c r="O168" i="17"/>
  <c r="M168" i="17"/>
  <c r="K168" i="17"/>
  <c r="I168" i="17"/>
  <c r="G168" i="17"/>
  <c r="E168" i="17"/>
  <c r="AQ167" i="17"/>
  <c r="AO167" i="17"/>
  <c r="AM167" i="17"/>
  <c r="AK167" i="17"/>
  <c r="AI167" i="17"/>
  <c r="AG167" i="17"/>
  <c r="AE167" i="17"/>
  <c r="AC167" i="17"/>
  <c r="AA167" i="17"/>
  <c r="Y167" i="17"/>
  <c r="W167" i="17"/>
  <c r="U167" i="17"/>
  <c r="S167" i="17"/>
  <c r="Q167" i="17"/>
  <c r="O167" i="17"/>
  <c r="M167" i="17"/>
  <c r="K167" i="17"/>
  <c r="I167" i="17"/>
  <c r="G167" i="17"/>
  <c r="E167" i="17"/>
  <c r="AQ166" i="17"/>
  <c r="AO166" i="17"/>
  <c r="AM166" i="17"/>
  <c r="AK166" i="17"/>
  <c r="AI166" i="17"/>
  <c r="AG166" i="17"/>
  <c r="AE166" i="17"/>
  <c r="AC166" i="17"/>
  <c r="AA166" i="17"/>
  <c r="Y166" i="17"/>
  <c r="W166" i="17"/>
  <c r="U166" i="17"/>
  <c r="S166" i="17"/>
  <c r="Q166" i="17"/>
  <c r="O166" i="17"/>
  <c r="M166" i="17"/>
  <c r="K166" i="17"/>
  <c r="I166" i="17"/>
  <c r="G166" i="17"/>
  <c r="E166" i="17"/>
  <c r="AQ165" i="17"/>
  <c r="AO165" i="17"/>
  <c r="AM165" i="17"/>
  <c r="AK165" i="17"/>
  <c r="AI165" i="17"/>
  <c r="AG165" i="17"/>
  <c r="AE165" i="17"/>
  <c r="AC165" i="17"/>
  <c r="AA165" i="17"/>
  <c r="Y165" i="17"/>
  <c r="W165" i="17"/>
  <c r="U165" i="17"/>
  <c r="S165" i="17"/>
  <c r="Q165" i="17"/>
  <c r="O165" i="17"/>
  <c r="M165" i="17"/>
  <c r="K165" i="17"/>
  <c r="I165" i="17"/>
  <c r="G165" i="17"/>
  <c r="E165" i="17"/>
  <c r="AQ164" i="17"/>
  <c r="AO164" i="17"/>
  <c r="AM164" i="17"/>
  <c r="AK164" i="17"/>
  <c r="AI164" i="17"/>
  <c r="AG164" i="17"/>
  <c r="AE164" i="17"/>
  <c r="AC164" i="17"/>
  <c r="AA164" i="17"/>
  <c r="Y164" i="17"/>
  <c r="W164" i="17"/>
  <c r="U164" i="17"/>
  <c r="S164" i="17"/>
  <c r="Q164" i="17"/>
  <c r="O164" i="17"/>
  <c r="M164" i="17"/>
  <c r="K164" i="17"/>
  <c r="I164" i="17"/>
  <c r="G164" i="17"/>
  <c r="E164" i="17"/>
  <c r="AQ163" i="17"/>
  <c r="AO163" i="17"/>
  <c r="AM163" i="17"/>
  <c r="AK163" i="17"/>
  <c r="AI163" i="17"/>
  <c r="AG163" i="17"/>
  <c r="AE163" i="17"/>
  <c r="AC163" i="17"/>
  <c r="AA163" i="17"/>
  <c r="Y163" i="17"/>
  <c r="W163" i="17"/>
  <c r="U163" i="17"/>
  <c r="S163" i="17"/>
  <c r="Q163" i="17"/>
  <c r="O163" i="17"/>
  <c r="M163" i="17"/>
  <c r="K163" i="17"/>
  <c r="I163" i="17"/>
  <c r="G163" i="17"/>
  <c r="E163" i="17"/>
  <c r="AQ162" i="17"/>
  <c r="AO162" i="17"/>
  <c r="AM162" i="17"/>
  <c r="AK162" i="17"/>
  <c r="AI162" i="17"/>
  <c r="AG162" i="17"/>
  <c r="AE162" i="17"/>
  <c r="AC162" i="17"/>
  <c r="AA162" i="17"/>
  <c r="Y162" i="17"/>
  <c r="W162" i="17"/>
  <c r="U162" i="17"/>
  <c r="S162" i="17"/>
  <c r="Q162" i="17"/>
  <c r="O162" i="17"/>
  <c r="M162" i="17"/>
  <c r="K162" i="17"/>
  <c r="I162" i="17"/>
  <c r="G162" i="17"/>
  <c r="E162" i="17"/>
  <c r="AQ161" i="17"/>
  <c r="AO161" i="17"/>
  <c r="AM161" i="17"/>
  <c r="AK161" i="17"/>
  <c r="AI161" i="17"/>
  <c r="AG161" i="17"/>
  <c r="AE161" i="17"/>
  <c r="AC161" i="17"/>
  <c r="AA161" i="17"/>
  <c r="Y161" i="17"/>
  <c r="W161" i="17"/>
  <c r="U161" i="17"/>
  <c r="S161" i="17"/>
  <c r="Q161" i="17"/>
  <c r="O161" i="17"/>
  <c r="M161" i="17"/>
  <c r="K161" i="17"/>
  <c r="I161" i="17"/>
  <c r="G161" i="17"/>
  <c r="E161" i="17"/>
  <c r="AQ160" i="17"/>
  <c r="AO160" i="17"/>
  <c r="AM160" i="17"/>
  <c r="AK160" i="17"/>
  <c r="AI160" i="17"/>
  <c r="AG160" i="17"/>
  <c r="AE160" i="17"/>
  <c r="AC160" i="17"/>
  <c r="AA160" i="17"/>
  <c r="Y160" i="17"/>
  <c r="W160" i="17"/>
  <c r="U160" i="17"/>
  <c r="S160" i="17"/>
  <c r="Q160" i="17"/>
  <c r="O160" i="17"/>
  <c r="M160" i="17"/>
  <c r="K160" i="17"/>
  <c r="I160" i="17"/>
  <c r="G160" i="17"/>
  <c r="E160" i="17"/>
  <c r="AQ159" i="17"/>
  <c r="AO159" i="17"/>
  <c r="AM159" i="17"/>
  <c r="AK159" i="17"/>
  <c r="AI159" i="17"/>
  <c r="AG159" i="17"/>
  <c r="AE159" i="17"/>
  <c r="AC159" i="17"/>
  <c r="AA159" i="17"/>
  <c r="Y159" i="17"/>
  <c r="W159" i="17"/>
  <c r="U159" i="17"/>
  <c r="S159" i="17"/>
  <c r="Q159" i="17"/>
  <c r="O159" i="17"/>
  <c r="M159" i="17"/>
  <c r="K159" i="17"/>
  <c r="I159" i="17"/>
  <c r="G159" i="17"/>
  <c r="E159" i="17"/>
  <c r="AQ158" i="17"/>
  <c r="AO158" i="17"/>
  <c r="AM158" i="17"/>
  <c r="AK158" i="17"/>
  <c r="AI158" i="17"/>
  <c r="AG158" i="17"/>
  <c r="AE158" i="17"/>
  <c r="AC158" i="17"/>
  <c r="AA158" i="17"/>
  <c r="Y158" i="17"/>
  <c r="W158" i="17"/>
  <c r="U158" i="17"/>
  <c r="S158" i="17"/>
  <c r="Q158" i="17"/>
  <c r="O158" i="17"/>
  <c r="M158" i="17"/>
  <c r="K158" i="17"/>
  <c r="I158" i="17"/>
  <c r="G158" i="17"/>
  <c r="E158" i="17"/>
  <c r="AQ157" i="17"/>
  <c r="AO157" i="17"/>
  <c r="AM157" i="17"/>
  <c r="AK157" i="17"/>
  <c r="AI157" i="17"/>
  <c r="AG157" i="17"/>
  <c r="AE157" i="17"/>
  <c r="AC157" i="17"/>
  <c r="AA157" i="17"/>
  <c r="Y157" i="17"/>
  <c r="W157" i="17"/>
  <c r="U157" i="17"/>
  <c r="S157" i="17"/>
  <c r="Q157" i="17"/>
  <c r="O157" i="17"/>
  <c r="M157" i="17"/>
  <c r="K157" i="17"/>
  <c r="I157" i="17"/>
  <c r="G157" i="17"/>
  <c r="E157" i="17"/>
  <c r="AQ156" i="17"/>
  <c r="AO156" i="17"/>
  <c r="AM156" i="17"/>
  <c r="AK156" i="17"/>
  <c r="AI156" i="17"/>
  <c r="AG156" i="17"/>
  <c r="AE156" i="17"/>
  <c r="AC156" i="17"/>
  <c r="AA156" i="17"/>
  <c r="Y156" i="17"/>
  <c r="W156" i="17"/>
  <c r="U156" i="17"/>
  <c r="S156" i="17"/>
  <c r="Q156" i="17"/>
  <c r="O156" i="17"/>
  <c r="M156" i="17"/>
  <c r="K156" i="17"/>
  <c r="I156" i="17"/>
  <c r="G156" i="17"/>
  <c r="E156" i="17"/>
  <c r="AQ155" i="17"/>
  <c r="AO155" i="17"/>
  <c r="AM155" i="17"/>
  <c r="AK155" i="17"/>
  <c r="AI155" i="17"/>
  <c r="AG155" i="17"/>
  <c r="AE155" i="17"/>
  <c r="AC155" i="17"/>
  <c r="AA155" i="17"/>
  <c r="Y155" i="17"/>
  <c r="W155" i="17"/>
  <c r="U155" i="17"/>
  <c r="S155" i="17"/>
  <c r="Q155" i="17"/>
  <c r="O155" i="17"/>
  <c r="M155" i="17"/>
  <c r="K155" i="17"/>
  <c r="I155" i="17"/>
  <c r="G155" i="17"/>
  <c r="E155" i="17"/>
  <c r="AQ154" i="17"/>
  <c r="AO154" i="17"/>
  <c r="AM154" i="17"/>
  <c r="AK154" i="17"/>
  <c r="AI154" i="17"/>
  <c r="AG154" i="17"/>
  <c r="AE154" i="17"/>
  <c r="AC154" i="17"/>
  <c r="AA154" i="17"/>
  <c r="Y154" i="17"/>
  <c r="W154" i="17"/>
  <c r="U154" i="17"/>
  <c r="S154" i="17"/>
  <c r="Q154" i="17"/>
  <c r="O154" i="17"/>
  <c r="M154" i="17"/>
  <c r="K154" i="17"/>
  <c r="I154" i="17"/>
  <c r="G154" i="17"/>
  <c r="E154" i="17"/>
  <c r="AQ153" i="17"/>
  <c r="AO153" i="17"/>
  <c r="AM153" i="17"/>
  <c r="AK153" i="17"/>
  <c r="AI153" i="17"/>
  <c r="AG153" i="17"/>
  <c r="AE153" i="17"/>
  <c r="AC153" i="17"/>
  <c r="AA153" i="17"/>
  <c r="Y153" i="17"/>
  <c r="W153" i="17"/>
  <c r="U153" i="17"/>
  <c r="S153" i="17"/>
  <c r="Q153" i="17"/>
  <c r="O153" i="17"/>
  <c r="M153" i="17"/>
  <c r="K153" i="17"/>
  <c r="I153" i="17"/>
  <c r="G153" i="17"/>
  <c r="E153" i="17"/>
  <c r="AQ152" i="17"/>
  <c r="AO152" i="17"/>
  <c r="AM152" i="17"/>
  <c r="AK152" i="17"/>
  <c r="AI152" i="17"/>
  <c r="AG152" i="17"/>
  <c r="AE152" i="17"/>
  <c r="AC152" i="17"/>
  <c r="AA152" i="17"/>
  <c r="Y152" i="17"/>
  <c r="W152" i="17"/>
  <c r="U152" i="17"/>
  <c r="S152" i="17"/>
  <c r="Q152" i="17"/>
  <c r="O152" i="17"/>
  <c r="M152" i="17"/>
  <c r="K152" i="17"/>
  <c r="I152" i="17"/>
  <c r="G152" i="17"/>
  <c r="E152" i="17"/>
  <c r="AQ151" i="17"/>
  <c r="AO151" i="17"/>
  <c r="AM151" i="17"/>
  <c r="AK151" i="17"/>
  <c r="AI151" i="17"/>
  <c r="AG151" i="17"/>
  <c r="AE151" i="17"/>
  <c r="AC151" i="17"/>
  <c r="AA151" i="17"/>
  <c r="Y151" i="17"/>
  <c r="W151" i="17"/>
  <c r="U151" i="17"/>
  <c r="S151" i="17"/>
  <c r="Q151" i="17"/>
  <c r="O151" i="17"/>
  <c r="M151" i="17"/>
  <c r="K151" i="17"/>
  <c r="I151" i="17"/>
  <c r="G151" i="17"/>
  <c r="E151" i="17"/>
  <c r="AQ150" i="17"/>
  <c r="AO150" i="17"/>
  <c r="AM150" i="17"/>
  <c r="AK150" i="17"/>
  <c r="AI150" i="17"/>
  <c r="AG150" i="17"/>
  <c r="AE150" i="17"/>
  <c r="AC150" i="17"/>
  <c r="AA150" i="17"/>
  <c r="Y150" i="17"/>
  <c r="W150" i="17"/>
  <c r="U150" i="17"/>
  <c r="S150" i="17"/>
  <c r="Q150" i="17"/>
  <c r="O150" i="17"/>
  <c r="M150" i="17"/>
  <c r="K150" i="17"/>
  <c r="I150" i="17"/>
  <c r="G150" i="17"/>
  <c r="E150" i="17"/>
  <c r="AQ149" i="17"/>
  <c r="AO149" i="17"/>
  <c r="AM149" i="17"/>
  <c r="AK149" i="17"/>
  <c r="AI149" i="17"/>
  <c r="AG149" i="17"/>
  <c r="AE149" i="17"/>
  <c r="AC149" i="17"/>
  <c r="AA149" i="17"/>
  <c r="Y149" i="17"/>
  <c r="W149" i="17"/>
  <c r="U149" i="17"/>
  <c r="S149" i="17"/>
  <c r="Q149" i="17"/>
  <c r="O149" i="17"/>
  <c r="M149" i="17"/>
  <c r="K149" i="17"/>
  <c r="I149" i="17"/>
  <c r="G149" i="17"/>
  <c r="E149" i="17"/>
  <c r="AQ148" i="17"/>
  <c r="AO148" i="17"/>
  <c r="AM148" i="17"/>
  <c r="AK148" i="17"/>
  <c r="AI148" i="17"/>
  <c r="AG148" i="17"/>
  <c r="AE148" i="17"/>
  <c r="AC148" i="17"/>
  <c r="AA148" i="17"/>
  <c r="Y148" i="17"/>
  <c r="W148" i="17"/>
  <c r="U148" i="17"/>
  <c r="S148" i="17"/>
  <c r="Q148" i="17"/>
  <c r="O148" i="17"/>
  <c r="M148" i="17"/>
  <c r="K148" i="17"/>
  <c r="I148" i="17"/>
  <c r="G148" i="17"/>
  <c r="E148" i="17"/>
  <c r="AQ147" i="17"/>
  <c r="AO147" i="17"/>
  <c r="AM147" i="17"/>
  <c r="AK147" i="17"/>
  <c r="AI147" i="17"/>
  <c r="AG147" i="17"/>
  <c r="AE147" i="17"/>
  <c r="AC147" i="17"/>
  <c r="AA147" i="17"/>
  <c r="Y147" i="17"/>
  <c r="W147" i="17"/>
  <c r="U147" i="17"/>
  <c r="S147" i="17"/>
  <c r="Q147" i="17"/>
  <c r="O147" i="17"/>
  <c r="M147" i="17"/>
  <c r="K147" i="17"/>
  <c r="I147" i="17"/>
  <c r="G147" i="17"/>
  <c r="E147" i="17"/>
  <c r="AQ146" i="17"/>
  <c r="AO146" i="17"/>
  <c r="AM146" i="17"/>
  <c r="AK146" i="17"/>
  <c r="AI146" i="17"/>
  <c r="AG146" i="17"/>
  <c r="AE146" i="17"/>
  <c r="AC146" i="17"/>
  <c r="AA146" i="17"/>
  <c r="Y146" i="17"/>
  <c r="W146" i="17"/>
  <c r="U146" i="17"/>
  <c r="S146" i="17"/>
  <c r="Q146" i="17"/>
  <c r="O146" i="17"/>
  <c r="M146" i="17"/>
  <c r="K146" i="17"/>
  <c r="I146" i="17"/>
  <c r="G146" i="17"/>
  <c r="E146" i="17"/>
  <c r="AQ145" i="17"/>
  <c r="AO145" i="17"/>
  <c r="AM145" i="17"/>
  <c r="AK145" i="17"/>
  <c r="AI145" i="17"/>
  <c r="AG145" i="17"/>
  <c r="AE145" i="17"/>
  <c r="AC145" i="17"/>
  <c r="AA145" i="17"/>
  <c r="Y145" i="17"/>
  <c r="W145" i="17"/>
  <c r="U145" i="17"/>
  <c r="S145" i="17"/>
  <c r="Q145" i="17"/>
  <c r="O145" i="17"/>
  <c r="M145" i="17"/>
  <c r="K145" i="17"/>
  <c r="I145" i="17"/>
  <c r="G145" i="17"/>
  <c r="E145" i="17"/>
  <c r="AQ144" i="17"/>
  <c r="AO144" i="17"/>
  <c r="AM144" i="17"/>
  <c r="AK144" i="17"/>
  <c r="AI144" i="17"/>
  <c r="AG144" i="17"/>
  <c r="AE144" i="17"/>
  <c r="AC144" i="17"/>
  <c r="AA144" i="17"/>
  <c r="Y144" i="17"/>
  <c r="W144" i="17"/>
  <c r="U144" i="17"/>
  <c r="S144" i="17"/>
  <c r="Q144" i="17"/>
  <c r="O144" i="17"/>
  <c r="M144" i="17"/>
  <c r="K144" i="17"/>
  <c r="I144" i="17"/>
  <c r="G144" i="17"/>
  <c r="E144" i="17"/>
  <c r="AQ143" i="17"/>
  <c r="AO143" i="17"/>
  <c r="AM143" i="17"/>
  <c r="AK143" i="17"/>
  <c r="AI143" i="17"/>
  <c r="AG143" i="17"/>
  <c r="AE143" i="17"/>
  <c r="AC143" i="17"/>
  <c r="AA143" i="17"/>
  <c r="Y143" i="17"/>
  <c r="W143" i="17"/>
  <c r="U143" i="17"/>
  <c r="S143" i="17"/>
  <c r="Q143" i="17"/>
  <c r="O143" i="17"/>
  <c r="M143" i="17"/>
  <c r="K143" i="17"/>
  <c r="I143" i="17"/>
  <c r="G143" i="17"/>
  <c r="E143" i="17"/>
  <c r="AQ142" i="17"/>
  <c r="AO142" i="17"/>
  <c r="AM142" i="17"/>
  <c r="AK142" i="17"/>
  <c r="AI142" i="17"/>
  <c r="AG142" i="17"/>
  <c r="AE142" i="17"/>
  <c r="AC142" i="17"/>
  <c r="AA142" i="17"/>
  <c r="Y142" i="17"/>
  <c r="W142" i="17"/>
  <c r="U142" i="17"/>
  <c r="S142" i="17"/>
  <c r="Q142" i="17"/>
  <c r="O142" i="17"/>
  <c r="M142" i="17"/>
  <c r="K142" i="17"/>
  <c r="I142" i="17"/>
  <c r="G142" i="17"/>
  <c r="E142" i="17"/>
  <c r="AQ141" i="17"/>
  <c r="AO141" i="17"/>
  <c r="AM141" i="17"/>
  <c r="AK141" i="17"/>
  <c r="AI141" i="17"/>
  <c r="AG141" i="17"/>
  <c r="AE141" i="17"/>
  <c r="AC141" i="17"/>
  <c r="AA141" i="17"/>
  <c r="Y141" i="17"/>
  <c r="W141" i="17"/>
  <c r="U141" i="17"/>
  <c r="S141" i="17"/>
  <c r="Q141" i="17"/>
  <c r="O141" i="17"/>
  <c r="M141" i="17"/>
  <c r="K141" i="17"/>
  <c r="I141" i="17"/>
  <c r="G141" i="17"/>
  <c r="E141" i="17"/>
  <c r="AQ140" i="17"/>
  <c r="AO140" i="17"/>
  <c r="AM140" i="17"/>
  <c r="AK140" i="17"/>
  <c r="AI140" i="17"/>
  <c r="AG140" i="17"/>
  <c r="AE140" i="17"/>
  <c r="AC140" i="17"/>
  <c r="AA140" i="17"/>
  <c r="Y140" i="17"/>
  <c r="W140" i="17"/>
  <c r="U140" i="17"/>
  <c r="S140" i="17"/>
  <c r="Q140" i="17"/>
  <c r="O140" i="17"/>
  <c r="M140" i="17"/>
  <c r="K140" i="17"/>
  <c r="I140" i="17"/>
  <c r="G140" i="17"/>
  <c r="E140" i="17"/>
  <c r="AQ139" i="17"/>
  <c r="AO139" i="17"/>
  <c r="AM139" i="17"/>
  <c r="AK139" i="17"/>
  <c r="AI139" i="17"/>
  <c r="AG139" i="17"/>
  <c r="AE139" i="17"/>
  <c r="AC139" i="17"/>
  <c r="AA139" i="17"/>
  <c r="Y139" i="17"/>
  <c r="W139" i="17"/>
  <c r="U139" i="17"/>
  <c r="S139" i="17"/>
  <c r="Q139" i="17"/>
  <c r="O139" i="17"/>
  <c r="M139" i="17"/>
  <c r="K139" i="17"/>
  <c r="I139" i="17"/>
  <c r="G139" i="17"/>
  <c r="E139" i="17"/>
  <c r="AQ138" i="17"/>
  <c r="AO138" i="17"/>
  <c r="AM138" i="17"/>
  <c r="AK138" i="17"/>
  <c r="AI138" i="17"/>
  <c r="AG138" i="17"/>
  <c r="AE138" i="17"/>
  <c r="AC138" i="17"/>
  <c r="AA138" i="17"/>
  <c r="Y138" i="17"/>
  <c r="W138" i="17"/>
  <c r="U138" i="17"/>
  <c r="S138" i="17"/>
  <c r="Q138" i="17"/>
  <c r="O138" i="17"/>
  <c r="M138" i="17"/>
  <c r="K138" i="17"/>
  <c r="I138" i="17"/>
  <c r="G138" i="17"/>
  <c r="E138" i="17"/>
  <c r="AQ137" i="17"/>
  <c r="AO137" i="17"/>
  <c r="AM137" i="17"/>
  <c r="AK137" i="17"/>
  <c r="AI137" i="17"/>
  <c r="AG137" i="17"/>
  <c r="AE137" i="17"/>
  <c r="AC137" i="17"/>
  <c r="AA137" i="17"/>
  <c r="Y137" i="17"/>
  <c r="W137" i="17"/>
  <c r="U137" i="17"/>
  <c r="S137" i="17"/>
  <c r="Q137" i="17"/>
  <c r="O137" i="17"/>
  <c r="M137" i="17"/>
  <c r="K137" i="17"/>
  <c r="I137" i="17"/>
  <c r="G137" i="17"/>
  <c r="E137" i="17"/>
  <c r="AQ136" i="17"/>
  <c r="AO136" i="17"/>
  <c r="AM136" i="17"/>
  <c r="AK136" i="17"/>
  <c r="AI136" i="17"/>
  <c r="AG136" i="17"/>
  <c r="AE136" i="17"/>
  <c r="AC136" i="17"/>
  <c r="AA136" i="17"/>
  <c r="Y136" i="17"/>
  <c r="W136" i="17"/>
  <c r="U136" i="17"/>
  <c r="S136" i="17"/>
  <c r="Q136" i="17"/>
  <c r="O136" i="17"/>
  <c r="M136" i="17"/>
  <c r="K136" i="17"/>
  <c r="I136" i="17"/>
  <c r="G136" i="17"/>
  <c r="E136" i="17"/>
  <c r="AQ135" i="17"/>
  <c r="AO135" i="17"/>
  <c r="AM135" i="17"/>
  <c r="AK135" i="17"/>
  <c r="AI135" i="17"/>
  <c r="AG135" i="17"/>
  <c r="AE135" i="17"/>
  <c r="AC135" i="17"/>
  <c r="AA135" i="17"/>
  <c r="Y135" i="17"/>
  <c r="W135" i="17"/>
  <c r="U135" i="17"/>
  <c r="S135" i="17"/>
  <c r="Q135" i="17"/>
  <c r="O135" i="17"/>
  <c r="M135" i="17"/>
  <c r="K135" i="17"/>
  <c r="I135" i="17"/>
  <c r="G135" i="17"/>
  <c r="E135" i="17"/>
  <c r="AQ134" i="17"/>
  <c r="AO134" i="17"/>
  <c r="AM134" i="17"/>
  <c r="AK134" i="17"/>
  <c r="AI134" i="17"/>
  <c r="AG134" i="17"/>
  <c r="AE134" i="17"/>
  <c r="AC134" i="17"/>
  <c r="AA134" i="17"/>
  <c r="Y134" i="17"/>
  <c r="W134" i="17"/>
  <c r="U134" i="17"/>
  <c r="S134" i="17"/>
  <c r="Q134" i="17"/>
  <c r="O134" i="17"/>
  <c r="M134" i="17"/>
  <c r="K134" i="17"/>
  <c r="I134" i="17"/>
  <c r="G134" i="17"/>
  <c r="E134" i="17"/>
  <c r="AQ133" i="17"/>
  <c r="AO133" i="17"/>
  <c r="AM133" i="17"/>
  <c r="AK133" i="17"/>
  <c r="AI133" i="17"/>
  <c r="AG133" i="17"/>
  <c r="AE133" i="17"/>
  <c r="AC133" i="17"/>
  <c r="AA133" i="17"/>
  <c r="Y133" i="17"/>
  <c r="W133" i="17"/>
  <c r="U133" i="17"/>
  <c r="S133" i="17"/>
  <c r="Q133" i="17"/>
  <c r="O133" i="17"/>
  <c r="M133" i="17"/>
  <c r="K133" i="17"/>
  <c r="I133" i="17"/>
  <c r="G133" i="17"/>
  <c r="E133" i="17"/>
  <c r="AQ132" i="17"/>
  <c r="AO132" i="17"/>
  <c r="AM132" i="17"/>
  <c r="AK132" i="17"/>
  <c r="AI132" i="17"/>
  <c r="AG132" i="17"/>
  <c r="AE132" i="17"/>
  <c r="AC132" i="17"/>
  <c r="AA132" i="17"/>
  <c r="Y132" i="17"/>
  <c r="W132" i="17"/>
  <c r="U132" i="17"/>
  <c r="S132" i="17"/>
  <c r="Q132" i="17"/>
  <c r="O132" i="17"/>
  <c r="M132" i="17"/>
  <c r="K132" i="17"/>
  <c r="I132" i="17"/>
  <c r="G132" i="17"/>
  <c r="E132" i="17"/>
  <c r="AQ131" i="17"/>
  <c r="AO131" i="17"/>
  <c r="AM131" i="17"/>
  <c r="AK131" i="17"/>
  <c r="AI131" i="17"/>
  <c r="AG131" i="17"/>
  <c r="AE131" i="17"/>
  <c r="AC131" i="17"/>
  <c r="AA131" i="17"/>
  <c r="Y131" i="17"/>
  <c r="W131" i="17"/>
  <c r="U131" i="17"/>
  <c r="S131" i="17"/>
  <c r="Q131" i="17"/>
  <c r="O131" i="17"/>
  <c r="M131" i="17"/>
  <c r="K131" i="17"/>
  <c r="I131" i="17"/>
  <c r="G131" i="17"/>
  <c r="E131" i="17"/>
  <c r="AQ130" i="17"/>
  <c r="AO130" i="17"/>
  <c r="AM130" i="17"/>
  <c r="AK130" i="17"/>
  <c r="AI130" i="17"/>
  <c r="AG130" i="17"/>
  <c r="AE130" i="17"/>
  <c r="AC130" i="17"/>
  <c r="AA130" i="17"/>
  <c r="Y130" i="17"/>
  <c r="W130" i="17"/>
  <c r="U130" i="17"/>
  <c r="S130" i="17"/>
  <c r="Q130" i="17"/>
  <c r="O130" i="17"/>
  <c r="M130" i="17"/>
  <c r="K130" i="17"/>
  <c r="I130" i="17"/>
  <c r="G130" i="17"/>
  <c r="E130" i="17"/>
  <c r="AQ129" i="17"/>
  <c r="AO129" i="17"/>
  <c r="AM129" i="17"/>
  <c r="AK129" i="17"/>
  <c r="AI129" i="17"/>
  <c r="AG129" i="17"/>
  <c r="AE129" i="17"/>
  <c r="AC129" i="17"/>
  <c r="AA129" i="17"/>
  <c r="Y129" i="17"/>
  <c r="W129" i="17"/>
  <c r="U129" i="17"/>
  <c r="S129" i="17"/>
  <c r="Q129" i="17"/>
  <c r="O129" i="17"/>
  <c r="M129" i="17"/>
  <c r="K129" i="17"/>
  <c r="I129" i="17"/>
  <c r="G129" i="17"/>
  <c r="E129" i="17"/>
  <c r="AQ128" i="17"/>
  <c r="AO128" i="17"/>
  <c r="AM128" i="17"/>
  <c r="AK128" i="17"/>
  <c r="AI128" i="17"/>
  <c r="AG128" i="17"/>
  <c r="AE128" i="17"/>
  <c r="AC128" i="17"/>
  <c r="AA128" i="17"/>
  <c r="Y128" i="17"/>
  <c r="W128" i="17"/>
  <c r="U128" i="17"/>
  <c r="S128" i="17"/>
  <c r="Q128" i="17"/>
  <c r="O128" i="17"/>
  <c r="M128" i="17"/>
  <c r="K128" i="17"/>
  <c r="I128" i="17"/>
  <c r="G128" i="17"/>
  <c r="E128" i="17"/>
  <c r="AQ127" i="17"/>
  <c r="AO127" i="17"/>
  <c r="AM127" i="17"/>
  <c r="AK127" i="17"/>
  <c r="AI127" i="17"/>
  <c r="AG127" i="17"/>
  <c r="AE127" i="17"/>
  <c r="AC127" i="17"/>
  <c r="AA127" i="17"/>
  <c r="Y127" i="17"/>
  <c r="W127" i="17"/>
  <c r="U127" i="17"/>
  <c r="S127" i="17"/>
  <c r="Q127" i="17"/>
  <c r="O127" i="17"/>
  <c r="M127" i="17"/>
  <c r="K127" i="17"/>
  <c r="I127" i="17"/>
  <c r="G127" i="17"/>
  <c r="E127" i="17"/>
  <c r="AQ126" i="17"/>
  <c r="AO126" i="17"/>
  <c r="AM126" i="17"/>
  <c r="AK126" i="17"/>
  <c r="AI126" i="17"/>
  <c r="AG126" i="17"/>
  <c r="AE126" i="17"/>
  <c r="AC126" i="17"/>
  <c r="AA126" i="17"/>
  <c r="Y126" i="17"/>
  <c r="W126" i="17"/>
  <c r="U126" i="17"/>
  <c r="S126" i="17"/>
  <c r="Q126" i="17"/>
  <c r="O126" i="17"/>
  <c r="M126" i="17"/>
  <c r="K126" i="17"/>
  <c r="I126" i="17"/>
  <c r="G126" i="17"/>
  <c r="E126" i="17"/>
  <c r="AQ125" i="17"/>
  <c r="AO125" i="17"/>
  <c r="AM125" i="17"/>
  <c r="AK125" i="17"/>
  <c r="AI125" i="17"/>
  <c r="AG125" i="17"/>
  <c r="AE125" i="17"/>
  <c r="AC125" i="17"/>
  <c r="AA125" i="17"/>
  <c r="Y125" i="17"/>
  <c r="W125" i="17"/>
  <c r="U125" i="17"/>
  <c r="S125" i="17"/>
  <c r="Q125" i="17"/>
  <c r="O125" i="17"/>
  <c r="M125" i="17"/>
  <c r="K125" i="17"/>
  <c r="I125" i="17"/>
  <c r="G125" i="17"/>
  <c r="E125" i="17"/>
  <c r="AQ124" i="17"/>
  <c r="AO124" i="17"/>
  <c r="AM124" i="17"/>
  <c r="AK124" i="17"/>
  <c r="AI124" i="17"/>
  <c r="AG124" i="17"/>
  <c r="AE124" i="17"/>
  <c r="AC124" i="17"/>
  <c r="AA124" i="17"/>
  <c r="Y124" i="17"/>
  <c r="W124" i="17"/>
  <c r="U124" i="17"/>
  <c r="S124" i="17"/>
  <c r="Q124" i="17"/>
  <c r="O124" i="17"/>
  <c r="M124" i="17"/>
  <c r="K124" i="17"/>
  <c r="I124" i="17"/>
  <c r="G124" i="17"/>
  <c r="E124" i="17"/>
  <c r="AQ123" i="17"/>
  <c r="AO123" i="17"/>
  <c r="AM123" i="17"/>
  <c r="AK123" i="17"/>
  <c r="AI123" i="17"/>
  <c r="AG123" i="17"/>
  <c r="AE123" i="17"/>
  <c r="AC123" i="17"/>
  <c r="AA123" i="17"/>
  <c r="Y123" i="17"/>
  <c r="W123" i="17"/>
  <c r="U123" i="17"/>
  <c r="S123" i="17"/>
  <c r="Q123" i="17"/>
  <c r="O123" i="17"/>
  <c r="M123" i="17"/>
  <c r="K123" i="17"/>
  <c r="I123" i="17"/>
  <c r="G123" i="17"/>
  <c r="E123" i="17"/>
  <c r="AQ122" i="17"/>
  <c r="AO122" i="17"/>
  <c r="AM122" i="17"/>
  <c r="AK122" i="17"/>
  <c r="AI122" i="17"/>
  <c r="AG122" i="17"/>
  <c r="AE122" i="17"/>
  <c r="AC122" i="17"/>
  <c r="AA122" i="17"/>
  <c r="Y122" i="17"/>
  <c r="W122" i="17"/>
  <c r="U122" i="17"/>
  <c r="S122" i="17"/>
  <c r="Q122" i="17"/>
  <c r="O122" i="17"/>
  <c r="M122" i="17"/>
  <c r="K122" i="17"/>
  <c r="I122" i="17"/>
  <c r="G122" i="17"/>
  <c r="E122" i="17"/>
  <c r="AQ121" i="17"/>
  <c r="AO121" i="17"/>
  <c r="AM121" i="17"/>
  <c r="AK121" i="17"/>
  <c r="AI121" i="17"/>
  <c r="AG121" i="17"/>
  <c r="AE121" i="17"/>
  <c r="AC121" i="17"/>
  <c r="AA121" i="17"/>
  <c r="Y121" i="17"/>
  <c r="W121" i="17"/>
  <c r="U121" i="17"/>
  <c r="S121" i="17"/>
  <c r="Q121" i="17"/>
  <c r="O121" i="17"/>
  <c r="M121" i="17"/>
  <c r="K121" i="17"/>
  <c r="I121" i="17"/>
  <c r="G121" i="17"/>
  <c r="E121" i="17"/>
  <c r="AQ120" i="17"/>
  <c r="AO120" i="17"/>
  <c r="AM120" i="17"/>
  <c r="AK120" i="17"/>
  <c r="AI120" i="17"/>
  <c r="AG120" i="17"/>
  <c r="AE120" i="17"/>
  <c r="AC120" i="17"/>
  <c r="AA120" i="17"/>
  <c r="Y120" i="17"/>
  <c r="W120" i="17"/>
  <c r="U120" i="17"/>
  <c r="S120" i="17"/>
  <c r="Q120" i="17"/>
  <c r="O120" i="17"/>
  <c r="M120" i="17"/>
  <c r="K120" i="17"/>
  <c r="I120" i="17"/>
  <c r="G120" i="17"/>
  <c r="E120" i="17"/>
  <c r="AQ119" i="17"/>
  <c r="AO119" i="17"/>
  <c r="AM119" i="17"/>
  <c r="AK119" i="17"/>
  <c r="AI119" i="17"/>
  <c r="AG119" i="17"/>
  <c r="AE119" i="17"/>
  <c r="AC119" i="17"/>
  <c r="AA119" i="17"/>
  <c r="Y119" i="17"/>
  <c r="W119" i="17"/>
  <c r="U119" i="17"/>
  <c r="S119" i="17"/>
  <c r="Q119" i="17"/>
  <c r="O119" i="17"/>
  <c r="M119" i="17"/>
  <c r="K119" i="17"/>
  <c r="I119" i="17"/>
  <c r="G119" i="17"/>
  <c r="E119" i="17"/>
  <c r="AQ118" i="17"/>
  <c r="AO118" i="17"/>
  <c r="AM118" i="17"/>
  <c r="AK118" i="17"/>
  <c r="AI118" i="17"/>
  <c r="AG118" i="17"/>
  <c r="AE118" i="17"/>
  <c r="AC118" i="17"/>
  <c r="AA118" i="17"/>
  <c r="Y118" i="17"/>
  <c r="W118" i="17"/>
  <c r="U118" i="17"/>
  <c r="S118" i="17"/>
  <c r="Q118" i="17"/>
  <c r="O118" i="17"/>
  <c r="M118" i="17"/>
  <c r="K118" i="17"/>
  <c r="I118" i="17"/>
  <c r="G118" i="17"/>
  <c r="E118" i="17"/>
  <c r="AQ117" i="17"/>
  <c r="AO117" i="17"/>
  <c r="AM117" i="17"/>
  <c r="AK117" i="17"/>
  <c r="AI117" i="17"/>
  <c r="AG117" i="17"/>
  <c r="AE117" i="17"/>
  <c r="AC117" i="17"/>
  <c r="AA117" i="17"/>
  <c r="Y117" i="17"/>
  <c r="W117" i="17"/>
  <c r="U117" i="17"/>
  <c r="S117" i="17"/>
  <c r="Q117" i="17"/>
  <c r="O117" i="17"/>
  <c r="M117" i="17"/>
  <c r="K117" i="17"/>
  <c r="I117" i="17"/>
  <c r="G117" i="17"/>
  <c r="E117" i="17"/>
  <c r="AQ116" i="17"/>
  <c r="AO116" i="17"/>
  <c r="AM116" i="17"/>
  <c r="AK116" i="17"/>
  <c r="AI116" i="17"/>
  <c r="AG116" i="17"/>
  <c r="AE116" i="17"/>
  <c r="AC116" i="17"/>
  <c r="AA116" i="17"/>
  <c r="Y116" i="17"/>
  <c r="W116" i="17"/>
  <c r="U116" i="17"/>
  <c r="S116" i="17"/>
  <c r="Q116" i="17"/>
  <c r="O116" i="17"/>
  <c r="M116" i="17"/>
  <c r="K116" i="17"/>
  <c r="I116" i="17"/>
  <c r="G116" i="17"/>
  <c r="E116" i="17"/>
  <c r="AQ115" i="17"/>
  <c r="AO115" i="17"/>
  <c r="AM115" i="17"/>
  <c r="AK115" i="17"/>
  <c r="AI115" i="17"/>
  <c r="AG115" i="17"/>
  <c r="AE115" i="17"/>
  <c r="AC115" i="17"/>
  <c r="AA115" i="17"/>
  <c r="Y115" i="17"/>
  <c r="W115" i="17"/>
  <c r="U115" i="17"/>
  <c r="S115" i="17"/>
  <c r="Q115" i="17"/>
  <c r="O115" i="17"/>
  <c r="M115" i="17"/>
  <c r="K115" i="17"/>
  <c r="I115" i="17"/>
  <c r="G115" i="17"/>
  <c r="E115" i="17"/>
  <c r="AQ114" i="17"/>
  <c r="AO114" i="17"/>
  <c r="AM114" i="17"/>
  <c r="AK114" i="17"/>
  <c r="AI114" i="17"/>
  <c r="AG114" i="17"/>
  <c r="AE114" i="17"/>
  <c r="AC114" i="17"/>
  <c r="AA114" i="17"/>
  <c r="Y114" i="17"/>
  <c r="W114" i="17"/>
  <c r="U114" i="17"/>
  <c r="S114" i="17"/>
  <c r="Q114" i="17"/>
  <c r="O114" i="17"/>
  <c r="M114" i="17"/>
  <c r="K114" i="17"/>
  <c r="I114" i="17"/>
  <c r="G114" i="17"/>
  <c r="E114" i="17"/>
  <c r="AQ113" i="17"/>
  <c r="AO113" i="17"/>
  <c r="AM113" i="17"/>
  <c r="AK113" i="17"/>
  <c r="AI113" i="17"/>
  <c r="AG113" i="17"/>
  <c r="AE113" i="17"/>
  <c r="AC113" i="17"/>
  <c r="AA113" i="17"/>
  <c r="Y113" i="17"/>
  <c r="W113" i="17"/>
  <c r="U113" i="17"/>
  <c r="S113" i="17"/>
  <c r="Q113" i="17"/>
  <c r="O113" i="17"/>
  <c r="M113" i="17"/>
  <c r="K113" i="17"/>
  <c r="I113" i="17"/>
  <c r="G113" i="17"/>
  <c r="E113" i="17"/>
  <c r="AQ112" i="17"/>
  <c r="AO112" i="17"/>
  <c r="AM112" i="17"/>
  <c r="AK112" i="17"/>
  <c r="AI112" i="17"/>
  <c r="AG112" i="17"/>
  <c r="AE112" i="17"/>
  <c r="AC112" i="17"/>
  <c r="AA112" i="17"/>
  <c r="Y112" i="17"/>
  <c r="W112" i="17"/>
  <c r="U112" i="17"/>
  <c r="S112" i="17"/>
  <c r="Q112" i="17"/>
  <c r="O112" i="17"/>
  <c r="M112" i="17"/>
  <c r="K112" i="17"/>
  <c r="I112" i="17"/>
  <c r="G112" i="17"/>
  <c r="E112" i="17"/>
  <c r="AQ111" i="17"/>
  <c r="AO111" i="17"/>
  <c r="AM111" i="17"/>
  <c r="AK111" i="17"/>
  <c r="AI111" i="17"/>
  <c r="AG111" i="17"/>
  <c r="AE111" i="17"/>
  <c r="AC111" i="17"/>
  <c r="AA111" i="17"/>
  <c r="Y111" i="17"/>
  <c r="W111" i="17"/>
  <c r="U111" i="17"/>
  <c r="S111" i="17"/>
  <c r="Q111" i="17"/>
  <c r="O111" i="17"/>
  <c r="M111" i="17"/>
  <c r="K111" i="17"/>
  <c r="I111" i="17"/>
  <c r="G111" i="17"/>
  <c r="E111" i="17"/>
  <c r="AQ110" i="17"/>
  <c r="AO110" i="17"/>
  <c r="AM110" i="17"/>
  <c r="AK110" i="17"/>
  <c r="AI110" i="17"/>
  <c r="AG110" i="17"/>
  <c r="AE110" i="17"/>
  <c r="AC110" i="17"/>
  <c r="AA110" i="17"/>
  <c r="Y110" i="17"/>
  <c r="W110" i="17"/>
  <c r="U110" i="17"/>
  <c r="S110" i="17"/>
  <c r="Q110" i="17"/>
  <c r="O110" i="17"/>
  <c r="M110" i="17"/>
  <c r="K110" i="17"/>
  <c r="I110" i="17"/>
  <c r="G110" i="17"/>
  <c r="E110" i="17"/>
  <c r="AQ109" i="17"/>
  <c r="AO109" i="17"/>
  <c r="AM109" i="17"/>
  <c r="AK109" i="17"/>
  <c r="AI109" i="17"/>
  <c r="AG109" i="17"/>
  <c r="AE109" i="17"/>
  <c r="AC109" i="17"/>
  <c r="AA109" i="17"/>
  <c r="Y109" i="17"/>
  <c r="W109" i="17"/>
  <c r="U109" i="17"/>
  <c r="S109" i="17"/>
  <c r="Q109" i="17"/>
  <c r="O109" i="17"/>
  <c r="M109" i="17"/>
  <c r="K109" i="17"/>
  <c r="I109" i="17"/>
  <c r="G109" i="17"/>
  <c r="E109" i="17"/>
  <c r="AQ108" i="17"/>
  <c r="AO108" i="17"/>
  <c r="AM108" i="17"/>
  <c r="AK108" i="17"/>
  <c r="AI108" i="17"/>
  <c r="AG108" i="17"/>
  <c r="AE108" i="17"/>
  <c r="AC108" i="17"/>
  <c r="AA108" i="17"/>
  <c r="Y108" i="17"/>
  <c r="W108" i="17"/>
  <c r="U108" i="17"/>
  <c r="S108" i="17"/>
  <c r="Q108" i="17"/>
  <c r="O108" i="17"/>
  <c r="M108" i="17"/>
  <c r="K108" i="17"/>
  <c r="I108" i="17"/>
  <c r="G108" i="17"/>
  <c r="E108" i="17"/>
  <c r="AQ107" i="17"/>
  <c r="AO107" i="17"/>
  <c r="AM107" i="17"/>
  <c r="AK107" i="17"/>
  <c r="AI107" i="17"/>
  <c r="AG107" i="17"/>
  <c r="AE107" i="17"/>
  <c r="AC107" i="17"/>
  <c r="AA107" i="17"/>
  <c r="Y107" i="17"/>
  <c r="W107" i="17"/>
  <c r="U107" i="17"/>
  <c r="S107" i="17"/>
  <c r="Q107" i="17"/>
  <c r="O107" i="17"/>
  <c r="M107" i="17"/>
  <c r="K107" i="17"/>
  <c r="I107" i="17"/>
  <c r="G107" i="17"/>
  <c r="E107" i="17"/>
  <c r="AQ106" i="17"/>
  <c r="AO106" i="17"/>
  <c r="AM106" i="17"/>
  <c r="AK106" i="17"/>
  <c r="AI106" i="17"/>
  <c r="AG106" i="17"/>
  <c r="AE106" i="17"/>
  <c r="AC106" i="17"/>
  <c r="AA106" i="17"/>
  <c r="Y106" i="17"/>
  <c r="W106" i="17"/>
  <c r="U106" i="17"/>
  <c r="S106" i="17"/>
  <c r="Q106" i="17"/>
  <c r="O106" i="17"/>
  <c r="M106" i="17"/>
  <c r="K106" i="17"/>
  <c r="I106" i="17"/>
  <c r="G106" i="17"/>
  <c r="E106" i="17"/>
  <c r="AQ105" i="17"/>
  <c r="AO105" i="17"/>
  <c r="AM105" i="17"/>
  <c r="AK105" i="17"/>
  <c r="AI105" i="17"/>
  <c r="AG105" i="17"/>
  <c r="AE105" i="17"/>
  <c r="AC105" i="17"/>
  <c r="AA105" i="17"/>
  <c r="Y105" i="17"/>
  <c r="W105" i="17"/>
  <c r="U105" i="17"/>
  <c r="S105" i="17"/>
  <c r="Q105" i="17"/>
  <c r="O105" i="17"/>
  <c r="M105" i="17"/>
  <c r="K105" i="17"/>
  <c r="I105" i="17"/>
  <c r="G105" i="17"/>
  <c r="E105" i="17"/>
  <c r="AQ104" i="17"/>
  <c r="AO104" i="17"/>
  <c r="AM104" i="17"/>
  <c r="AK104" i="17"/>
  <c r="AI104" i="17"/>
  <c r="AG104" i="17"/>
  <c r="AE104" i="17"/>
  <c r="AC104" i="17"/>
  <c r="AA104" i="17"/>
  <c r="Y104" i="17"/>
  <c r="W104" i="17"/>
  <c r="U104" i="17"/>
  <c r="S104" i="17"/>
  <c r="Q104" i="17"/>
  <c r="O104" i="17"/>
  <c r="M104" i="17"/>
  <c r="K104" i="17"/>
  <c r="I104" i="17"/>
  <c r="G104" i="17"/>
  <c r="E104" i="17"/>
  <c r="AQ103" i="17"/>
  <c r="AO103" i="17"/>
  <c r="AM103" i="17"/>
  <c r="AK103" i="17"/>
  <c r="AI103" i="17"/>
  <c r="AG103" i="17"/>
  <c r="AE103" i="17"/>
  <c r="AC103" i="17"/>
  <c r="AA103" i="17"/>
  <c r="Y103" i="17"/>
  <c r="W103" i="17"/>
  <c r="U103" i="17"/>
  <c r="S103" i="17"/>
  <c r="Q103" i="17"/>
  <c r="O103" i="17"/>
  <c r="M103" i="17"/>
  <c r="K103" i="17"/>
  <c r="I103" i="17"/>
  <c r="G103" i="17"/>
  <c r="E103" i="17"/>
  <c r="AQ102" i="17"/>
  <c r="AO102" i="17"/>
  <c r="AM102" i="17"/>
  <c r="AK102" i="17"/>
  <c r="AI102" i="17"/>
  <c r="AG102" i="17"/>
  <c r="AE102" i="17"/>
  <c r="AC102" i="17"/>
  <c r="AA102" i="17"/>
  <c r="Y102" i="17"/>
  <c r="W102" i="17"/>
  <c r="U102" i="17"/>
  <c r="S102" i="17"/>
  <c r="Q102" i="17"/>
  <c r="O102" i="17"/>
  <c r="M102" i="17"/>
  <c r="K102" i="17"/>
  <c r="I102" i="17"/>
  <c r="G102" i="17"/>
  <c r="E102" i="17"/>
  <c r="AQ101" i="17"/>
  <c r="AO101" i="17"/>
  <c r="AM101" i="17"/>
  <c r="AK101" i="17"/>
  <c r="AI101" i="17"/>
  <c r="AG101" i="17"/>
  <c r="AE101" i="17"/>
  <c r="AC101" i="17"/>
  <c r="AA101" i="17"/>
  <c r="Y101" i="17"/>
  <c r="W101" i="17"/>
  <c r="U101" i="17"/>
  <c r="S101" i="17"/>
  <c r="Q101" i="17"/>
  <c r="O101" i="17"/>
  <c r="M101" i="17"/>
  <c r="K101" i="17"/>
  <c r="I101" i="17"/>
  <c r="G101" i="17"/>
  <c r="E101" i="17"/>
  <c r="AQ100" i="17"/>
  <c r="AO100" i="17"/>
  <c r="AM100" i="17"/>
  <c r="AK100" i="17"/>
  <c r="AI100" i="17"/>
  <c r="AG100" i="17"/>
  <c r="AE100" i="17"/>
  <c r="AC100" i="17"/>
  <c r="AA100" i="17"/>
  <c r="Y100" i="17"/>
  <c r="W100" i="17"/>
  <c r="U100" i="17"/>
  <c r="S100" i="17"/>
  <c r="Q100" i="17"/>
  <c r="O100" i="17"/>
  <c r="M100" i="17"/>
  <c r="K100" i="17"/>
  <c r="I100" i="17"/>
  <c r="G100" i="17"/>
  <c r="E100" i="17"/>
  <c r="AQ99" i="17"/>
  <c r="AO99" i="17"/>
  <c r="AM99" i="17"/>
  <c r="AK99" i="17"/>
  <c r="AI99" i="17"/>
  <c r="AG99" i="17"/>
  <c r="AE99" i="17"/>
  <c r="AC99" i="17"/>
  <c r="AA99" i="17"/>
  <c r="Y99" i="17"/>
  <c r="W99" i="17"/>
  <c r="U99" i="17"/>
  <c r="S99" i="17"/>
  <c r="Q99" i="17"/>
  <c r="O99" i="17"/>
  <c r="M99" i="17"/>
  <c r="K99" i="17"/>
  <c r="I99" i="17"/>
  <c r="G99" i="17"/>
  <c r="E99" i="17"/>
  <c r="AQ98" i="17"/>
  <c r="AO98" i="17"/>
  <c r="AM98" i="17"/>
  <c r="AK98" i="17"/>
  <c r="AI98" i="17"/>
  <c r="AG98" i="17"/>
  <c r="AE98" i="17"/>
  <c r="AC98" i="17"/>
  <c r="AA98" i="17"/>
  <c r="Y98" i="17"/>
  <c r="W98" i="17"/>
  <c r="U98" i="17"/>
  <c r="S98" i="17"/>
  <c r="Q98" i="17"/>
  <c r="O98" i="17"/>
  <c r="M98" i="17"/>
  <c r="K98" i="17"/>
  <c r="I98" i="17"/>
  <c r="G98" i="17"/>
  <c r="E98" i="17"/>
  <c r="AQ97" i="17"/>
  <c r="AO97" i="17"/>
  <c r="AM97" i="17"/>
  <c r="AK97" i="17"/>
  <c r="AI97" i="17"/>
  <c r="AG97" i="17"/>
  <c r="AE97" i="17"/>
  <c r="AC97" i="17"/>
  <c r="AA97" i="17"/>
  <c r="Y97" i="17"/>
  <c r="W97" i="17"/>
  <c r="U97" i="17"/>
  <c r="S97" i="17"/>
  <c r="Q97" i="17"/>
  <c r="O97" i="17"/>
  <c r="M97" i="17"/>
  <c r="K97" i="17"/>
  <c r="I97" i="17"/>
  <c r="G97" i="17"/>
  <c r="E97" i="17"/>
  <c r="AQ96" i="17"/>
  <c r="AO96" i="17"/>
  <c r="AM96" i="17"/>
  <c r="AK96" i="17"/>
  <c r="AI96" i="17"/>
  <c r="AG96" i="17"/>
  <c r="AE96" i="17"/>
  <c r="AC96" i="17"/>
  <c r="AA96" i="17"/>
  <c r="Y96" i="17"/>
  <c r="W96" i="17"/>
  <c r="U96" i="17"/>
  <c r="S96" i="17"/>
  <c r="Q96" i="17"/>
  <c r="O96" i="17"/>
  <c r="M96" i="17"/>
  <c r="K96" i="17"/>
  <c r="I96" i="17"/>
  <c r="G96" i="17"/>
  <c r="E96" i="17"/>
  <c r="AQ95" i="17"/>
  <c r="AO95" i="17"/>
  <c r="AM95" i="17"/>
  <c r="AK95" i="17"/>
  <c r="AI95" i="17"/>
  <c r="AG95" i="17"/>
  <c r="AE95" i="17"/>
  <c r="AC95" i="17"/>
  <c r="AA95" i="17"/>
  <c r="Y95" i="17"/>
  <c r="W95" i="17"/>
  <c r="U95" i="17"/>
  <c r="S95" i="17"/>
  <c r="Q95" i="17"/>
  <c r="O95" i="17"/>
  <c r="M95" i="17"/>
  <c r="K95" i="17"/>
  <c r="I95" i="17"/>
  <c r="G95" i="17"/>
  <c r="E95" i="17"/>
  <c r="AQ94" i="17"/>
  <c r="AO94" i="17"/>
  <c r="AM94" i="17"/>
  <c r="AK94" i="17"/>
  <c r="AI94" i="17"/>
  <c r="AG94" i="17"/>
  <c r="AE94" i="17"/>
  <c r="AC94" i="17"/>
  <c r="AA94" i="17"/>
  <c r="Y94" i="17"/>
  <c r="W94" i="17"/>
  <c r="U94" i="17"/>
  <c r="S94" i="17"/>
  <c r="Q94" i="17"/>
  <c r="O94" i="17"/>
  <c r="M94" i="17"/>
  <c r="K94" i="17"/>
  <c r="I94" i="17"/>
  <c r="G94" i="17"/>
  <c r="E94" i="17"/>
  <c r="AQ93" i="17"/>
  <c r="AO93" i="17"/>
  <c r="AM93" i="17"/>
  <c r="AK93" i="17"/>
  <c r="AI93" i="17"/>
  <c r="AG93" i="17"/>
  <c r="AE93" i="17"/>
  <c r="AC93" i="17"/>
  <c r="AA93" i="17"/>
  <c r="Y93" i="17"/>
  <c r="W93" i="17"/>
  <c r="U93" i="17"/>
  <c r="S93" i="17"/>
  <c r="Q93" i="17"/>
  <c r="O93" i="17"/>
  <c r="M93" i="17"/>
  <c r="K93" i="17"/>
  <c r="I93" i="17"/>
  <c r="G93" i="17"/>
  <c r="E93" i="17"/>
  <c r="AQ92" i="17"/>
  <c r="AO92" i="17"/>
  <c r="AM92" i="17"/>
  <c r="AK92" i="17"/>
  <c r="AI92" i="17"/>
  <c r="AG92" i="17"/>
  <c r="AE92" i="17"/>
  <c r="AC92" i="17"/>
  <c r="AA92" i="17"/>
  <c r="Y92" i="17"/>
  <c r="W92" i="17"/>
  <c r="U92" i="17"/>
  <c r="S92" i="17"/>
  <c r="Q92" i="17"/>
  <c r="O92" i="17"/>
  <c r="M92" i="17"/>
  <c r="K92" i="17"/>
  <c r="I92" i="17"/>
  <c r="G92" i="17"/>
  <c r="E92" i="17"/>
  <c r="AQ91" i="17"/>
  <c r="AO91" i="17"/>
  <c r="AM91" i="17"/>
  <c r="AK91" i="17"/>
  <c r="AI91" i="17"/>
  <c r="AG91" i="17"/>
  <c r="AE91" i="17"/>
  <c r="AC91" i="17"/>
  <c r="AA91" i="17"/>
  <c r="Y91" i="17"/>
  <c r="W91" i="17"/>
  <c r="U91" i="17"/>
  <c r="S91" i="17"/>
  <c r="Q91" i="17"/>
  <c r="O91" i="17"/>
  <c r="M91" i="17"/>
  <c r="K91" i="17"/>
  <c r="I91" i="17"/>
  <c r="G91" i="17"/>
  <c r="E91" i="17"/>
  <c r="AQ90" i="17"/>
  <c r="AO90" i="17"/>
  <c r="AM90" i="17"/>
  <c r="AK90" i="17"/>
  <c r="AI90" i="17"/>
  <c r="AG90" i="17"/>
  <c r="AE90" i="17"/>
  <c r="AC90" i="17"/>
  <c r="AA90" i="17"/>
  <c r="Y90" i="17"/>
  <c r="W90" i="17"/>
  <c r="U90" i="17"/>
  <c r="S90" i="17"/>
  <c r="Q90" i="17"/>
  <c r="O90" i="17"/>
  <c r="M90" i="17"/>
  <c r="K90" i="17"/>
  <c r="I90" i="17"/>
  <c r="G90" i="17"/>
  <c r="E90" i="17"/>
  <c r="AQ89" i="17"/>
  <c r="AO89" i="17"/>
  <c r="AM89" i="17"/>
  <c r="AK89" i="17"/>
  <c r="AI89" i="17"/>
  <c r="AG89" i="17"/>
  <c r="AE89" i="17"/>
  <c r="AC89" i="17"/>
  <c r="AA89" i="17"/>
  <c r="Y89" i="17"/>
  <c r="W89" i="17"/>
  <c r="U89" i="17"/>
  <c r="S89" i="17"/>
  <c r="Q89" i="17"/>
  <c r="O89" i="17"/>
  <c r="M89" i="17"/>
  <c r="K89" i="17"/>
  <c r="I89" i="17"/>
  <c r="G89" i="17"/>
  <c r="E89" i="17"/>
  <c r="AQ88" i="17"/>
  <c r="AO88" i="17"/>
  <c r="AM88" i="17"/>
  <c r="AK88" i="17"/>
  <c r="AI88" i="17"/>
  <c r="AG88" i="17"/>
  <c r="AE88" i="17"/>
  <c r="AC88" i="17"/>
  <c r="AA88" i="17"/>
  <c r="Y88" i="17"/>
  <c r="W88" i="17"/>
  <c r="U88" i="17"/>
  <c r="S88" i="17"/>
  <c r="Q88" i="17"/>
  <c r="O88" i="17"/>
  <c r="M88" i="17"/>
  <c r="K88" i="17"/>
  <c r="I88" i="17"/>
  <c r="G88" i="17"/>
  <c r="E88" i="17"/>
  <c r="AQ87" i="17"/>
  <c r="AO87" i="17"/>
  <c r="AM87" i="17"/>
  <c r="AK87" i="17"/>
  <c r="AI87" i="17"/>
  <c r="AG87" i="17"/>
  <c r="AE87" i="17"/>
  <c r="AC87" i="17"/>
  <c r="AA87" i="17"/>
  <c r="Y87" i="17"/>
  <c r="W87" i="17"/>
  <c r="U87" i="17"/>
  <c r="S87" i="17"/>
  <c r="Q87" i="17"/>
  <c r="O87" i="17"/>
  <c r="M87" i="17"/>
  <c r="K87" i="17"/>
  <c r="I87" i="17"/>
  <c r="G87" i="17"/>
  <c r="E87" i="17"/>
  <c r="AQ86" i="17"/>
  <c r="AO86" i="17"/>
  <c r="AM86" i="17"/>
  <c r="AK86" i="17"/>
  <c r="AI86" i="17"/>
  <c r="AG86" i="17"/>
  <c r="AE86" i="17"/>
  <c r="AC86" i="17"/>
  <c r="AA86" i="17"/>
  <c r="Y86" i="17"/>
  <c r="W86" i="17"/>
  <c r="U86" i="17"/>
  <c r="S86" i="17"/>
  <c r="Q86" i="17"/>
  <c r="O86" i="17"/>
  <c r="M86" i="17"/>
  <c r="K86" i="17"/>
  <c r="I86" i="17"/>
  <c r="G86" i="17"/>
  <c r="E86" i="17"/>
  <c r="AQ85" i="17"/>
  <c r="AO85" i="17"/>
  <c r="AM85" i="17"/>
  <c r="AK85" i="17"/>
  <c r="AI85" i="17"/>
  <c r="AG85" i="17"/>
  <c r="AE85" i="17"/>
  <c r="AC85" i="17"/>
  <c r="AA85" i="17"/>
  <c r="Y85" i="17"/>
  <c r="W85" i="17"/>
  <c r="U85" i="17"/>
  <c r="S85" i="17"/>
  <c r="Q85" i="17"/>
  <c r="O85" i="17"/>
  <c r="M85" i="17"/>
  <c r="K85" i="17"/>
  <c r="I85" i="17"/>
  <c r="G85" i="17"/>
  <c r="E85" i="17"/>
  <c r="AQ84" i="17"/>
  <c r="AO84" i="17"/>
  <c r="AM84" i="17"/>
  <c r="AK84" i="17"/>
  <c r="AI84" i="17"/>
  <c r="AG84" i="17"/>
  <c r="AE84" i="17"/>
  <c r="AC84" i="17"/>
  <c r="AA84" i="17"/>
  <c r="Y84" i="17"/>
  <c r="W84" i="17"/>
  <c r="U84" i="17"/>
  <c r="S84" i="17"/>
  <c r="Q84" i="17"/>
  <c r="O84" i="17"/>
  <c r="M84" i="17"/>
  <c r="K84" i="17"/>
  <c r="I84" i="17"/>
  <c r="G84" i="17"/>
  <c r="E84" i="17"/>
  <c r="AQ83" i="17"/>
  <c r="AO83" i="17"/>
  <c r="AM83" i="17"/>
  <c r="AK83" i="17"/>
  <c r="AI83" i="17"/>
  <c r="AG83" i="17"/>
  <c r="AE83" i="17"/>
  <c r="AC83" i="17"/>
  <c r="AA83" i="17"/>
  <c r="Y83" i="17"/>
  <c r="W83" i="17"/>
  <c r="U83" i="17"/>
  <c r="S83" i="17"/>
  <c r="Q83" i="17"/>
  <c r="O83" i="17"/>
  <c r="M83" i="17"/>
  <c r="K83" i="17"/>
  <c r="I83" i="17"/>
  <c r="G83" i="17"/>
  <c r="E83" i="17"/>
  <c r="AQ82" i="17"/>
  <c r="AO82" i="17"/>
  <c r="AM82" i="17"/>
  <c r="AK82" i="17"/>
  <c r="AI82" i="17"/>
  <c r="AG82" i="17"/>
  <c r="AE82" i="17"/>
  <c r="AC82" i="17"/>
  <c r="AA82" i="17"/>
  <c r="Y82" i="17"/>
  <c r="W82" i="17"/>
  <c r="U82" i="17"/>
  <c r="S82" i="17"/>
  <c r="Q82" i="17"/>
  <c r="O82" i="17"/>
  <c r="M82" i="17"/>
  <c r="K82" i="17"/>
  <c r="I82" i="17"/>
  <c r="G82" i="17"/>
  <c r="E82" i="17"/>
  <c r="AQ81" i="17"/>
  <c r="AO81" i="17"/>
  <c r="AM81" i="17"/>
  <c r="AK81" i="17"/>
  <c r="AI81" i="17"/>
  <c r="AG81" i="17"/>
  <c r="AE81" i="17"/>
  <c r="AC81" i="17"/>
  <c r="AA81" i="17"/>
  <c r="Y81" i="17"/>
  <c r="W81" i="17"/>
  <c r="U81" i="17"/>
  <c r="S81" i="17"/>
  <c r="Q81" i="17"/>
  <c r="O81" i="17"/>
  <c r="M81" i="17"/>
  <c r="K81" i="17"/>
  <c r="I81" i="17"/>
  <c r="G81" i="17"/>
  <c r="E81" i="17"/>
  <c r="AQ80" i="17"/>
  <c r="AO80" i="17"/>
  <c r="AM80" i="17"/>
  <c r="AK80" i="17"/>
  <c r="AI80" i="17"/>
  <c r="AG80" i="17"/>
  <c r="AE80" i="17"/>
  <c r="AC80" i="17"/>
  <c r="AA80" i="17"/>
  <c r="Y80" i="17"/>
  <c r="W80" i="17"/>
  <c r="U80" i="17"/>
  <c r="S80" i="17"/>
  <c r="Q80" i="17"/>
  <c r="O80" i="17"/>
  <c r="M80" i="17"/>
  <c r="K80" i="17"/>
  <c r="I80" i="17"/>
  <c r="G80" i="17"/>
  <c r="E80" i="17"/>
  <c r="AQ79" i="17"/>
  <c r="AO79" i="17"/>
  <c r="AM79" i="17"/>
  <c r="AK79" i="17"/>
  <c r="AI79" i="17"/>
  <c r="AG79" i="17"/>
  <c r="AE79" i="17"/>
  <c r="AC79" i="17"/>
  <c r="AA79" i="17"/>
  <c r="Y79" i="17"/>
  <c r="W79" i="17"/>
  <c r="U79" i="17"/>
  <c r="S79" i="17"/>
  <c r="Q79" i="17"/>
  <c r="O79" i="17"/>
  <c r="M79" i="17"/>
  <c r="K79" i="17"/>
  <c r="I79" i="17"/>
  <c r="G79" i="17"/>
  <c r="E79" i="17"/>
  <c r="AQ78" i="17"/>
  <c r="AO78" i="17"/>
  <c r="AM78" i="17"/>
  <c r="AK78" i="17"/>
  <c r="AI78" i="17"/>
  <c r="AG78" i="17"/>
  <c r="AE78" i="17"/>
  <c r="AC78" i="17"/>
  <c r="AA78" i="17"/>
  <c r="Y78" i="17"/>
  <c r="W78" i="17"/>
  <c r="U78" i="17"/>
  <c r="S78" i="17"/>
  <c r="Q78" i="17"/>
  <c r="O78" i="17"/>
  <c r="M78" i="17"/>
  <c r="K78" i="17"/>
  <c r="I78" i="17"/>
  <c r="G78" i="17"/>
  <c r="E78" i="17"/>
  <c r="AQ77" i="17"/>
  <c r="AO77" i="17"/>
  <c r="AM77" i="17"/>
  <c r="AK77" i="17"/>
  <c r="AI77" i="17"/>
  <c r="AG77" i="17"/>
  <c r="AE77" i="17"/>
  <c r="AC77" i="17"/>
  <c r="AA77" i="17"/>
  <c r="Y77" i="17"/>
  <c r="W77" i="17"/>
  <c r="U77" i="17"/>
  <c r="S77" i="17"/>
  <c r="Q77" i="17"/>
  <c r="O77" i="17"/>
  <c r="M77" i="17"/>
  <c r="K77" i="17"/>
  <c r="I77" i="17"/>
  <c r="G77" i="17"/>
  <c r="E77" i="17"/>
  <c r="AQ76" i="17"/>
  <c r="AO76" i="17"/>
  <c r="AM76" i="17"/>
  <c r="AK76" i="17"/>
  <c r="AI76" i="17"/>
  <c r="AG76" i="17"/>
  <c r="AE76" i="17"/>
  <c r="AC76" i="17"/>
  <c r="AA76" i="17"/>
  <c r="Y76" i="17"/>
  <c r="W76" i="17"/>
  <c r="U76" i="17"/>
  <c r="S76" i="17"/>
  <c r="Q76" i="17"/>
  <c r="O76" i="17"/>
  <c r="M76" i="17"/>
  <c r="K76" i="17"/>
  <c r="I76" i="17"/>
  <c r="G76" i="17"/>
  <c r="E76" i="17"/>
  <c r="AQ75" i="17"/>
  <c r="AO75" i="17"/>
  <c r="AM75" i="17"/>
  <c r="AK75" i="17"/>
  <c r="AI75" i="17"/>
  <c r="AG75" i="17"/>
  <c r="AE75" i="17"/>
  <c r="AC75" i="17"/>
  <c r="AA75" i="17"/>
  <c r="Y75" i="17"/>
  <c r="W75" i="17"/>
  <c r="U75" i="17"/>
  <c r="S75" i="17"/>
  <c r="Q75" i="17"/>
  <c r="O75" i="17"/>
  <c r="M75" i="17"/>
  <c r="K75" i="17"/>
  <c r="I75" i="17"/>
  <c r="G75" i="17"/>
  <c r="E75" i="17"/>
  <c r="AQ74" i="17"/>
  <c r="AO74" i="17"/>
  <c r="AM74" i="17"/>
  <c r="AK74" i="17"/>
  <c r="AI74" i="17"/>
  <c r="AG74" i="17"/>
  <c r="AE74" i="17"/>
  <c r="AC74" i="17"/>
  <c r="AA74" i="17"/>
  <c r="Y74" i="17"/>
  <c r="W74" i="17"/>
  <c r="U74" i="17"/>
  <c r="S74" i="17"/>
  <c r="Q74" i="17"/>
  <c r="O74" i="17"/>
  <c r="M74" i="17"/>
  <c r="K74" i="17"/>
  <c r="I74" i="17"/>
  <c r="G74" i="17"/>
  <c r="E74" i="17"/>
  <c r="AQ73" i="17"/>
  <c r="AO73" i="17"/>
  <c r="AM73" i="17"/>
  <c r="AK73" i="17"/>
  <c r="AI73" i="17"/>
  <c r="AG73" i="17"/>
  <c r="AE73" i="17"/>
  <c r="AC73" i="17"/>
  <c r="AA73" i="17"/>
  <c r="Y73" i="17"/>
  <c r="W73" i="17"/>
  <c r="U73" i="17"/>
  <c r="S73" i="17"/>
  <c r="Q73" i="17"/>
  <c r="O73" i="17"/>
  <c r="M73" i="17"/>
  <c r="K73" i="17"/>
  <c r="I73" i="17"/>
  <c r="G73" i="17"/>
  <c r="E73" i="17"/>
  <c r="AQ72" i="17"/>
  <c r="AO72" i="17"/>
  <c r="AM72" i="17"/>
  <c r="AK72" i="17"/>
  <c r="AI72" i="17"/>
  <c r="AG72" i="17"/>
  <c r="AE72" i="17"/>
  <c r="AC72" i="17"/>
  <c r="AA72" i="17"/>
  <c r="Y72" i="17"/>
  <c r="W72" i="17"/>
  <c r="U72" i="17"/>
  <c r="S72" i="17"/>
  <c r="Q72" i="17"/>
  <c r="O72" i="17"/>
  <c r="M72" i="17"/>
  <c r="K72" i="17"/>
  <c r="I72" i="17"/>
  <c r="G72" i="17"/>
  <c r="E72" i="17"/>
  <c r="AQ71" i="17"/>
  <c r="AO71" i="17"/>
  <c r="AM71" i="17"/>
  <c r="AK71" i="17"/>
  <c r="AI71" i="17"/>
  <c r="AG71" i="17"/>
  <c r="AE71" i="17"/>
  <c r="AC71" i="17"/>
  <c r="AA71" i="17"/>
  <c r="Y71" i="17"/>
  <c r="W71" i="17"/>
  <c r="U71" i="17"/>
  <c r="S71" i="17"/>
  <c r="Q71" i="17"/>
  <c r="O71" i="17"/>
  <c r="M71" i="17"/>
  <c r="K71" i="17"/>
  <c r="I71" i="17"/>
  <c r="G71" i="17"/>
  <c r="E71" i="17"/>
  <c r="AQ70" i="17"/>
  <c r="AO70" i="17"/>
  <c r="AM70" i="17"/>
  <c r="AK70" i="17"/>
  <c r="AI70" i="17"/>
  <c r="AG70" i="17"/>
  <c r="AE70" i="17"/>
  <c r="AC70" i="17"/>
  <c r="AA70" i="17"/>
  <c r="Y70" i="17"/>
  <c r="W70" i="17"/>
  <c r="U70" i="17"/>
  <c r="S70" i="17"/>
  <c r="Q70" i="17"/>
  <c r="O70" i="17"/>
  <c r="M70" i="17"/>
  <c r="K70" i="17"/>
  <c r="I70" i="17"/>
  <c r="G70" i="17"/>
  <c r="E70" i="17"/>
  <c r="AQ69" i="17"/>
  <c r="AO69" i="17"/>
  <c r="AM69" i="17"/>
  <c r="AK69" i="17"/>
  <c r="AI69" i="17"/>
  <c r="AG69" i="17"/>
  <c r="AE69" i="17"/>
  <c r="AC69" i="17"/>
  <c r="AA69" i="17"/>
  <c r="Y69" i="17"/>
  <c r="W69" i="17"/>
  <c r="U69" i="17"/>
  <c r="S69" i="17"/>
  <c r="Q69" i="17"/>
  <c r="O69" i="17"/>
  <c r="M69" i="17"/>
  <c r="K69" i="17"/>
  <c r="I69" i="17"/>
  <c r="G69" i="17"/>
  <c r="E69" i="17"/>
  <c r="AQ68" i="17"/>
  <c r="AO68" i="17"/>
  <c r="AM68" i="17"/>
  <c r="AK68" i="17"/>
  <c r="AI68" i="17"/>
  <c r="AG68" i="17"/>
  <c r="AE68" i="17"/>
  <c r="AC68" i="17"/>
  <c r="AA68" i="17"/>
  <c r="Y68" i="17"/>
  <c r="W68" i="17"/>
  <c r="U68" i="17"/>
  <c r="S68" i="17"/>
  <c r="Q68" i="17"/>
  <c r="O68" i="17"/>
  <c r="M68" i="17"/>
  <c r="K68" i="17"/>
  <c r="I68" i="17"/>
  <c r="G68" i="17"/>
  <c r="E68" i="17"/>
  <c r="AQ67" i="17"/>
  <c r="AO67" i="17"/>
  <c r="AM67" i="17"/>
  <c r="AK67" i="17"/>
  <c r="AI67" i="17"/>
  <c r="AG67" i="17"/>
  <c r="AE67" i="17"/>
  <c r="AC67" i="17"/>
  <c r="AA67" i="17"/>
  <c r="Y67" i="17"/>
  <c r="W67" i="17"/>
  <c r="U67" i="17"/>
  <c r="S67" i="17"/>
  <c r="Q67" i="17"/>
  <c r="O67" i="17"/>
  <c r="M67" i="17"/>
  <c r="K67" i="17"/>
  <c r="I67" i="17"/>
  <c r="G67" i="17"/>
  <c r="E67" i="17"/>
  <c r="AQ66" i="17"/>
  <c r="AO66" i="17"/>
  <c r="AM66" i="17"/>
  <c r="AK66" i="17"/>
  <c r="AI66" i="17"/>
  <c r="AG66" i="17"/>
  <c r="AE66" i="17"/>
  <c r="AC66" i="17"/>
  <c r="AA66" i="17"/>
  <c r="Y66" i="17"/>
  <c r="W66" i="17"/>
  <c r="U66" i="17"/>
  <c r="S66" i="17"/>
  <c r="Q66" i="17"/>
  <c r="O66" i="17"/>
  <c r="M66" i="17"/>
  <c r="K66" i="17"/>
  <c r="I66" i="17"/>
  <c r="G66" i="17"/>
  <c r="E66" i="17"/>
  <c r="AQ65" i="17"/>
  <c r="AO65" i="17"/>
  <c r="AM65" i="17"/>
  <c r="AK65" i="17"/>
  <c r="AI65" i="17"/>
  <c r="AG65" i="17"/>
  <c r="AE65" i="17"/>
  <c r="AC65" i="17"/>
  <c r="AA65" i="17"/>
  <c r="Y65" i="17"/>
  <c r="W65" i="17"/>
  <c r="U65" i="17"/>
  <c r="S65" i="17"/>
  <c r="Q65" i="17"/>
  <c r="O65" i="17"/>
  <c r="M65" i="17"/>
  <c r="K65" i="17"/>
  <c r="I65" i="17"/>
  <c r="G65" i="17"/>
  <c r="E65" i="17"/>
  <c r="AQ64" i="17"/>
  <c r="AO64" i="17"/>
  <c r="AM64" i="17"/>
  <c r="AK64" i="17"/>
  <c r="AI64" i="17"/>
  <c r="AG64" i="17"/>
  <c r="AE64" i="17"/>
  <c r="AC64" i="17"/>
  <c r="AA64" i="17"/>
  <c r="Y64" i="17"/>
  <c r="W64" i="17"/>
  <c r="U64" i="17"/>
  <c r="S64" i="17"/>
  <c r="Q64" i="17"/>
  <c r="O64" i="17"/>
  <c r="M64" i="17"/>
  <c r="K64" i="17"/>
  <c r="I64" i="17"/>
  <c r="G64" i="17"/>
  <c r="E64" i="17"/>
  <c r="AQ63" i="17"/>
  <c r="AO63" i="17"/>
  <c r="AM63" i="17"/>
  <c r="AK63" i="17"/>
  <c r="AI63" i="17"/>
  <c r="AG63" i="17"/>
  <c r="AE63" i="17"/>
  <c r="AC63" i="17"/>
  <c r="AA63" i="17"/>
  <c r="Y63" i="17"/>
  <c r="W63" i="17"/>
  <c r="U63" i="17"/>
  <c r="S63" i="17"/>
  <c r="Q63" i="17"/>
  <c r="O63" i="17"/>
  <c r="M63" i="17"/>
  <c r="K63" i="17"/>
  <c r="I63" i="17"/>
  <c r="G63" i="17"/>
  <c r="E63" i="17"/>
  <c r="AQ62" i="17"/>
  <c r="AO62" i="17"/>
  <c r="AM62" i="17"/>
  <c r="AK62" i="17"/>
  <c r="AI62" i="17"/>
  <c r="AG62" i="17"/>
  <c r="AE62" i="17"/>
  <c r="AC62" i="17"/>
  <c r="AA62" i="17"/>
  <c r="Y62" i="17"/>
  <c r="W62" i="17"/>
  <c r="U62" i="17"/>
  <c r="S62" i="17"/>
  <c r="Q62" i="17"/>
  <c r="O62" i="17"/>
  <c r="M62" i="17"/>
  <c r="K62" i="17"/>
  <c r="I62" i="17"/>
  <c r="G62" i="17"/>
  <c r="E62" i="17"/>
  <c r="AQ61" i="17"/>
  <c r="AO61" i="17"/>
  <c r="AM61" i="17"/>
  <c r="AK61" i="17"/>
  <c r="AI61" i="17"/>
  <c r="AG61" i="17"/>
  <c r="AE61" i="17"/>
  <c r="AC61" i="17"/>
  <c r="AA61" i="17"/>
  <c r="Y61" i="17"/>
  <c r="W61" i="17"/>
  <c r="U61" i="17"/>
  <c r="S61" i="17"/>
  <c r="Q61" i="17"/>
  <c r="O61" i="17"/>
  <c r="M61" i="17"/>
  <c r="K61" i="17"/>
  <c r="I61" i="17"/>
  <c r="G61" i="17"/>
  <c r="E61" i="17"/>
  <c r="AQ60" i="17"/>
  <c r="AO60" i="17"/>
  <c r="AM60" i="17"/>
  <c r="AK60" i="17"/>
  <c r="AI60" i="17"/>
  <c r="AG60" i="17"/>
  <c r="AE60" i="17"/>
  <c r="AC60" i="17"/>
  <c r="AA60" i="17"/>
  <c r="Y60" i="17"/>
  <c r="W60" i="17"/>
  <c r="U60" i="17"/>
  <c r="S60" i="17"/>
  <c r="Q60" i="17"/>
  <c r="O60" i="17"/>
  <c r="M60" i="17"/>
  <c r="K60" i="17"/>
  <c r="I60" i="17"/>
  <c r="G60" i="17"/>
  <c r="E60" i="17"/>
  <c r="AQ59" i="17"/>
  <c r="AO59" i="17"/>
  <c r="AM59" i="17"/>
  <c r="AK59" i="17"/>
  <c r="AI59" i="17"/>
  <c r="AG59" i="17"/>
  <c r="AE59" i="17"/>
  <c r="AC59" i="17"/>
  <c r="AA59" i="17"/>
  <c r="Y59" i="17"/>
  <c r="W59" i="17"/>
  <c r="U59" i="17"/>
  <c r="S59" i="17"/>
  <c r="Q59" i="17"/>
  <c r="O59" i="17"/>
  <c r="M59" i="17"/>
  <c r="K59" i="17"/>
  <c r="I59" i="17"/>
  <c r="G59" i="17"/>
  <c r="E59" i="17"/>
  <c r="AQ58" i="17"/>
  <c r="AO58" i="17"/>
  <c r="AM58" i="17"/>
  <c r="AK58" i="17"/>
  <c r="AI58" i="17"/>
  <c r="AG58" i="17"/>
  <c r="AE58" i="17"/>
  <c r="AC58" i="17"/>
  <c r="AA58" i="17"/>
  <c r="Y58" i="17"/>
  <c r="W58" i="17"/>
  <c r="U58" i="17"/>
  <c r="S58" i="17"/>
  <c r="Q58" i="17"/>
  <c r="O58" i="17"/>
  <c r="M58" i="17"/>
  <c r="K58" i="17"/>
  <c r="I58" i="17"/>
  <c r="G58" i="17"/>
  <c r="E58" i="17"/>
  <c r="AQ57" i="17"/>
  <c r="AO57" i="17"/>
  <c r="AM57" i="17"/>
  <c r="AK57" i="17"/>
  <c r="AI57" i="17"/>
  <c r="AG57" i="17"/>
  <c r="AE57" i="17"/>
  <c r="AC57" i="17"/>
  <c r="AA57" i="17"/>
  <c r="Y57" i="17"/>
  <c r="W57" i="17"/>
  <c r="U57" i="17"/>
  <c r="S57" i="17"/>
  <c r="Q57" i="17"/>
  <c r="O57" i="17"/>
  <c r="M57" i="17"/>
  <c r="K57" i="17"/>
  <c r="I57" i="17"/>
  <c r="G57" i="17"/>
  <c r="E57" i="17"/>
  <c r="AQ56" i="17"/>
  <c r="AO56" i="17"/>
  <c r="AM56" i="17"/>
  <c r="AK56" i="17"/>
  <c r="AI56" i="17"/>
  <c r="AG56" i="17"/>
  <c r="AE56" i="17"/>
  <c r="AC56" i="17"/>
  <c r="AA56" i="17"/>
  <c r="Y56" i="17"/>
  <c r="W56" i="17"/>
  <c r="U56" i="17"/>
  <c r="S56" i="17"/>
  <c r="Q56" i="17"/>
  <c r="O56" i="17"/>
  <c r="M56" i="17"/>
  <c r="K56" i="17"/>
  <c r="I56" i="17"/>
  <c r="G56" i="17"/>
  <c r="E56" i="17"/>
  <c r="AQ55" i="17"/>
  <c r="AO55" i="17"/>
  <c r="AM55" i="17"/>
  <c r="AK55" i="17"/>
  <c r="AI55" i="17"/>
  <c r="AG55" i="17"/>
  <c r="AE55" i="17"/>
  <c r="AC55" i="17"/>
  <c r="AA55" i="17"/>
  <c r="Y55" i="17"/>
  <c r="W55" i="17"/>
  <c r="U55" i="17"/>
  <c r="S55" i="17"/>
  <c r="Q55" i="17"/>
  <c r="O55" i="17"/>
  <c r="M55" i="17"/>
  <c r="K55" i="17"/>
  <c r="I55" i="17"/>
  <c r="G55" i="17"/>
  <c r="E55" i="17"/>
  <c r="AQ54" i="17"/>
  <c r="AO54" i="17"/>
  <c r="AM54" i="17"/>
  <c r="AK54" i="17"/>
  <c r="AI54" i="17"/>
  <c r="AG54" i="17"/>
  <c r="AE54" i="17"/>
  <c r="AC54" i="17"/>
  <c r="AA54" i="17"/>
  <c r="Y54" i="17"/>
  <c r="W54" i="17"/>
  <c r="U54" i="17"/>
  <c r="S54" i="17"/>
  <c r="Q54" i="17"/>
  <c r="O54" i="17"/>
  <c r="M54" i="17"/>
  <c r="K54" i="17"/>
  <c r="I54" i="17"/>
  <c r="G54" i="17"/>
  <c r="E54" i="17"/>
  <c r="AQ53" i="17"/>
  <c r="AO53" i="17"/>
  <c r="AM53" i="17"/>
  <c r="AK53" i="17"/>
  <c r="AI53" i="17"/>
  <c r="AG53" i="17"/>
  <c r="AE53" i="17"/>
  <c r="AC53" i="17"/>
  <c r="AA53" i="17"/>
  <c r="Y53" i="17"/>
  <c r="W53" i="17"/>
  <c r="U53" i="17"/>
  <c r="S53" i="17"/>
  <c r="Q53" i="17"/>
  <c r="O53" i="17"/>
  <c r="M53" i="17"/>
  <c r="K53" i="17"/>
  <c r="I53" i="17"/>
  <c r="G53" i="17"/>
  <c r="E53" i="17"/>
  <c r="AQ52" i="17"/>
  <c r="AO52" i="17"/>
  <c r="AM52" i="17"/>
  <c r="AK52" i="17"/>
  <c r="AI52" i="17"/>
  <c r="AG52" i="17"/>
  <c r="AE52" i="17"/>
  <c r="AC52" i="17"/>
  <c r="AA52" i="17"/>
  <c r="Y52" i="17"/>
  <c r="W52" i="17"/>
  <c r="U52" i="17"/>
  <c r="S52" i="17"/>
  <c r="Q52" i="17"/>
  <c r="O52" i="17"/>
  <c r="M52" i="17"/>
  <c r="K52" i="17"/>
  <c r="I52" i="17"/>
  <c r="G52" i="17"/>
  <c r="E52" i="17"/>
  <c r="AQ51" i="17"/>
  <c r="AO51" i="17"/>
  <c r="AM51" i="17"/>
  <c r="AK51" i="17"/>
  <c r="AI51" i="17"/>
  <c r="AG51" i="17"/>
  <c r="AE51" i="17"/>
  <c r="AC51" i="17"/>
  <c r="AA51" i="17"/>
  <c r="Y51" i="17"/>
  <c r="W51" i="17"/>
  <c r="U51" i="17"/>
  <c r="S51" i="17"/>
  <c r="Q51" i="17"/>
  <c r="O51" i="17"/>
  <c r="M51" i="17"/>
  <c r="K51" i="17"/>
  <c r="I51" i="17"/>
  <c r="G51" i="17"/>
  <c r="E51" i="17"/>
  <c r="AQ50" i="17"/>
  <c r="AO50" i="17"/>
  <c r="AM50" i="17"/>
  <c r="AK50" i="17"/>
  <c r="AI50" i="17"/>
  <c r="AG50" i="17"/>
  <c r="AE50" i="17"/>
  <c r="AC50" i="17"/>
  <c r="AA50" i="17"/>
  <c r="Y50" i="17"/>
  <c r="W50" i="17"/>
  <c r="U50" i="17"/>
  <c r="S50" i="17"/>
  <c r="Q50" i="17"/>
  <c r="O50" i="17"/>
  <c r="M50" i="17"/>
  <c r="K50" i="17"/>
  <c r="I50" i="17"/>
  <c r="G50" i="17"/>
  <c r="E50" i="17"/>
  <c r="AQ49" i="17"/>
  <c r="AO49" i="17"/>
  <c r="AM49" i="17"/>
  <c r="AK49" i="17"/>
  <c r="AI49" i="17"/>
  <c r="AG49" i="17"/>
  <c r="AE49" i="17"/>
  <c r="AC49" i="17"/>
  <c r="AA49" i="17"/>
  <c r="Y49" i="17"/>
  <c r="W49" i="17"/>
  <c r="U49" i="17"/>
  <c r="S49" i="17"/>
  <c r="Q49" i="17"/>
  <c r="O49" i="17"/>
  <c r="M49" i="17"/>
  <c r="K49" i="17"/>
  <c r="I49" i="17"/>
  <c r="G49" i="17"/>
  <c r="E49" i="17"/>
  <c r="AQ48" i="17"/>
  <c r="AO48" i="17"/>
  <c r="AM48" i="17"/>
  <c r="AK48" i="17"/>
  <c r="AI48" i="17"/>
  <c r="AG48" i="17"/>
  <c r="AE48" i="17"/>
  <c r="AC48" i="17"/>
  <c r="AA48" i="17"/>
  <c r="Y48" i="17"/>
  <c r="W48" i="17"/>
  <c r="U48" i="17"/>
  <c r="S48" i="17"/>
  <c r="Q48" i="17"/>
  <c r="O48" i="17"/>
  <c r="M48" i="17"/>
  <c r="K48" i="17"/>
  <c r="I48" i="17"/>
  <c r="G48" i="17"/>
  <c r="E48" i="17"/>
  <c r="AQ47" i="17"/>
  <c r="AO47" i="17"/>
  <c r="AM47" i="17"/>
  <c r="AK47" i="17"/>
  <c r="AI47" i="17"/>
  <c r="AG47" i="17"/>
  <c r="AE47" i="17"/>
  <c r="AC47" i="17"/>
  <c r="AA47" i="17"/>
  <c r="Y47" i="17"/>
  <c r="W47" i="17"/>
  <c r="U47" i="17"/>
  <c r="S47" i="17"/>
  <c r="Q47" i="17"/>
  <c r="O47" i="17"/>
  <c r="M47" i="17"/>
  <c r="K47" i="17"/>
  <c r="I47" i="17"/>
  <c r="G47" i="17"/>
  <c r="E47" i="17"/>
  <c r="AQ46" i="17"/>
  <c r="AO46" i="17"/>
  <c r="AM46" i="17"/>
  <c r="AK46" i="17"/>
  <c r="AI46" i="17"/>
  <c r="AG46" i="17"/>
  <c r="AE46" i="17"/>
  <c r="AC46" i="17"/>
  <c r="AA46" i="17"/>
  <c r="Y46" i="17"/>
  <c r="W46" i="17"/>
  <c r="U46" i="17"/>
  <c r="S46" i="17"/>
  <c r="Q46" i="17"/>
  <c r="O46" i="17"/>
  <c r="M46" i="17"/>
  <c r="K46" i="17"/>
  <c r="I46" i="17"/>
  <c r="G46" i="17"/>
  <c r="E46" i="17"/>
  <c r="AQ45" i="17"/>
  <c r="AO45" i="17"/>
  <c r="AM45" i="17"/>
  <c r="AK45" i="17"/>
  <c r="AI45" i="17"/>
  <c r="AG45" i="17"/>
  <c r="AE45" i="17"/>
  <c r="AC45" i="17"/>
  <c r="AA45" i="17"/>
  <c r="Y45" i="17"/>
  <c r="W45" i="17"/>
  <c r="U45" i="17"/>
  <c r="S45" i="17"/>
  <c r="Q45" i="17"/>
  <c r="O45" i="17"/>
  <c r="M45" i="17"/>
  <c r="K45" i="17"/>
  <c r="I45" i="17"/>
  <c r="G45" i="17"/>
  <c r="E45" i="17"/>
  <c r="AQ44" i="17"/>
  <c r="AO44" i="17"/>
  <c r="AM44" i="17"/>
  <c r="AK44" i="17"/>
  <c r="AI44" i="17"/>
  <c r="AG44" i="17"/>
  <c r="AE44" i="17"/>
  <c r="AC44" i="17"/>
  <c r="AA44" i="17"/>
  <c r="Y44" i="17"/>
  <c r="W44" i="17"/>
  <c r="U44" i="17"/>
  <c r="S44" i="17"/>
  <c r="Q44" i="17"/>
  <c r="O44" i="17"/>
  <c r="M44" i="17"/>
  <c r="K44" i="17"/>
  <c r="I44" i="17"/>
  <c r="G44" i="17"/>
  <c r="E44" i="17"/>
  <c r="AQ43" i="17"/>
  <c r="AO43" i="17"/>
  <c r="AM43" i="17"/>
  <c r="AK43" i="17"/>
  <c r="AI43" i="17"/>
  <c r="AG43" i="17"/>
  <c r="AE43" i="17"/>
  <c r="AC43" i="17"/>
  <c r="AA43" i="17"/>
  <c r="Y43" i="17"/>
  <c r="W43" i="17"/>
  <c r="U43" i="17"/>
  <c r="S43" i="17"/>
  <c r="Q43" i="17"/>
  <c r="O43" i="17"/>
  <c r="M43" i="17"/>
  <c r="K43" i="17"/>
  <c r="I43" i="17"/>
  <c r="G43" i="17"/>
  <c r="E43" i="17"/>
  <c r="AQ42" i="17"/>
  <c r="AO42" i="17"/>
  <c r="AM42" i="17"/>
  <c r="AK42" i="17"/>
  <c r="AI42" i="17"/>
  <c r="AG42" i="17"/>
  <c r="AE42" i="17"/>
  <c r="AC42" i="17"/>
  <c r="AA42" i="17"/>
  <c r="Y42" i="17"/>
  <c r="W42" i="17"/>
  <c r="U42" i="17"/>
  <c r="S42" i="17"/>
  <c r="Q42" i="17"/>
  <c r="O42" i="17"/>
  <c r="M42" i="17"/>
  <c r="K42" i="17"/>
  <c r="I42" i="17"/>
  <c r="G42" i="17"/>
  <c r="E42" i="17"/>
  <c r="AQ41" i="17"/>
  <c r="AO41" i="17"/>
  <c r="AM41" i="17"/>
  <c r="AK41" i="17"/>
  <c r="AI41" i="17"/>
  <c r="AG41" i="17"/>
  <c r="AE41" i="17"/>
  <c r="AC41" i="17"/>
  <c r="AA41" i="17"/>
  <c r="Y41" i="17"/>
  <c r="W41" i="17"/>
  <c r="U41" i="17"/>
  <c r="S41" i="17"/>
  <c r="Q41" i="17"/>
  <c r="O41" i="17"/>
  <c r="M41" i="17"/>
  <c r="K41" i="17"/>
  <c r="I41" i="17"/>
  <c r="G41" i="17"/>
  <c r="E41" i="17"/>
  <c r="AQ40" i="17"/>
  <c r="AO40" i="17"/>
  <c r="AM40" i="17"/>
  <c r="AK40" i="17"/>
  <c r="AI40" i="17"/>
  <c r="AG40" i="17"/>
  <c r="AE40" i="17"/>
  <c r="AC40" i="17"/>
  <c r="AA40" i="17"/>
  <c r="Y40" i="17"/>
  <c r="W40" i="17"/>
  <c r="U40" i="17"/>
  <c r="S40" i="17"/>
  <c r="Q40" i="17"/>
  <c r="O40" i="17"/>
  <c r="M40" i="17"/>
  <c r="K40" i="17"/>
  <c r="I40" i="17"/>
  <c r="G40" i="17"/>
  <c r="E40" i="17"/>
  <c r="AQ39" i="17"/>
  <c r="AO39" i="17"/>
  <c r="AM39" i="17"/>
  <c r="AK39" i="17"/>
  <c r="AI39" i="17"/>
  <c r="AG39" i="17"/>
  <c r="AE39" i="17"/>
  <c r="AC39" i="17"/>
  <c r="AA39" i="17"/>
  <c r="Y39" i="17"/>
  <c r="W39" i="17"/>
  <c r="U39" i="17"/>
  <c r="S39" i="17"/>
  <c r="Q39" i="17"/>
  <c r="O39" i="17"/>
  <c r="M39" i="17"/>
  <c r="K39" i="17"/>
  <c r="I39" i="17"/>
  <c r="G39" i="17"/>
  <c r="E39" i="17"/>
  <c r="AQ38" i="17"/>
  <c r="AO38" i="17"/>
  <c r="AM38" i="17"/>
  <c r="AK38" i="17"/>
  <c r="AI38" i="17"/>
  <c r="AG38" i="17"/>
  <c r="AE38" i="17"/>
  <c r="AC38" i="17"/>
  <c r="AA38" i="17"/>
  <c r="Y38" i="17"/>
  <c r="W38" i="17"/>
  <c r="U38" i="17"/>
  <c r="S38" i="17"/>
  <c r="Q38" i="17"/>
  <c r="O38" i="17"/>
  <c r="M38" i="17"/>
  <c r="K38" i="17"/>
  <c r="I38" i="17"/>
  <c r="G38" i="17"/>
  <c r="E38" i="17"/>
  <c r="AQ37" i="17"/>
  <c r="AO37" i="17"/>
  <c r="AM37" i="17"/>
  <c r="AK37" i="17"/>
  <c r="AI37" i="17"/>
  <c r="AG37" i="17"/>
  <c r="AE37" i="17"/>
  <c r="AC37" i="17"/>
  <c r="AA37" i="17"/>
  <c r="Y37" i="17"/>
  <c r="W37" i="17"/>
  <c r="U37" i="17"/>
  <c r="S37" i="17"/>
  <c r="Q37" i="17"/>
  <c r="O37" i="17"/>
  <c r="M37" i="17"/>
  <c r="K37" i="17"/>
  <c r="I37" i="17"/>
  <c r="G37" i="17"/>
  <c r="E37" i="17"/>
  <c r="AQ36" i="17"/>
  <c r="AO36" i="17"/>
  <c r="AM36" i="17"/>
  <c r="AK36" i="17"/>
  <c r="AI36" i="17"/>
  <c r="AG36" i="17"/>
  <c r="AE36" i="17"/>
  <c r="AC36" i="17"/>
  <c r="AA36" i="17"/>
  <c r="Y36" i="17"/>
  <c r="W36" i="17"/>
  <c r="U36" i="17"/>
  <c r="S36" i="17"/>
  <c r="Q36" i="17"/>
  <c r="O36" i="17"/>
  <c r="M36" i="17"/>
  <c r="K36" i="17"/>
  <c r="I36" i="17"/>
  <c r="G36" i="17"/>
  <c r="E36" i="17"/>
  <c r="AQ35" i="17"/>
  <c r="AO35" i="17"/>
  <c r="AM35" i="17"/>
  <c r="AK35" i="17"/>
  <c r="AI35" i="17"/>
  <c r="AG35" i="17"/>
  <c r="AE35" i="17"/>
  <c r="AC35" i="17"/>
  <c r="AA35" i="17"/>
  <c r="Y35" i="17"/>
  <c r="W35" i="17"/>
  <c r="U35" i="17"/>
  <c r="S35" i="17"/>
  <c r="Q35" i="17"/>
  <c r="O35" i="17"/>
  <c r="M35" i="17"/>
  <c r="K35" i="17"/>
  <c r="I35" i="17"/>
  <c r="G35" i="17"/>
  <c r="E35" i="17"/>
  <c r="AQ34" i="17"/>
  <c r="AO34" i="17"/>
  <c r="AM34" i="17"/>
  <c r="AK34" i="17"/>
  <c r="AI34" i="17"/>
  <c r="AG34" i="17"/>
  <c r="AE34" i="17"/>
  <c r="AC34" i="17"/>
  <c r="AA34" i="17"/>
  <c r="Y34" i="17"/>
  <c r="W34" i="17"/>
  <c r="U34" i="17"/>
  <c r="S34" i="17"/>
  <c r="Q34" i="17"/>
  <c r="O34" i="17"/>
  <c r="M34" i="17"/>
  <c r="K34" i="17"/>
  <c r="I34" i="17"/>
  <c r="G34" i="17"/>
  <c r="E34" i="17"/>
  <c r="AQ33" i="17"/>
  <c r="AO33" i="17"/>
  <c r="AM33" i="17"/>
  <c r="AK33" i="17"/>
  <c r="AI33" i="17"/>
  <c r="AG33" i="17"/>
  <c r="AE33" i="17"/>
  <c r="AC33" i="17"/>
  <c r="AA33" i="17"/>
  <c r="Y33" i="17"/>
  <c r="W33" i="17"/>
  <c r="U33" i="17"/>
  <c r="S33" i="17"/>
  <c r="Q33" i="17"/>
  <c r="O33" i="17"/>
  <c r="M33" i="17"/>
  <c r="K33" i="17"/>
  <c r="I33" i="17"/>
  <c r="G33" i="17"/>
  <c r="E33" i="17"/>
  <c r="AQ32" i="17"/>
  <c r="AO32" i="17"/>
  <c r="AM32" i="17"/>
  <c r="AK32" i="17"/>
  <c r="AI32" i="17"/>
  <c r="AG32" i="17"/>
  <c r="AE32" i="17"/>
  <c r="AC32" i="17"/>
  <c r="AA32" i="17"/>
  <c r="Y32" i="17"/>
  <c r="W32" i="17"/>
  <c r="U32" i="17"/>
  <c r="S32" i="17"/>
  <c r="Q32" i="17"/>
  <c r="O32" i="17"/>
  <c r="M32" i="17"/>
  <c r="K32" i="17"/>
  <c r="I32" i="17"/>
  <c r="G32" i="17"/>
  <c r="E32" i="17"/>
  <c r="AQ31" i="17"/>
  <c r="AO31" i="17"/>
  <c r="AM31" i="17"/>
  <c r="AK31" i="17"/>
  <c r="AI31" i="17"/>
  <c r="AG31" i="17"/>
  <c r="AE31" i="17"/>
  <c r="AC31" i="17"/>
  <c r="AA31" i="17"/>
  <c r="Y31" i="17"/>
  <c r="W31" i="17"/>
  <c r="U31" i="17"/>
  <c r="S31" i="17"/>
  <c r="Q31" i="17"/>
  <c r="O31" i="17"/>
  <c r="M31" i="17"/>
  <c r="K31" i="17"/>
  <c r="I31" i="17"/>
  <c r="G31" i="17"/>
  <c r="E31" i="17"/>
  <c r="AQ30" i="17"/>
  <c r="AO30" i="17"/>
  <c r="AM30" i="17"/>
  <c r="AK30" i="17"/>
  <c r="AI30" i="17"/>
  <c r="AG30" i="17"/>
  <c r="AE30" i="17"/>
  <c r="AC30" i="17"/>
  <c r="AA30" i="17"/>
  <c r="Y30" i="17"/>
  <c r="W30" i="17"/>
  <c r="U30" i="17"/>
  <c r="S30" i="17"/>
  <c r="Q30" i="17"/>
  <c r="O30" i="17"/>
  <c r="M30" i="17"/>
  <c r="K30" i="17"/>
  <c r="I30" i="17"/>
  <c r="G30" i="17"/>
  <c r="E30" i="17"/>
  <c r="AQ29" i="17"/>
  <c r="AO29" i="17"/>
  <c r="AM29" i="17"/>
  <c r="AK29" i="17"/>
  <c r="AI29" i="17"/>
  <c r="AG29" i="17"/>
  <c r="AE29" i="17"/>
  <c r="AC29" i="17"/>
  <c r="AA29" i="17"/>
  <c r="Y29" i="17"/>
  <c r="W29" i="17"/>
  <c r="U29" i="17"/>
  <c r="S29" i="17"/>
  <c r="Q29" i="17"/>
  <c r="O29" i="17"/>
  <c r="M29" i="17"/>
  <c r="K29" i="17"/>
  <c r="I29" i="17"/>
  <c r="G29" i="17"/>
  <c r="E29" i="17"/>
  <c r="AQ28" i="17"/>
  <c r="AO28" i="17"/>
  <c r="AM28" i="17"/>
  <c r="AK28" i="17"/>
  <c r="AI28" i="17"/>
  <c r="AG28" i="17"/>
  <c r="AE28" i="17"/>
  <c r="AC28" i="17"/>
  <c r="AA28" i="17"/>
  <c r="Y28" i="17"/>
  <c r="W28" i="17"/>
  <c r="U28" i="17"/>
  <c r="S28" i="17"/>
  <c r="Q28" i="17"/>
  <c r="O28" i="17"/>
  <c r="M28" i="17"/>
  <c r="K28" i="17"/>
  <c r="I28" i="17"/>
  <c r="G28" i="17"/>
  <c r="E28" i="17"/>
  <c r="AQ27" i="17"/>
  <c r="AO27" i="17"/>
  <c r="AM27" i="17"/>
  <c r="AK27" i="17"/>
  <c r="AI27" i="17"/>
  <c r="AG27" i="17"/>
  <c r="AE27" i="17"/>
  <c r="AC27" i="17"/>
  <c r="AA27" i="17"/>
  <c r="Y27" i="17"/>
  <c r="W27" i="17"/>
  <c r="U27" i="17"/>
  <c r="S27" i="17"/>
  <c r="Q27" i="17"/>
  <c r="O27" i="17"/>
  <c r="M27" i="17"/>
  <c r="K27" i="17"/>
  <c r="I27" i="17"/>
  <c r="G27" i="17"/>
  <c r="E27" i="17"/>
  <c r="AQ26" i="17"/>
  <c r="AO26" i="17"/>
  <c r="AM26" i="17"/>
  <c r="AK26" i="17"/>
  <c r="AI26" i="17"/>
  <c r="AG26" i="17"/>
  <c r="AE26" i="17"/>
  <c r="AC26" i="17"/>
  <c r="AA26" i="17"/>
  <c r="Y26" i="17"/>
  <c r="W26" i="17"/>
  <c r="U26" i="17"/>
  <c r="S26" i="17"/>
  <c r="Q26" i="17"/>
  <c r="O26" i="17"/>
  <c r="M26" i="17"/>
  <c r="K26" i="17"/>
  <c r="I26" i="17"/>
  <c r="G26" i="17"/>
  <c r="E26" i="17"/>
  <c r="AQ25" i="17"/>
  <c r="AO25" i="17"/>
  <c r="AM25" i="17"/>
  <c r="AK25" i="17"/>
  <c r="AI25" i="17"/>
  <c r="AG25" i="17"/>
  <c r="AE25" i="17"/>
  <c r="AC25" i="17"/>
  <c r="AA25" i="17"/>
  <c r="Y25" i="17"/>
  <c r="W25" i="17"/>
  <c r="U25" i="17"/>
  <c r="S25" i="17"/>
  <c r="Q25" i="17"/>
  <c r="O25" i="17"/>
  <c r="M25" i="17"/>
  <c r="K25" i="17"/>
  <c r="I25" i="17"/>
  <c r="G25" i="17"/>
  <c r="E25" i="17"/>
  <c r="AQ24" i="17"/>
  <c r="AO24" i="17"/>
  <c r="AM24" i="17"/>
  <c r="AK24" i="17"/>
  <c r="AI24" i="17"/>
  <c r="AG24" i="17"/>
  <c r="AE24" i="17"/>
  <c r="AC24" i="17"/>
  <c r="AA24" i="17"/>
  <c r="Y24" i="17"/>
  <c r="W24" i="17"/>
  <c r="U24" i="17"/>
  <c r="S24" i="17"/>
  <c r="Q24" i="17"/>
  <c r="O24" i="17"/>
  <c r="M24" i="17"/>
  <c r="K24" i="17"/>
  <c r="I24" i="17"/>
  <c r="G24" i="17"/>
  <c r="E24" i="17"/>
  <c r="AQ23" i="17"/>
  <c r="AO23" i="17"/>
  <c r="AM23" i="17"/>
  <c r="AK23" i="17"/>
  <c r="AI23" i="17"/>
  <c r="AG23" i="17"/>
  <c r="AE23" i="17"/>
  <c r="AC23" i="17"/>
  <c r="AA23" i="17"/>
  <c r="Y23" i="17"/>
  <c r="W23" i="17"/>
  <c r="U23" i="17"/>
  <c r="S23" i="17"/>
  <c r="Q23" i="17"/>
  <c r="O23" i="17"/>
  <c r="M23" i="17"/>
  <c r="K23" i="17"/>
  <c r="I23" i="17"/>
  <c r="G23" i="17"/>
  <c r="E23" i="17"/>
  <c r="AQ22" i="17"/>
  <c r="AO22" i="17"/>
  <c r="AM22" i="17"/>
  <c r="AK22" i="17"/>
  <c r="AI22" i="17"/>
  <c r="AG22" i="17"/>
  <c r="AE22" i="17"/>
  <c r="AC22" i="17"/>
  <c r="AA22" i="17"/>
  <c r="Y22" i="17"/>
  <c r="W22" i="17"/>
  <c r="U22" i="17"/>
  <c r="S22" i="17"/>
  <c r="Q22" i="17"/>
  <c r="O22" i="17"/>
  <c r="M22" i="17"/>
  <c r="K22" i="17"/>
  <c r="I22" i="17"/>
  <c r="G22" i="17"/>
  <c r="E22" i="17"/>
  <c r="AQ21" i="17"/>
  <c r="AO21" i="17"/>
  <c r="AM21" i="17"/>
  <c r="AK21" i="17"/>
  <c r="AI21" i="17"/>
  <c r="AG21" i="17"/>
  <c r="AE21" i="17"/>
  <c r="AC21" i="17"/>
  <c r="AA21" i="17"/>
  <c r="Y21" i="17"/>
  <c r="W21" i="17"/>
  <c r="U21" i="17"/>
  <c r="S21" i="17"/>
  <c r="Q21" i="17"/>
  <c r="O21" i="17"/>
  <c r="M21" i="17"/>
  <c r="K21" i="17"/>
  <c r="I21" i="17"/>
  <c r="G21" i="17"/>
  <c r="E21" i="17"/>
  <c r="AQ20" i="17"/>
  <c r="AO20" i="17"/>
  <c r="AM20" i="17"/>
  <c r="AK20" i="17"/>
  <c r="AI20" i="17"/>
  <c r="AG20" i="17"/>
  <c r="AE20" i="17"/>
  <c r="AC20" i="17"/>
  <c r="AA20" i="17"/>
  <c r="Y20" i="17"/>
  <c r="W20" i="17"/>
  <c r="U20" i="17"/>
  <c r="S20" i="17"/>
  <c r="Q20" i="17"/>
  <c r="O20" i="17"/>
  <c r="M20" i="17"/>
  <c r="K20" i="17"/>
  <c r="I20" i="17"/>
  <c r="G20" i="17"/>
  <c r="E20" i="17"/>
  <c r="AQ19" i="17"/>
  <c r="AO19" i="17"/>
  <c r="AM19" i="17"/>
  <c r="AK19" i="17"/>
  <c r="AI19" i="17"/>
  <c r="AG19" i="17"/>
  <c r="AE19" i="17"/>
  <c r="AC19" i="17"/>
  <c r="AA19" i="17"/>
  <c r="Y19" i="17"/>
  <c r="W19" i="17"/>
  <c r="U19" i="17"/>
  <c r="S19" i="17"/>
  <c r="Q19" i="17"/>
  <c r="O19" i="17"/>
  <c r="M19" i="17"/>
  <c r="K19" i="17"/>
  <c r="I19" i="17"/>
  <c r="G19" i="17"/>
  <c r="E19" i="17"/>
  <c r="AQ18" i="17"/>
  <c r="AO18" i="17"/>
  <c r="AM18" i="17"/>
  <c r="AK18" i="17"/>
  <c r="AI18" i="17"/>
  <c r="AG18" i="17"/>
  <c r="AE18" i="17"/>
  <c r="AC18" i="17"/>
  <c r="AA18" i="17"/>
  <c r="Y18" i="17"/>
  <c r="W18" i="17"/>
  <c r="U18" i="17"/>
  <c r="S18" i="17"/>
  <c r="Q18" i="17"/>
  <c r="O18" i="17"/>
  <c r="M18" i="17"/>
  <c r="K18" i="17"/>
  <c r="I18" i="17"/>
  <c r="G18" i="17"/>
  <c r="E18" i="17"/>
  <c r="AQ17" i="17"/>
  <c r="AO17" i="17"/>
  <c r="AM17" i="17"/>
  <c r="AK17" i="17"/>
  <c r="AI17" i="17"/>
  <c r="AG17" i="17"/>
  <c r="AE17" i="17"/>
  <c r="AC17" i="17"/>
  <c r="AA17" i="17"/>
  <c r="Y17" i="17"/>
  <c r="W17" i="17"/>
  <c r="U17" i="17"/>
  <c r="S17" i="17"/>
  <c r="O17" i="17"/>
  <c r="M17" i="17"/>
  <c r="K17" i="17"/>
  <c r="I17" i="17"/>
  <c r="G17" i="17"/>
  <c r="E17" i="17"/>
  <c r="AQ16" i="17"/>
  <c r="AO16" i="17"/>
  <c r="AM16" i="17"/>
  <c r="AK16" i="17"/>
  <c r="AI16" i="17"/>
  <c r="AG16" i="17"/>
  <c r="AE16" i="17"/>
  <c r="AC16" i="17"/>
  <c r="AA16" i="17"/>
  <c r="Y16" i="17"/>
  <c r="W16" i="17"/>
  <c r="U16" i="17"/>
  <c r="S16" i="17"/>
  <c r="Q16" i="17"/>
  <c r="O16" i="17"/>
  <c r="M16" i="17"/>
  <c r="M6" i="17" s="1"/>
  <c r="K16" i="17"/>
  <c r="I16" i="17"/>
  <c r="G16" i="17"/>
  <c r="AQ15" i="17"/>
  <c r="AO15" i="17"/>
  <c r="AM15" i="17"/>
  <c r="AK15" i="17"/>
  <c r="AI15" i="17"/>
  <c r="AG15" i="17"/>
  <c r="AE15" i="17"/>
  <c r="AC15" i="17"/>
  <c r="AA15" i="17"/>
  <c r="Y15" i="17"/>
  <c r="W15" i="17"/>
  <c r="U15" i="17"/>
  <c r="S15" i="17"/>
  <c r="Q15" i="17"/>
  <c r="O15" i="17"/>
  <c r="M15" i="17"/>
  <c r="K15" i="17"/>
  <c r="I15" i="17"/>
  <c r="G15" i="17"/>
  <c r="AQ14" i="17"/>
  <c r="AO14" i="17"/>
  <c r="AM14" i="17"/>
  <c r="AK14" i="17"/>
  <c r="AI14" i="17"/>
  <c r="AG14" i="17"/>
  <c r="AE14" i="17"/>
  <c r="AC14" i="17"/>
  <c r="AA14" i="17"/>
  <c r="Y14" i="17"/>
  <c r="W14" i="17"/>
  <c r="U14" i="17"/>
  <c r="S14" i="17"/>
  <c r="Q14" i="17"/>
  <c r="O14" i="17"/>
  <c r="M14" i="17"/>
  <c r="K14" i="17"/>
  <c r="I14" i="17"/>
  <c r="G14" i="17"/>
  <c r="E14" i="17"/>
  <c r="AQ13" i="17"/>
  <c r="AO13" i="17"/>
  <c r="AM13" i="17"/>
  <c r="AK13" i="17"/>
  <c r="AI13" i="17"/>
  <c r="AG13" i="17"/>
  <c r="AE13" i="17"/>
  <c r="AC13" i="17"/>
  <c r="AA13" i="17"/>
  <c r="Y13" i="17"/>
  <c r="W13" i="17"/>
  <c r="U13" i="17"/>
  <c r="S13" i="17"/>
  <c r="Q13" i="17"/>
  <c r="O13" i="17"/>
  <c r="M13" i="17"/>
  <c r="K13" i="17"/>
  <c r="I13" i="17"/>
  <c r="G13" i="17"/>
  <c r="E13" i="17"/>
  <c r="AQ12" i="17"/>
  <c r="AO12" i="17"/>
  <c r="AM12" i="17"/>
  <c r="AK12" i="17"/>
  <c r="AI12" i="17"/>
  <c r="AG12" i="17"/>
  <c r="AE12" i="17"/>
  <c r="AC12" i="17"/>
  <c r="AA12" i="17"/>
  <c r="AA6" i="17" s="1"/>
  <c r="Y12" i="17"/>
  <c r="W12" i="17"/>
  <c r="U12" i="17"/>
  <c r="S12" i="17"/>
  <c r="Q12" i="17"/>
  <c r="O12" i="17"/>
  <c r="M12" i="17"/>
  <c r="K12" i="17"/>
  <c r="I12" i="17"/>
  <c r="G12" i="17"/>
  <c r="E12" i="17"/>
  <c r="AQ10" i="17"/>
  <c r="AO10" i="17"/>
  <c r="AM10" i="17"/>
  <c r="AK10" i="17"/>
  <c r="AI10" i="17"/>
  <c r="AG10" i="17"/>
  <c r="AE10" i="17"/>
  <c r="AC10" i="17"/>
  <c r="AA10" i="17"/>
  <c r="Y10" i="17"/>
  <c r="W10" i="17"/>
  <c r="U10" i="17"/>
  <c r="S10" i="17"/>
  <c r="Q10" i="17"/>
  <c r="O10" i="17"/>
  <c r="M10" i="17"/>
  <c r="K10" i="17"/>
  <c r="I10" i="17"/>
  <c r="G10" i="17"/>
  <c r="E10" i="17"/>
  <c r="AG3" i="17" l="1"/>
  <c r="S1" i="17"/>
  <c r="S3" i="17" s="1"/>
  <c r="AI6" i="17"/>
  <c r="K1" i="17"/>
  <c r="K2" i="17" s="1"/>
  <c r="AA2" i="17"/>
  <c r="AQ1" i="17"/>
  <c r="AQ2" i="17" s="1"/>
  <c r="AE6" i="17"/>
  <c r="O1" i="17"/>
  <c r="O3" i="17" s="1"/>
  <c r="I6" i="17"/>
  <c r="M2" i="17"/>
  <c r="E1" i="17"/>
  <c r="E3" i="17" s="1"/>
  <c r="AM4" i="17"/>
  <c r="U6" i="17"/>
  <c r="U5" i="17"/>
  <c r="AK1" i="17"/>
  <c r="AK3" i="17" s="1"/>
  <c r="AA3" i="17"/>
  <c r="M4" i="17"/>
  <c r="M5" i="17"/>
  <c r="AI2" i="17"/>
  <c r="AA4" i="17"/>
  <c r="G1" i="17"/>
  <c r="G2" i="17" s="1"/>
  <c r="AM5" i="17"/>
  <c r="I2" i="17"/>
  <c r="AO1" i="17"/>
  <c r="AO2" i="17" s="1"/>
  <c r="W1" i="17"/>
  <c r="W2" i="17" s="1"/>
  <c r="Y1" i="17"/>
  <c r="Y2" i="17" s="1"/>
  <c r="I5" i="17"/>
  <c r="AA5" i="17"/>
  <c r="AA1" i="17"/>
  <c r="AE2" i="17"/>
  <c r="AG2" i="17"/>
  <c r="AE4" i="17"/>
  <c r="U3" i="17"/>
  <c r="AE5" i="17"/>
  <c r="AE1" i="17"/>
  <c r="AG5" i="17"/>
  <c r="AI5" i="17"/>
  <c r="AI1" i="17"/>
  <c r="AI4" i="17"/>
  <c r="AE3" i="17"/>
  <c r="AG1" i="17"/>
  <c r="AG4" i="17"/>
  <c r="AG6" i="17"/>
  <c r="U1" i="17"/>
  <c r="AI3" i="17"/>
  <c r="AM1" i="17"/>
  <c r="AM3" i="17"/>
  <c r="AM2" i="17"/>
  <c r="I4" i="17"/>
  <c r="I3" i="17"/>
  <c r="I1" i="17"/>
  <c r="AM6" i="17"/>
  <c r="M1" i="17"/>
  <c r="AC1" i="17"/>
  <c r="AC2" i="17" s="1"/>
  <c r="U2" i="17"/>
  <c r="M3" i="17"/>
  <c r="U4" i="17"/>
  <c r="E2" i="17" l="1"/>
  <c r="E5" i="17" s="1"/>
  <c r="C11" i="3" s="1"/>
  <c r="K3" i="17"/>
  <c r="K6" i="17" s="1"/>
  <c r="S2" i="17"/>
  <c r="S5" i="17" s="1"/>
  <c r="AQ3" i="17"/>
  <c r="AQ4" i="17" s="1"/>
  <c r="O2" i="17"/>
  <c r="O6" i="17" s="1"/>
  <c r="AK2" i="17"/>
  <c r="AK6" i="17" s="1"/>
  <c r="W3" i="17"/>
  <c r="W6" i="17" s="1"/>
  <c r="AO3" i="17"/>
  <c r="AO5" i="17" s="1"/>
  <c r="G3" i="17"/>
  <c r="G6" i="17" s="1"/>
  <c r="Y3" i="17"/>
  <c r="Y6" i="17" s="1"/>
  <c r="AC3" i="17"/>
  <c r="AC4" i="17" s="1"/>
  <c r="AQ5" i="17" l="1"/>
  <c r="K4" i="17"/>
  <c r="S6" i="17"/>
  <c r="E6" i="17"/>
  <c r="K5" i="17"/>
  <c r="O5" i="17"/>
  <c r="C13" i="3" s="1"/>
  <c r="S4" i="17"/>
  <c r="E4" i="17"/>
  <c r="O4" i="17"/>
  <c r="G4" i="17"/>
  <c r="AQ6" i="17"/>
  <c r="Y4" i="17"/>
  <c r="AO6" i="17"/>
  <c r="W4" i="17"/>
  <c r="AK5" i="17"/>
  <c r="C16" i="3" s="1"/>
  <c r="AK4" i="17"/>
  <c r="W5" i="17"/>
  <c r="G5" i="17"/>
  <c r="Y5" i="17"/>
  <c r="AO4" i="17"/>
  <c r="AC5" i="17"/>
  <c r="C15" i="3" s="1"/>
  <c r="AC6" i="17"/>
  <c r="AQ300" i="14"/>
  <c r="AO300" i="14"/>
  <c r="AM300" i="14"/>
  <c r="AK300" i="14"/>
  <c r="AI300" i="14"/>
  <c r="AG300" i="14"/>
  <c r="AE300" i="14"/>
  <c r="AC300" i="14"/>
  <c r="AA300" i="14"/>
  <c r="Y300" i="14"/>
  <c r="W300" i="14"/>
  <c r="U300" i="14"/>
  <c r="S300" i="14"/>
  <c r="Q300" i="14"/>
  <c r="O300" i="14"/>
  <c r="M300" i="14"/>
  <c r="K300" i="14"/>
  <c r="I300" i="14"/>
  <c r="G300" i="14"/>
  <c r="E300" i="14"/>
  <c r="AQ299" i="14"/>
  <c r="AO299" i="14"/>
  <c r="AM299" i="14"/>
  <c r="AK299" i="14"/>
  <c r="AI299" i="14"/>
  <c r="AG299" i="14"/>
  <c r="AE299" i="14"/>
  <c r="AC299" i="14"/>
  <c r="AA299" i="14"/>
  <c r="Y299" i="14"/>
  <c r="W299" i="14"/>
  <c r="U299" i="14"/>
  <c r="S299" i="14"/>
  <c r="Q299" i="14"/>
  <c r="O299" i="14"/>
  <c r="M299" i="14"/>
  <c r="K299" i="14"/>
  <c r="I299" i="14"/>
  <c r="G299" i="14"/>
  <c r="E299" i="14"/>
  <c r="AQ298" i="14"/>
  <c r="AO298" i="14"/>
  <c r="AM298" i="14"/>
  <c r="AK298" i="14"/>
  <c r="AI298" i="14"/>
  <c r="AG298" i="14"/>
  <c r="AE298" i="14"/>
  <c r="AC298" i="14"/>
  <c r="AA298" i="14"/>
  <c r="Y298" i="14"/>
  <c r="W298" i="14"/>
  <c r="U298" i="14"/>
  <c r="S298" i="14"/>
  <c r="Q298" i="14"/>
  <c r="O298" i="14"/>
  <c r="M298" i="14"/>
  <c r="K298" i="14"/>
  <c r="I298" i="14"/>
  <c r="G298" i="14"/>
  <c r="E298" i="14"/>
  <c r="AQ297" i="14"/>
  <c r="AO297" i="14"/>
  <c r="AM297" i="14"/>
  <c r="AK297" i="14"/>
  <c r="AI297" i="14"/>
  <c r="AG297" i="14"/>
  <c r="AE297" i="14"/>
  <c r="AC297" i="14"/>
  <c r="AA297" i="14"/>
  <c r="Y297" i="14"/>
  <c r="W297" i="14"/>
  <c r="U297" i="14"/>
  <c r="S297" i="14"/>
  <c r="Q297" i="14"/>
  <c r="O297" i="14"/>
  <c r="M297" i="14"/>
  <c r="K297" i="14"/>
  <c r="I297" i="14"/>
  <c r="G297" i="14"/>
  <c r="E297" i="14"/>
  <c r="AQ296" i="14"/>
  <c r="AO296" i="14"/>
  <c r="AM296" i="14"/>
  <c r="AK296" i="14"/>
  <c r="AI296" i="14"/>
  <c r="AG296" i="14"/>
  <c r="AE296" i="14"/>
  <c r="AC296" i="14"/>
  <c r="AA296" i="14"/>
  <c r="Y296" i="14"/>
  <c r="W296" i="14"/>
  <c r="U296" i="14"/>
  <c r="S296" i="14"/>
  <c r="Q296" i="14"/>
  <c r="O296" i="14"/>
  <c r="M296" i="14"/>
  <c r="K296" i="14"/>
  <c r="I296" i="14"/>
  <c r="G296" i="14"/>
  <c r="E296" i="14"/>
  <c r="AQ295" i="14"/>
  <c r="AO295" i="14"/>
  <c r="AM295" i="14"/>
  <c r="AK295" i="14"/>
  <c r="AI295" i="14"/>
  <c r="AG295" i="14"/>
  <c r="AE295" i="14"/>
  <c r="AC295" i="14"/>
  <c r="AA295" i="14"/>
  <c r="Y295" i="14"/>
  <c r="W295" i="14"/>
  <c r="U295" i="14"/>
  <c r="S295" i="14"/>
  <c r="Q295" i="14"/>
  <c r="O295" i="14"/>
  <c r="M295" i="14"/>
  <c r="K295" i="14"/>
  <c r="I295" i="14"/>
  <c r="G295" i="14"/>
  <c r="E295" i="14"/>
  <c r="AQ294" i="14"/>
  <c r="AO294" i="14"/>
  <c r="AM294" i="14"/>
  <c r="AK294" i="14"/>
  <c r="AI294" i="14"/>
  <c r="AG294" i="14"/>
  <c r="AE294" i="14"/>
  <c r="AC294" i="14"/>
  <c r="AA294" i="14"/>
  <c r="Y294" i="14"/>
  <c r="W294" i="14"/>
  <c r="U294" i="14"/>
  <c r="S294" i="14"/>
  <c r="Q294" i="14"/>
  <c r="O294" i="14"/>
  <c r="M294" i="14"/>
  <c r="K294" i="14"/>
  <c r="I294" i="14"/>
  <c r="G294" i="14"/>
  <c r="E294" i="14"/>
  <c r="AQ293" i="14"/>
  <c r="AO293" i="14"/>
  <c r="AM293" i="14"/>
  <c r="AK293" i="14"/>
  <c r="AI293" i="14"/>
  <c r="AG293" i="14"/>
  <c r="AE293" i="14"/>
  <c r="AC293" i="14"/>
  <c r="AA293" i="14"/>
  <c r="Y293" i="14"/>
  <c r="W293" i="14"/>
  <c r="U293" i="14"/>
  <c r="S293" i="14"/>
  <c r="Q293" i="14"/>
  <c r="O293" i="14"/>
  <c r="M293" i="14"/>
  <c r="K293" i="14"/>
  <c r="I293" i="14"/>
  <c r="G293" i="14"/>
  <c r="E293" i="14"/>
  <c r="AQ292" i="14"/>
  <c r="AO292" i="14"/>
  <c r="AM292" i="14"/>
  <c r="AK292" i="14"/>
  <c r="AI292" i="14"/>
  <c r="AG292" i="14"/>
  <c r="AE292" i="14"/>
  <c r="AC292" i="14"/>
  <c r="AA292" i="14"/>
  <c r="Y292" i="14"/>
  <c r="W292" i="14"/>
  <c r="U292" i="14"/>
  <c r="S292" i="14"/>
  <c r="Q292" i="14"/>
  <c r="O292" i="14"/>
  <c r="M292" i="14"/>
  <c r="K292" i="14"/>
  <c r="I292" i="14"/>
  <c r="G292" i="14"/>
  <c r="E292" i="14"/>
  <c r="AQ291" i="14"/>
  <c r="AO291" i="14"/>
  <c r="AM291" i="14"/>
  <c r="AK291" i="14"/>
  <c r="AI291" i="14"/>
  <c r="AG291" i="14"/>
  <c r="AE291" i="14"/>
  <c r="AC291" i="14"/>
  <c r="AA291" i="14"/>
  <c r="Y291" i="14"/>
  <c r="W291" i="14"/>
  <c r="U291" i="14"/>
  <c r="S291" i="14"/>
  <c r="Q291" i="14"/>
  <c r="O291" i="14"/>
  <c r="M291" i="14"/>
  <c r="K291" i="14"/>
  <c r="I291" i="14"/>
  <c r="G291" i="14"/>
  <c r="E291" i="14"/>
  <c r="AQ290" i="14"/>
  <c r="AO290" i="14"/>
  <c r="AM290" i="14"/>
  <c r="AK290" i="14"/>
  <c r="AI290" i="14"/>
  <c r="AG290" i="14"/>
  <c r="AE290" i="14"/>
  <c r="AC290" i="14"/>
  <c r="AA290" i="14"/>
  <c r="Y290" i="14"/>
  <c r="W290" i="14"/>
  <c r="U290" i="14"/>
  <c r="S290" i="14"/>
  <c r="Q290" i="14"/>
  <c r="O290" i="14"/>
  <c r="M290" i="14"/>
  <c r="K290" i="14"/>
  <c r="I290" i="14"/>
  <c r="G290" i="14"/>
  <c r="E290" i="14"/>
  <c r="AQ289" i="14"/>
  <c r="AO289" i="14"/>
  <c r="AM289" i="14"/>
  <c r="AK289" i="14"/>
  <c r="AI289" i="14"/>
  <c r="AG289" i="14"/>
  <c r="AE289" i="14"/>
  <c r="AC289" i="14"/>
  <c r="AA289" i="14"/>
  <c r="Y289" i="14"/>
  <c r="W289" i="14"/>
  <c r="U289" i="14"/>
  <c r="S289" i="14"/>
  <c r="Q289" i="14"/>
  <c r="O289" i="14"/>
  <c r="M289" i="14"/>
  <c r="K289" i="14"/>
  <c r="I289" i="14"/>
  <c r="G289" i="14"/>
  <c r="E289" i="14"/>
  <c r="AQ288" i="14"/>
  <c r="AO288" i="14"/>
  <c r="AM288" i="14"/>
  <c r="AK288" i="14"/>
  <c r="AI288" i="14"/>
  <c r="AG288" i="14"/>
  <c r="AE288" i="14"/>
  <c r="AC288" i="14"/>
  <c r="AA288" i="14"/>
  <c r="Y288" i="14"/>
  <c r="W288" i="14"/>
  <c r="U288" i="14"/>
  <c r="S288" i="14"/>
  <c r="Q288" i="14"/>
  <c r="O288" i="14"/>
  <c r="M288" i="14"/>
  <c r="K288" i="14"/>
  <c r="I288" i="14"/>
  <c r="G288" i="14"/>
  <c r="E288" i="14"/>
  <c r="AQ287" i="14"/>
  <c r="AO287" i="14"/>
  <c r="AM287" i="14"/>
  <c r="AK287" i="14"/>
  <c r="AI287" i="14"/>
  <c r="AG287" i="14"/>
  <c r="AE287" i="14"/>
  <c r="AC287" i="14"/>
  <c r="AA287" i="14"/>
  <c r="Y287" i="14"/>
  <c r="W287" i="14"/>
  <c r="U287" i="14"/>
  <c r="S287" i="14"/>
  <c r="Q287" i="14"/>
  <c r="O287" i="14"/>
  <c r="M287" i="14"/>
  <c r="K287" i="14"/>
  <c r="I287" i="14"/>
  <c r="G287" i="14"/>
  <c r="E287" i="14"/>
  <c r="AQ286" i="14"/>
  <c r="AO286" i="14"/>
  <c r="AM286" i="14"/>
  <c r="AK286" i="14"/>
  <c r="AI286" i="14"/>
  <c r="AG286" i="14"/>
  <c r="AE286" i="14"/>
  <c r="AC286" i="14"/>
  <c r="AA286" i="14"/>
  <c r="Y286" i="14"/>
  <c r="W286" i="14"/>
  <c r="U286" i="14"/>
  <c r="S286" i="14"/>
  <c r="Q286" i="14"/>
  <c r="O286" i="14"/>
  <c r="M286" i="14"/>
  <c r="K286" i="14"/>
  <c r="I286" i="14"/>
  <c r="G286" i="14"/>
  <c r="E286" i="14"/>
  <c r="AQ285" i="14"/>
  <c r="AO285" i="14"/>
  <c r="AM285" i="14"/>
  <c r="AK285" i="14"/>
  <c r="AI285" i="14"/>
  <c r="AG285" i="14"/>
  <c r="AE285" i="14"/>
  <c r="AC285" i="14"/>
  <c r="AA285" i="14"/>
  <c r="Y285" i="14"/>
  <c r="W285" i="14"/>
  <c r="U285" i="14"/>
  <c r="S285" i="14"/>
  <c r="Q285" i="14"/>
  <c r="O285" i="14"/>
  <c r="M285" i="14"/>
  <c r="K285" i="14"/>
  <c r="I285" i="14"/>
  <c r="G285" i="14"/>
  <c r="E285" i="14"/>
  <c r="AQ284" i="14"/>
  <c r="AO284" i="14"/>
  <c r="AM284" i="14"/>
  <c r="AK284" i="14"/>
  <c r="AI284" i="14"/>
  <c r="AG284" i="14"/>
  <c r="AE284" i="14"/>
  <c r="AC284" i="14"/>
  <c r="AA284" i="14"/>
  <c r="Y284" i="14"/>
  <c r="W284" i="14"/>
  <c r="U284" i="14"/>
  <c r="S284" i="14"/>
  <c r="Q284" i="14"/>
  <c r="O284" i="14"/>
  <c r="M284" i="14"/>
  <c r="K284" i="14"/>
  <c r="I284" i="14"/>
  <c r="G284" i="14"/>
  <c r="E284" i="14"/>
  <c r="AQ283" i="14"/>
  <c r="AO283" i="14"/>
  <c r="AM283" i="14"/>
  <c r="AK283" i="14"/>
  <c r="AI283" i="14"/>
  <c r="AG283" i="14"/>
  <c r="AE283" i="14"/>
  <c r="AC283" i="14"/>
  <c r="AA283" i="14"/>
  <c r="Y283" i="14"/>
  <c r="W283" i="14"/>
  <c r="U283" i="14"/>
  <c r="S283" i="14"/>
  <c r="Q283" i="14"/>
  <c r="O283" i="14"/>
  <c r="M283" i="14"/>
  <c r="K283" i="14"/>
  <c r="I283" i="14"/>
  <c r="G283" i="14"/>
  <c r="E283" i="14"/>
  <c r="AQ282" i="14"/>
  <c r="AO282" i="14"/>
  <c r="AM282" i="14"/>
  <c r="AK282" i="14"/>
  <c r="AI282" i="14"/>
  <c r="AG282" i="14"/>
  <c r="AE282" i="14"/>
  <c r="AC282" i="14"/>
  <c r="AA282" i="14"/>
  <c r="Y282" i="14"/>
  <c r="W282" i="14"/>
  <c r="U282" i="14"/>
  <c r="S282" i="14"/>
  <c r="Q282" i="14"/>
  <c r="O282" i="14"/>
  <c r="M282" i="14"/>
  <c r="K282" i="14"/>
  <c r="I282" i="14"/>
  <c r="G282" i="14"/>
  <c r="E282" i="14"/>
  <c r="AQ281" i="14"/>
  <c r="AO281" i="14"/>
  <c r="AM281" i="14"/>
  <c r="AK281" i="14"/>
  <c r="AI281" i="14"/>
  <c r="AG281" i="14"/>
  <c r="AE281" i="14"/>
  <c r="AC281" i="14"/>
  <c r="AA281" i="14"/>
  <c r="Y281" i="14"/>
  <c r="W281" i="14"/>
  <c r="U281" i="14"/>
  <c r="S281" i="14"/>
  <c r="Q281" i="14"/>
  <c r="O281" i="14"/>
  <c r="M281" i="14"/>
  <c r="K281" i="14"/>
  <c r="I281" i="14"/>
  <c r="G281" i="14"/>
  <c r="E281" i="14"/>
  <c r="AQ280" i="14"/>
  <c r="AO280" i="14"/>
  <c r="AM280" i="14"/>
  <c r="AK280" i="14"/>
  <c r="AI280" i="14"/>
  <c r="AG280" i="14"/>
  <c r="AE280" i="14"/>
  <c r="AC280" i="14"/>
  <c r="AA280" i="14"/>
  <c r="Y280" i="14"/>
  <c r="W280" i="14"/>
  <c r="U280" i="14"/>
  <c r="S280" i="14"/>
  <c r="Q280" i="14"/>
  <c r="O280" i="14"/>
  <c r="M280" i="14"/>
  <c r="K280" i="14"/>
  <c r="I280" i="14"/>
  <c r="G280" i="14"/>
  <c r="E280" i="14"/>
  <c r="AQ279" i="14"/>
  <c r="AO279" i="14"/>
  <c r="AM279" i="14"/>
  <c r="AK279" i="14"/>
  <c r="AI279" i="14"/>
  <c r="AG279" i="14"/>
  <c r="AE279" i="14"/>
  <c r="AC279" i="14"/>
  <c r="AA279" i="14"/>
  <c r="Y279" i="14"/>
  <c r="W279" i="14"/>
  <c r="U279" i="14"/>
  <c r="S279" i="14"/>
  <c r="Q279" i="14"/>
  <c r="O279" i="14"/>
  <c r="M279" i="14"/>
  <c r="K279" i="14"/>
  <c r="I279" i="14"/>
  <c r="G279" i="14"/>
  <c r="E279" i="14"/>
  <c r="AQ278" i="14"/>
  <c r="AO278" i="14"/>
  <c r="AM278" i="14"/>
  <c r="AK278" i="14"/>
  <c r="AI278" i="14"/>
  <c r="AG278" i="14"/>
  <c r="AE278" i="14"/>
  <c r="AC278" i="14"/>
  <c r="AA278" i="14"/>
  <c r="Y278" i="14"/>
  <c r="W278" i="14"/>
  <c r="U278" i="14"/>
  <c r="S278" i="14"/>
  <c r="Q278" i="14"/>
  <c r="O278" i="14"/>
  <c r="M278" i="14"/>
  <c r="K278" i="14"/>
  <c r="I278" i="14"/>
  <c r="G278" i="14"/>
  <c r="E278" i="14"/>
  <c r="AQ277" i="14"/>
  <c r="AO277" i="14"/>
  <c r="AM277" i="14"/>
  <c r="AK277" i="14"/>
  <c r="AI277" i="14"/>
  <c r="AG277" i="14"/>
  <c r="AE277" i="14"/>
  <c r="AC277" i="14"/>
  <c r="AA277" i="14"/>
  <c r="Y277" i="14"/>
  <c r="W277" i="14"/>
  <c r="U277" i="14"/>
  <c r="S277" i="14"/>
  <c r="Q277" i="14"/>
  <c r="O277" i="14"/>
  <c r="M277" i="14"/>
  <c r="K277" i="14"/>
  <c r="I277" i="14"/>
  <c r="G277" i="14"/>
  <c r="E277" i="14"/>
  <c r="AQ276" i="14"/>
  <c r="AO276" i="14"/>
  <c r="AM276" i="14"/>
  <c r="AK276" i="14"/>
  <c r="AI276" i="14"/>
  <c r="AG276" i="14"/>
  <c r="AE276" i="14"/>
  <c r="AC276" i="14"/>
  <c r="AA276" i="14"/>
  <c r="Y276" i="14"/>
  <c r="W276" i="14"/>
  <c r="U276" i="14"/>
  <c r="S276" i="14"/>
  <c r="Q276" i="14"/>
  <c r="O276" i="14"/>
  <c r="M276" i="14"/>
  <c r="K276" i="14"/>
  <c r="I276" i="14"/>
  <c r="G276" i="14"/>
  <c r="E276" i="14"/>
  <c r="AQ275" i="14"/>
  <c r="AO275" i="14"/>
  <c r="AM275" i="14"/>
  <c r="AK275" i="14"/>
  <c r="AI275" i="14"/>
  <c r="AG275" i="14"/>
  <c r="AE275" i="14"/>
  <c r="AC275" i="14"/>
  <c r="AA275" i="14"/>
  <c r="Y275" i="14"/>
  <c r="W275" i="14"/>
  <c r="U275" i="14"/>
  <c r="S275" i="14"/>
  <c r="Q275" i="14"/>
  <c r="O275" i="14"/>
  <c r="M275" i="14"/>
  <c r="K275" i="14"/>
  <c r="I275" i="14"/>
  <c r="G275" i="14"/>
  <c r="E275" i="14"/>
  <c r="AQ274" i="14"/>
  <c r="AO274" i="14"/>
  <c r="AM274" i="14"/>
  <c r="AK274" i="14"/>
  <c r="AI274" i="14"/>
  <c r="AG274" i="14"/>
  <c r="AE274" i="14"/>
  <c r="AC274" i="14"/>
  <c r="AA274" i="14"/>
  <c r="Y274" i="14"/>
  <c r="W274" i="14"/>
  <c r="U274" i="14"/>
  <c r="S274" i="14"/>
  <c r="Q274" i="14"/>
  <c r="O274" i="14"/>
  <c r="M274" i="14"/>
  <c r="K274" i="14"/>
  <c r="I274" i="14"/>
  <c r="G274" i="14"/>
  <c r="E274" i="14"/>
  <c r="AQ273" i="14"/>
  <c r="AO273" i="14"/>
  <c r="AM273" i="14"/>
  <c r="AK273" i="14"/>
  <c r="AI273" i="14"/>
  <c r="AG273" i="14"/>
  <c r="AE273" i="14"/>
  <c r="AC273" i="14"/>
  <c r="AA273" i="14"/>
  <c r="Y273" i="14"/>
  <c r="W273" i="14"/>
  <c r="U273" i="14"/>
  <c r="S273" i="14"/>
  <c r="Q273" i="14"/>
  <c r="O273" i="14"/>
  <c r="M273" i="14"/>
  <c r="K273" i="14"/>
  <c r="I273" i="14"/>
  <c r="G273" i="14"/>
  <c r="E273" i="14"/>
  <c r="AQ272" i="14"/>
  <c r="AO272" i="14"/>
  <c r="AM272" i="14"/>
  <c r="AK272" i="14"/>
  <c r="AI272" i="14"/>
  <c r="AG272" i="14"/>
  <c r="AE272" i="14"/>
  <c r="AC272" i="14"/>
  <c r="AA272" i="14"/>
  <c r="Y272" i="14"/>
  <c r="W272" i="14"/>
  <c r="U272" i="14"/>
  <c r="S272" i="14"/>
  <c r="Q272" i="14"/>
  <c r="O272" i="14"/>
  <c r="M272" i="14"/>
  <c r="K272" i="14"/>
  <c r="I272" i="14"/>
  <c r="G272" i="14"/>
  <c r="E272" i="14"/>
  <c r="AQ271" i="14"/>
  <c r="AO271" i="14"/>
  <c r="AM271" i="14"/>
  <c r="AK271" i="14"/>
  <c r="AI271" i="14"/>
  <c r="AG271" i="14"/>
  <c r="AE271" i="14"/>
  <c r="AC271" i="14"/>
  <c r="AA271" i="14"/>
  <c r="Y271" i="14"/>
  <c r="W271" i="14"/>
  <c r="U271" i="14"/>
  <c r="S271" i="14"/>
  <c r="Q271" i="14"/>
  <c r="O271" i="14"/>
  <c r="M271" i="14"/>
  <c r="K271" i="14"/>
  <c r="I271" i="14"/>
  <c r="G271" i="14"/>
  <c r="E271" i="14"/>
  <c r="AQ270" i="14"/>
  <c r="AO270" i="14"/>
  <c r="AM270" i="14"/>
  <c r="AK270" i="14"/>
  <c r="AI270" i="14"/>
  <c r="AG270" i="14"/>
  <c r="AE270" i="14"/>
  <c r="AC270" i="14"/>
  <c r="AA270" i="14"/>
  <c r="Y270" i="14"/>
  <c r="W270" i="14"/>
  <c r="U270" i="14"/>
  <c r="S270" i="14"/>
  <c r="Q270" i="14"/>
  <c r="O270" i="14"/>
  <c r="M270" i="14"/>
  <c r="K270" i="14"/>
  <c r="I270" i="14"/>
  <c r="G270" i="14"/>
  <c r="E270" i="14"/>
  <c r="AQ269" i="14"/>
  <c r="AO269" i="14"/>
  <c r="AM269" i="14"/>
  <c r="AK269" i="14"/>
  <c r="AI269" i="14"/>
  <c r="AG269" i="14"/>
  <c r="AE269" i="14"/>
  <c r="AC269" i="14"/>
  <c r="AA269" i="14"/>
  <c r="Y269" i="14"/>
  <c r="W269" i="14"/>
  <c r="U269" i="14"/>
  <c r="S269" i="14"/>
  <c r="Q269" i="14"/>
  <c r="O269" i="14"/>
  <c r="M269" i="14"/>
  <c r="K269" i="14"/>
  <c r="I269" i="14"/>
  <c r="G269" i="14"/>
  <c r="E269" i="14"/>
  <c r="AQ268" i="14"/>
  <c r="AO268" i="14"/>
  <c r="AM268" i="14"/>
  <c r="AK268" i="14"/>
  <c r="AI268" i="14"/>
  <c r="AG268" i="14"/>
  <c r="AE268" i="14"/>
  <c r="AC268" i="14"/>
  <c r="AA268" i="14"/>
  <c r="Y268" i="14"/>
  <c r="W268" i="14"/>
  <c r="U268" i="14"/>
  <c r="S268" i="14"/>
  <c r="Q268" i="14"/>
  <c r="O268" i="14"/>
  <c r="M268" i="14"/>
  <c r="K268" i="14"/>
  <c r="I268" i="14"/>
  <c r="G268" i="14"/>
  <c r="E268" i="14"/>
  <c r="AQ267" i="14"/>
  <c r="AO267" i="14"/>
  <c r="AM267" i="14"/>
  <c r="AK267" i="14"/>
  <c r="AI267" i="14"/>
  <c r="AG267" i="14"/>
  <c r="AE267" i="14"/>
  <c r="AC267" i="14"/>
  <c r="AA267" i="14"/>
  <c r="Y267" i="14"/>
  <c r="W267" i="14"/>
  <c r="U267" i="14"/>
  <c r="S267" i="14"/>
  <c r="Q267" i="14"/>
  <c r="O267" i="14"/>
  <c r="M267" i="14"/>
  <c r="K267" i="14"/>
  <c r="I267" i="14"/>
  <c r="G267" i="14"/>
  <c r="E267" i="14"/>
  <c r="AQ266" i="14"/>
  <c r="AO266" i="14"/>
  <c r="AM266" i="14"/>
  <c r="AK266" i="14"/>
  <c r="AI266" i="14"/>
  <c r="AG266" i="14"/>
  <c r="AE266" i="14"/>
  <c r="AC266" i="14"/>
  <c r="AA266" i="14"/>
  <c r="Y266" i="14"/>
  <c r="W266" i="14"/>
  <c r="U266" i="14"/>
  <c r="S266" i="14"/>
  <c r="Q266" i="14"/>
  <c r="O266" i="14"/>
  <c r="M266" i="14"/>
  <c r="K266" i="14"/>
  <c r="I266" i="14"/>
  <c r="G266" i="14"/>
  <c r="E266" i="14"/>
  <c r="AQ265" i="14"/>
  <c r="AO265" i="14"/>
  <c r="AM265" i="14"/>
  <c r="AK265" i="14"/>
  <c r="AI265" i="14"/>
  <c r="AG265" i="14"/>
  <c r="AE265" i="14"/>
  <c r="AC265" i="14"/>
  <c r="AA265" i="14"/>
  <c r="Y265" i="14"/>
  <c r="W265" i="14"/>
  <c r="U265" i="14"/>
  <c r="S265" i="14"/>
  <c r="Q265" i="14"/>
  <c r="O265" i="14"/>
  <c r="M265" i="14"/>
  <c r="K265" i="14"/>
  <c r="I265" i="14"/>
  <c r="G265" i="14"/>
  <c r="E265" i="14"/>
  <c r="AQ264" i="14"/>
  <c r="AO264" i="14"/>
  <c r="AM264" i="14"/>
  <c r="AK264" i="14"/>
  <c r="AI264" i="14"/>
  <c r="AG264" i="14"/>
  <c r="AE264" i="14"/>
  <c r="AC264" i="14"/>
  <c r="AA264" i="14"/>
  <c r="Y264" i="14"/>
  <c r="W264" i="14"/>
  <c r="U264" i="14"/>
  <c r="S264" i="14"/>
  <c r="Q264" i="14"/>
  <c r="O264" i="14"/>
  <c r="M264" i="14"/>
  <c r="K264" i="14"/>
  <c r="I264" i="14"/>
  <c r="G264" i="14"/>
  <c r="E264" i="14"/>
  <c r="AQ263" i="14"/>
  <c r="AO263" i="14"/>
  <c r="AM263" i="14"/>
  <c r="AK263" i="14"/>
  <c r="AI263" i="14"/>
  <c r="AG263" i="14"/>
  <c r="AE263" i="14"/>
  <c r="AC263" i="14"/>
  <c r="AA263" i="14"/>
  <c r="Y263" i="14"/>
  <c r="W263" i="14"/>
  <c r="U263" i="14"/>
  <c r="S263" i="14"/>
  <c r="Q263" i="14"/>
  <c r="O263" i="14"/>
  <c r="M263" i="14"/>
  <c r="K263" i="14"/>
  <c r="I263" i="14"/>
  <c r="G263" i="14"/>
  <c r="E263" i="14"/>
  <c r="AQ262" i="14"/>
  <c r="AO262" i="14"/>
  <c r="AM262" i="14"/>
  <c r="AK262" i="14"/>
  <c r="AI262" i="14"/>
  <c r="AG262" i="14"/>
  <c r="AE262" i="14"/>
  <c r="AC262" i="14"/>
  <c r="AA262" i="14"/>
  <c r="Y262" i="14"/>
  <c r="W262" i="14"/>
  <c r="U262" i="14"/>
  <c r="S262" i="14"/>
  <c r="Q262" i="14"/>
  <c r="O262" i="14"/>
  <c r="M262" i="14"/>
  <c r="K262" i="14"/>
  <c r="I262" i="14"/>
  <c r="G262" i="14"/>
  <c r="E262" i="14"/>
  <c r="AQ261" i="14"/>
  <c r="AO261" i="14"/>
  <c r="AM261" i="14"/>
  <c r="AK261" i="14"/>
  <c r="AI261" i="14"/>
  <c r="AG261" i="14"/>
  <c r="AE261" i="14"/>
  <c r="AC261" i="14"/>
  <c r="AA261" i="14"/>
  <c r="Y261" i="14"/>
  <c r="W261" i="14"/>
  <c r="U261" i="14"/>
  <c r="S261" i="14"/>
  <c r="Q261" i="14"/>
  <c r="O261" i="14"/>
  <c r="M261" i="14"/>
  <c r="K261" i="14"/>
  <c r="I261" i="14"/>
  <c r="G261" i="14"/>
  <c r="E261" i="14"/>
  <c r="AQ260" i="14"/>
  <c r="AO260" i="14"/>
  <c r="AM260" i="14"/>
  <c r="AK260" i="14"/>
  <c r="AI260" i="14"/>
  <c r="AG260" i="14"/>
  <c r="AE260" i="14"/>
  <c r="AC260" i="14"/>
  <c r="AA260" i="14"/>
  <c r="Y260" i="14"/>
  <c r="W260" i="14"/>
  <c r="U260" i="14"/>
  <c r="S260" i="14"/>
  <c r="Q260" i="14"/>
  <c r="O260" i="14"/>
  <c r="M260" i="14"/>
  <c r="K260" i="14"/>
  <c r="I260" i="14"/>
  <c r="G260" i="14"/>
  <c r="E260" i="14"/>
  <c r="AQ259" i="14"/>
  <c r="AO259" i="14"/>
  <c r="AM259" i="14"/>
  <c r="AK259" i="14"/>
  <c r="AI259" i="14"/>
  <c r="AG259" i="14"/>
  <c r="AE259" i="14"/>
  <c r="AC259" i="14"/>
  <c r="AA259" i="14"/>
  <c r="Y259" i="14"/>
  <c r="W259" i="14"/>
  <c r="U259" i="14"/>
  <c r="S259" i="14"/>
  <c r="Q259" i="14"/>
  <c r="O259" i="14"/>
  <c r="M259" i="14"/>
  <c r="K259" i="14"/>
  <c r="I259" i="14"/>
  <c r="G259" i="14"/>
  <c r="E259" i="14"/>
  <c r="AQ258" i="14"/>
  <c r="AO258" i="14"/>
  <c r="AM258" i="14"/>
  <c r="AK258" i="14"/>
  <c r="AI258" i="14"/>
  <c r="AG258" i="14"/>
  <c r="AE258" i="14"/>
  <c r="AC258" i="14"/>
  <c r="AA258" i="14"/>
  <c r="Y258" i="14"/>
  <c r="W258" i="14"/>
  <c r="U258" i="14"/>
  <c r="S258" i="14"/>
  <c r="Q258" i="14"/>
  <c r="O258" i="14"/>
  <c r="M258" i="14"/>
  <c r="K258" i="14"/>
  <c r="I258" i="14"/>
  <c r="G258" i="14"/>
  <c r="E258" i="14"/>
  <c r="AQ257" i="14"/>
  <c r="AO257" i="14"/>
  <c r="AM257" i="14"/>
  <c r="AK257" i="14"/>
  <c r="AI257" i="14"/>
  <c r="AG257" i="14"/>
  <c r="AE257" i="14"/>
  <c r="AC257" i="14"/>
  <c r="AA257" i="14"/>
  <c r="Y257" i="14"/>
  <c r="W257" i="14"/>
  <c r="U257" i="14"/>
  <c r="S257" i="14"/>
  <c r="Q257" i="14"/>
  <c r="O257" i="14"/>
  <c r="M257" i="14"/>
  <c r="K257" i="14"/>
  <c r="I257" i="14"/>
  <c r="G257" i="14"/>
  <c r="E257" i="14"/>
  <c r="AQ256" i="14"/>
  <c r="AO256" i="14"/>
  <c r="AM256" i="14"/>
  <c r="AK256" i="14"/>
  <c r="AI256" i="14"/>
  <c r="AG256" i="14"/>
  <c r="AE256" i="14"/>
  <c r="AC256" i="14"/>
  <c r="AA256" i="14"/>
  <c r="Y256" i="14"/>
  <c r="W256" i="14"/>
  <c r="U256" i="14"/>
  <c r="S256" i="14"/>
  <c r="Q256" i="14"/>
  <c r="O256" i="14"/>
  <c r="M256" i="14"/>
  <c r="K256" i="14"/>
  <c r="I256" i="14"/>
  <c r="G256" i="14"/>
  <c r="E256" i="14"/>
  <c r="AQ255" i="14"/>
  <c r="AO255" i="14"/>
  <c r="AM255" i="14"/>
  <c r="AK255" i="14"/>
  <c r="AI255" i="14"/>
  <c r="AG255" i="14"/>
  <c r="AE255" i="14"/>
  <c r="AC255" i="14"/>
  <c r="AA255" i="14"/>
  <c r="Y255" i="14"/>
  <c r="W255" i="14"/>
  <c r="U255" i="14"/>
  <c r="S255" i="14"/>
  <c r="Q255" i="14"/>
  <c r="O255" i="14"/>
  <c r="M255" i="14"/>
  <c r="K255" i="14"/>
  <c r="I255" i="14"/>
  <c r="G255" i="14"/>
  <c r="E255" i="14"/>
  <c r="AQ254" i="14"/>
  <c r="AO254" i="14"/>
  <c r="AM254" i="14"/>
  <c r="AK254" i="14"/>
  <c r="AI254" i="14"/>
  <c r="AG254" i="14"/>
  <c r="AE254" i="14"/>
  <c r="AC254" i="14"/>
  <c r="AA254" i="14"/>
  <c r="Y254" i="14"/>
  <c r="W254" i="14"/>
  <c r="U254" i="14"/>
  <c r="S254" i="14"/>
  <c r="Q254" i="14"/>
  <c r="O254" i="14"/>
  <c r="M254" i="14"/>
  <c r="K254" i="14"/>
  <c r="I254" i="14"/>
  <c r="G254" i="14"/>
  <c r="E254" i="14"/>
  <c r="AQ253" i="14"/>
  <c r="AO253" i="14"/>
  <c r="AM253" i="14"/>
  <c r="AK253" i="14"/>
  <c r="AI253" i="14"/>
  <c r="AG253" i="14"/>
  <c r="AE253" i="14"/>
  <c r="AC253" i="14"/>
  <c r="AA253" i="14"/>
  <c r="Y253" i="14"/>
  <c r="W253" i="14"/>
  <c r="U253" i="14"/>
  <c r="S253" i="14"/>
  <c r="Q253" i="14"/>
  <c r="O253" i="14"/>
  <c r="M253" i="14"/>
  <c r="K253" i="14"/>
  <c r="I253" i="14"/>
  <c r="G253" i="14"/>
  <c r="E253" i="14"/>
  <c r="AQ252" i="14"/>
  <c r="AO252" i="14"/>
  <c r="AM252" i="14"/>
  <c r="AK252" i="14"/>
  <c r="AI252" i="14"/>
  <c r="AG252" i="14"/>
  <c r="AE252" i="14"/>
  <c r="AC252" i="14"/>
  <c r="AA252" i="14"/>
  <c r="Y252" i="14"/>
  <c r="W252" i="14"/>
  <c r="U252" i="14"/>
  <c r="S252" i="14"/>
  <c r="Q252" i="14"/>
  <c r="O252" i="14"/>
  <c r="M252" i="14"/>
  <c r="K252" i="14"/>
  <c r="I252" i="14"/>
  <c r="G252" i="14"/>
  <c r="E252" i="14"/>
  <c r="AQ251" i="14"/>
  <c r="AO251" i="14"/>
  <c r="AM251" i="14"/>
  <c r="AK251" i="14"/>
  <c r="AI251" i="14"/>
  <c r="AG251" i="14"/>
  <c r="AE251" i="14"/>
  <c r="AC251" i="14"/>
  <c r="AA251" i="14"/>
  <c r="Y251" i="14"/>
  <c r="W251" i="14"/>
  <c r="U251" i="14"/>
  <c r="S251" i="14"/>
  <c r="Q251" i="14"/>
  <c r="O251" i="14"/>
  <c r="M251" i="14"/>
  <c r="K251" i="14"/>
  <c r="I251" i="14"/>
  <c r="G251" i="14"/>
  <c r="E251" i="14"/>
  <c r="AQ250" i="14"/>
  <c r="AO250" i="14"/>
  <c r="AM250" i="14"/>
  <c r="AK250" i="14"/>
  <c r="AI250" i="14"/>
  <c r="AG250" i="14"/>
  <c r="AE250" i="14"/>
  <c r="AC250" i="14"/>
  <c r="AA250" i="14"/>
  <c r="Y250" i="14"/>
  <c r="W250" i="14"/>
  <c r="U250" i="14"/>
  <c r="S250" i="14"/>
  <c r="Q250" i="14"/>
  <c r="O250" i="14"/>
  <c r="M250" i="14"/>
  <c r="K250" i="14"/>
  <c r="I250" i="14"/>
  <c r="G250" i="14"/>
  <c r="E250" i="14"/>
  <c r="AQ249" i="14"/>
  <c r="AO249" i="14"/>
  <c r="AM249" i="14"/>
  <c r="AK249" i="14"/>
  <c r="AI249" i="14"/>
  <c r="AG249" i="14"/>
  <c r="AE249" i="14"/>
  <c r="AC249" i="14"/>
  <c r="AA249" i="14"/>
  <c r="Y249" i="14"/>
  <c r="W249" i="14"/>
  <c r="U249" i="14"/>
  <c r="S249" i="14"/>
  <c r="Q249" i="14"/>
  <c r="O249" i="14"/>
  <c r="M249" i="14"/>
  <c r="K249" i="14"/>
  <c r="I249" i="14"/>
  <c r="G249" i="14"/>
  <c r="E249" i="14"/>
  <c r="AQ248" i="14"/>
  <c r="AO248" i="14"/>
  <c r="AM248" i="14"/>
  <c r="AK248" i="14"/>
  <c r="AI248" i="14"/>
  <c r="AG248" i="14"/>
  <c r="AE248" i="14"/>
  <c r="AC248" i="14"/>
  <c r="AA248" i="14"/>
  <c r="Y248" i="14"/>
  <c r="W248" i="14"/>
  <c r="U248" i="14"/>
  <c r="S248" i="14"/>
  <c r="Q248" i="14"/>
  <c r="O248" i="14"/>
  <c r="M248" i="14"/>
  <c r="K248" i="14"/>
  <c r="I248" i="14"/>
  <c r="G248" i="14"/>
  <c r="E248" i="14"/>
  <c r="AQ247" i="14"/>
  <c r="AO247" i="14"/>
  <c r="AM247" i="14"/>
  <c r="AK247" i="14"/>
  <c r="AI247" i="14"/>
  <c r="AG247" i="14"/>
  <c r="AE247" i="14"/>
  <c r="AC247" i="14"/>
  <c r="AA247" i="14"/>
  <c r="Y247" i="14"/>
  <c r="W247" i="14"/>
  <c r="U247" i="14"/>
  <c r="S247" i="14"/>
  <c r="Q247" i="14"/>
  <c r="O247" i="14"/>
  <c r="M247" i="14"/>
  <c r="K247" i="14"/>
  <c r="I247" i="14"/>
  <c r="G247" i="14"/>
  <c r="E247" i="14"/>
  <c r="AQ246" i="14"/>
  <c r="AO246" i="14"/>
  <c r="AM246" i="14"/>
  <c r="AK246" i="14"/>
  <c r="AI246" i="14"/>
  <c r="AG246" i="14"/>
  <c r="AE246" i="14"/>
  <c r="AC246" i="14"/>
  <c r="AA246" i="14"/>
  <c r="Y246" i="14"/>
  <c r="W246" i="14"/>
  <c r="U246" i="14"/>
  <c r="S246" i="14"/>
  <c r="Q246" i="14"/>
  <c r="O246" i="14"/>
  <c r="M246" i="14"/>
  <c r="K246" i="14"/>
  <c r="I246" i="14"/>
  <c r="G246" i="14"/>
  <c r="E246" i="14"/>
  <c r="AQ245" i="14"/>
  <c r="AO245" i="14"/>
  <c r="AM245" i="14"/>
  <c r="AK245" i="14"/>
  <c r="AI245" i="14"/>
  <c r="AG245" i="14"/>
  <c r="AE245" i="14"/>
  <c r="AC245" i="14"/>
  <c r="AA245" i="14"/>
  <c r="Y245" i="14"/>
  <c r="W245" i="14"/>
  <c r="U245" i="14"/>
  <c r="S245" i="14"/>
  <c r="Q245" i="14"/>
  <c r="O245" i="14"/>
  <c r="M245" i="14"/>
  <c r="K245" i="14"/>
  <c r="I245" i="14"/>
  <c r="G245" i="14"/>
  <c r="E245" i="14"/>
  <c r="AQ244" i="14"/>
  <c r="AO244" i="14"/>
  <c r="AM244" i="14"/>
  <c r="AK244" i="14"/>
  <c r="AI244" i="14"/>
  <c r="AG244" i="14"/>
  <c r="AE244" i="14"/>
  <c r="AC244" i="14"/>
  <c r="AA244" i="14"/>
  <c r="Y244" i="14"/>
  <c r="W244" i="14"/>
  <c r="U244" i="14"/>
  <c r="S244" i="14"/>
  <c r="Q244" i="14"/>
  <c r="O244" i="14"/>
  <c r="M244" i="14"/>
  <c r="K244" i="14"/>
  <c r="I244" i="14"/>
  <c r="G244" i="14"/>
  <c r="E244" i="14"/>
  <c r="AQ243" i="14"/>
  <c r="AO243" i="14"/>
  <c r="AM243" i="14"/>
  <c r="AK243" i="14"/>
  <c r="AI243" i="14"/>
  <c r="AG243" i="14"/>
  <c r="AE243" i="14"/>
  <c r="AC243" i="14"/>
  <c r="AA243" i="14"/>
  <c r="Y243" i="14"/>
  <c r="W243" i="14"/>
  <c r="U243" i="14"/>
  <c r="S243" i="14"/>
  <c r="Q243" i="14"/>
  <c r="O243" i="14"/>
  <c r="M243" i="14"/>
  <c r="K243" i="14"/>
  <c r="I243" i="14"/>
  <c r="G243" i="14"/>
  <c r="E243" i="14"/>
  <c r="AQ242" i="14"/>
  <c r="AO242" i="14"/>
  <c r="AM242" i="14"/>
  <c r="AK242" i="14"/>
  <c r="AI242" i="14"/>
  <c r="AG242" i="14"/>
  <c r="AE242" i="14"/>
  <c r="AC242" i="14"/>
  <c r="AA242" i="14"/>
  <c r="Y242" i="14"/>
  <c r="W242" i="14"/>
  <c r="U242" i="14"/>
  <c r="S242" i="14"/>
  <c r="Q242" i="14"/>
  <c r="O242" i="14"/>
  <c r="M242" i="14"/>
  <c r="K242" i="14"/>
  <c r="I242" i="14"/>
  <c r="G242" i="14"/>
  <c r="E242" i="14"/>
  <c r="AQ241" i="14"/>
  <c r="AO241" i="14"/>
  <c r="AM241" i="14"/>
  <c r="AK241" i="14"/>
  <c r="AI241" i="14"/>
  <c r="AG241" i="14"/>
  <c r="AE241" i="14"/>
  <c r="AC241" i="14"/>
  <c r="AA241" i="14"/>
  <c r="Y241" i="14"/>
  <c r="W241" i="14"/>
  <c r="U241" i="14"/>
  <c r="S241" i="14"/>
  <c r="Q241" i="14"/>
  <c r="O241" i="14"/>
  <c r="M241" i="14"/>
  <c r="K241" i="14"/>
  <c r="I241" i="14"/>
  <c r="G241" i="14"/>
  <c r="E241" i="14"/>
  <c r="AQ240" i="14"/>
  <c r="AO240" i="14"/>
  <c r="AM240" i="14"/>
  <c r="AK240" i="14"/>
  <c r="AI240" i="14"/>
  <c r="AG240" i="14"/>
  <c r="AE240" i="14"/>
  <c r="AC240" i="14"/>
  <c r="AA240" i="14"/>
  <c r="Y240" i="14"/>
  <c r="W240" i="14"/>
  <c r="U240" i="14"/>
  <c r="S240" i="14"/>
  <c r="Q240" i="14"/>
  <c r="O240" i="14"/>
  <c r="M240" i="14"/>
  <c r="K240" i="14"/>
  <c r="I240" i="14"/>
  <c r="G240" i="14"/>
  <c r="E240" i="14"/>
  <c r="AQ239" i="14"/>
  <c r="AO239" i="14"/>
  <c r="AM239" i="14"/>
  <c r="AK239" i="14"/>
  <c r="AI239" i="14"/>
  <c r="AG239" i="14"/>
  <c r="AE239" i="14"/>
  <c r="AC239" i="14"/>
  <c r="AA239" i="14"/>
  <c r="Y239" i="14"/>
  <c r="W239" i="14"/>
  <c r="U239" i="14"/>
  <c r="S239" i="14"/>
  <c r="Q239" i="14"/>
  <c r="O239" i="14"/>
  <c r="M239" i="14"/>
  <c r="K239" i="14"/>
  <c r="I239" i="14"/>
  <c r="G239" i="14"/>
  <c r="E239" i="14"/>
  <c r="AQ238" i="14"/>
  <c r="AO238" i="14"/>
  <c r="AM238" i="14"/>
  <c r="AK238" i="14"/>
  <c r="AI238" i="14"/>
  <c r="AG238" i="14"/>
  <c r="AE238" i="14"/>
  <c r="AC238" i="14"/>
  <c r="AA238" i="14"/>
  <c r="Y238" i="14"/>
  <c r="W238" i="14"/>
  <c r="U238" i="14"/>
  <c r="S238" i="14"/>
  <c r="Q238" i="14"/>
  <c r="O238" i="14"/>
  <c r="M238" i="14"/>
  <c r="K238" i="14"/>
  <c r="I238" i="14"/>
  <c r="G238" i="14"/>
  <c r="E238" i="14"/>
  <c r="AQ237" i="14"/>
  <c r="AO237" i="14"/>
  <c r="AM237" i="14"/>
  <c r="AK237" i="14"/>
  <c r="AI237" i="14"/>
  <c r="AG237" i="14"/>
  <c r="AE237" i="14"/>
  <c r="AC237" i="14"/>
  <c r="AA237" i="14"/>
  <c r="Y237" i="14"/>
  <c r="W237" i="14"/>
  <c r="U237" i="14"/>
  <c r="S237" i="14"/>
  <c r="Q237" i="14"/>
  <c r="O237" i="14"/>
  <c r="M237" i="14"/>
  <c r="K237" i="14"/>
  <c r="I237" i="14"/>
  <c r="G237" i="14"/>
  <c r="E237" i="14"/>
  <c r="AQ236" i="14"/>
  <c r="AO236" i="14"/>
  <c r="AM236" i="14"/>
  <c r="AK236" i="14"/>
  <c r="AI236" i="14"/>
  <c r="AG236" i="14"/>
  <c r="AE236" i="14"/>
  <c r="AC236" i="14"/>
  <c r="AA236" i="14"/>
  <c r="Y236" i="14"/>
  <c r="W236" i="14"/>
  <c r="U236" i="14"/>
  <c r="S236" i="14"/>
  <c r="Q236" i="14"/>
  <c r="O236" i="14"/>
  <c r="M236" i="14"/>
  <c r="K236" i="14"/>
  <c r="I236" i="14"/>
  <c r="G236" i="14"/>
  <c r="E236" i="14"/>
  <c r="AQ235" i="14"/>
  <c r="AO235" i="14"/>
  <c r="AM235" i="14"/>
  <c r="AK235" i="14"/>
  <c r="AI235" i="14"/>
  <c r="AG235" i="14"/>
  <c r="AE235" i="14"/>
  <c r="AC235" i="14"/>
  <c r="AA235" i="14"/>
  <c r="Y235" i="14"/>
  <c r="W235" i="14"/>
  <c r="U235" i="14"/>
  <c r="S235" i="14"/>
  <c r="Q235" i="14"/>
  <c r="O235" i="14"/>
  <c r="M235" i="14"/>
  <c r="K235" i="14"/>
  <c r="I235" i="14"/>
  <c r="G235" i="14"/>
  <c r="E235" i="14"/>
  <c r="AQ234" i="14"/>
  <c r="AO234" i="14"/>
  <c r="AM234" i="14"/>
  <c r="AK234" i="14"/>
  <c r="AI234" i="14"/>
  <c r="AG234" i="14"/>
  <c r="AE234" i="14"/>
  <c r="AC234" i="14"/>
  <c r="AA234" i="14"/>
  <c r="Y234" i="14"/>
  <c r="W234" i="14"/>
  <c r="U234" i="14"/>
  <c r="S234" i="14"/>
  <c r="Q234" i="14"/>
  <c r="O234" i="14"/>
  <c r="M234" i="14"/>
  <c r="K234" i="14"/>
  <c r="I234" i="14"/>
  <c r="G234" i="14"/>
  <c r="E234" i="14"/>
  <c r="AQ233" i="14"/>
  <c r="AO233" i="14"/>
  <c r="AM233" i="14"/>
  <c r="AK233" i="14"/>
  <c r="AI233" i="14"/>
  <c r="AG233" i="14"/>
  <c r="AE233" i="14"/>
  <c r="AC233" i="14"/>
  <c r="AA233" i="14"/>
  <c r="Y233" i="14"/>
  <c r="W233" i="14"/>
  <c r="U233" i="14"/>
  <c r="S233" i="14"/>
  <c r="Q233" i="14"/>
  <c r="O233" i="14"/>
  <c r="M233" i="14"/>
  <c r="K233" i="14"/>
  <c r="I233" i="14"/>
  <c r="G233" i="14"/>
  <c r="E233" i="14"/>
  <c r="AQ232" i="14"/>
  <c r="AO232" i="14"/>
  <c r="AM232" i="14"/>
  <c r="AK232" i="14"/>
  <c r="AI232" i="14"/>
  <c r="AG232" i="14"/>
  <c r="AE232" i="14"/>
  <c r="AC232" i="14"/>
  <c r="AA232" i="14"/>
  <c r="Y232" i="14"/>
  <c r="W232" i="14"/>
  <c r="U232" i="14"/>
  <c r="S232" i="14"/>
  <c r="Q232" i="14"/>
  <c r="O232" i="14"/>
  <c r="M232" i="14"/>
  <c r="K232" i="14"/>
  <c r="I232" i="14"/>
  <c r="G232" i="14"/>
  <c r="E232" i="14"/>
  <c r="AQ231" i="14"/>
  <c r="AO231" i="14"/>
  <c r="AM231" i="14"/>
  <c r="AK231" i="14"/>
  <c r="AI231" i="14"/>
  <c r="AG231" i="14"/>
  <c r="AE231" i="14"/>
  <c r="AC231" i="14"/>
  <c r="AA231" i="14"/>
  <c r="Y231" i="14"/>
  <c r="W231" i="14"/>
  <c r="U231" i="14"/>
  <c r="S231" i="14"/>
  <c r="Q231" i="14"/>
  <c r="O231" i="14"/>
  <c r="M231" i="14"/>
  <c r="K231" i="14"/>
  <c r="I231" i="14"/>
  <c r="G231" i="14"/>
  <c r="E231" i="14"/>
  <c r="AQ230" i="14"/>
  <c r="AO230" i="14"/>
  <c r="AM230" i="14"/>
  <c r="AK230" i="14"/>
  <c r="AI230" i="14"/>
  <c r="AG230" i="14"/>
  <c r="AE230" i="14"/>
  <c r="AC230" i="14"/>
  <c r="AA230" i="14"/>
  <c r="Y230" i="14"/>
  <c r="W230" i="14"/>
  <c r="U230" i="14"/>
  <c r="S230" i="14"/>
  <c r="Q230" i="14"/>
  <c r="O230" i="14"/>
  <c r="M230" i="14"/>
  <c r="K230" i="14"/>
  <c r="I230" i="14"/>
  <c r="G230" i="14"/>
  <c r="E230" i="14"/>
  <c r="AQ229" i="14"/>
  <c r="AO229" i="14"/>
  <c r="AM229" i="14"/>
  <c r="AK229" i="14"/>
  <c r="AI229" i="14"/>
  <c r="AG229" i="14"/>
  <c r="AE229" i="14"/>
  <c r="AC229" i="14"/>
  <c r="AA229" i="14"/>
  <c r="Y229" i="14"/>
  <c r="W229" i="14"/>
  <c r="U229" i="14"/>
  <c r="S229" i="14"/>
  <c r="Q229" i="14"/>
  <c r="O229" i="14"/>
  <c r="M229" i="14"/>
  <c r="K229" i="14"/>
  <c r="I229" i="14"/>
  <c r="G229" i="14"/>
  <c r="E229" i="14"/>
  <c r="AQ228" i="14"/>
  <c r="AO228" i="14"/>
  <c r="AM228" i="14"/>
  <c r="AK228" i="14"/>
  <c r="AI228" i="14"/>
  <c r="AG228" i="14"/>
  <c r="AE228" i="14"/>
  <c r="AC228" i="14"/>
  <c r="AA228" i="14"/>
  <c r="Y228" i="14"/>
  <c r="W228" i="14"/>
  <c r="U228" i="14"/>
  <c r="S228" i="14"/>
  <c r="Q228" i="14"/>
  <c r="O228" i="14"/>
  <c r="M228" i="14"/>
  <c r="K228" i="14"/>
  <c r="I228" i="14"/>
  <c r="G228" i="14"/>
  <c r="E228" i="14"/>
  <c r="AQ227" i="14"/>
  <c r="AO227" i="14"/>
  <c r="AM227" i="14"/>
  <c r="AK227" i="14"/>
  <c r="AI227" i="14"/>
  <c r="AG227" i="14"/>
  <c r="AE227" i="14"/>
  <c r="AC227" i="14"/>
  <c r="AA227" i="14"/>
  <c r="Y227" i="14"/>
  <c r="W227" i="14"/>
  <c r="U227" i="14"/>
  <c r="S227" i="14"/>
  <c r="Q227" i="14"/>
  <c r="O227" i="14"/>
  <c r="M227" i="14"/>
  <c r="K227" i="14"/>
  <c r="I227" i="14"/>
  <c r="G227" i="14"/>
  <c r="E227" i="14"/>
  <c r="AQ226" i="14"/>
  <c r="AO226" i="14"/>
  <c r="AM226" i="14"/>
  <c r="AK226" i="14"/>
  <c r="AI226" i="14"/>
  <c r="AG226" i="14"/>
  <c r="AE226" i="14"/>
  <c r="AC226" i="14"/>
  <c r="AA226" i="14"/>
  <c r="Y226" i="14"/>
  <c r="W226" i="14"/>
  <c r="U226" i="14"/>
  <c r="S226" i="14"/>
  <c r="Q226" i="14"/>
  <c r="O226" i="14"/>
  <c r="M226" i="14"/>
  <c r="K226" i="14"/>
  <c r="I226" i="14"/>
  <c r="G226" i="14"/>
  <c r="E226" i="14"/>
  <c r="AQ225" i="14"/>
  <c r="AO225" i="14"/>
  <c r="AM225" i="14"/>
  <c r="AK225" i="14"/>
  <c r="AI225" i="14"/>
  <c r="AG225" i="14"/>
  <c r="AE225" i="14"/>
  <c r="AC225" i="14"/>
  <c r="AA225" i="14"/>
  <c r="Y225" i="14"/>
  <c r="W225" i="14"/>
  <c r="U225" i="14"/>
  <c r="S225" i="14"/>
  <c r="Q225" i="14"/>
  <c r="O225" i="14"/>
  <c r="M225" i="14"/>
  <c r="K225" i="14"/>
  <c r="I225" i="14"/>
  <c r="G225" i="14"/>
  <c r="E225" i="14"/>
  <c r="AQ224" i="14"/>
  <c r="AO224" i="14"/>
  <c r="AM224" i="14"/>
  <c r="AK224" i="14"/>
  <c r="AI224" i="14"/>
  <c r="AG224" i="14"/>
  <c r="AE224" i="14"/>
  <c r="AC224" i="14"/>
  <c r="AA224" i="14"/>
  <c r="Y224" i="14"/>
  <c r="W224" i="14"/>
  <c r="U224" i="14"/>
  <c r="S224" i="14"/>
  <c r="Q224" i="14"/>
  <c r="O224" i="14"/>
  <c r="M224" i="14"/>
  <c r="K224" i="14"/>
  <c r="I224" i="14"/>
  <c r="G224" i="14"/>
  <c r="E224" i="14"/>
  <c r="AQ223" i="14"/>
  <c r="AO223" i="14"/>
  <c r="AM223" i="14"/>
  <c r="AK223" i="14"/>
  <c r="AI223" i="14"/>
  <c r="AG223" i="14"/>
  <c r="AE223" i="14"/>
  <c r="AC223" i="14"/>
  <c r="AA223" i="14"/>
  <c r="Y223" i="14"/>
  <c r="W223" i="14"/>
  <c r="U223" i="14"/>
  <c r="S223" i="14"/>
  <c r="Q223" i="14"/>
  <c r="O223" i="14"/>
  <c r="M223" i="14"/>
  <c r="K223" i="14"/>
  <c r="I223" i="14"/>
  <c r="G223" i="14"/>
  <c r="E223" i="14"/>
  <c r="AQ222" i="14"/>
  <c r="AO222" i="14"/>
  <c r="AM222" i="14"/>
  <c r="AK222" i="14"/>
  <c r="AI222" i="14"/>
  <c r="AG222" i="14"/>
  <c r="AE222" i="14"/>
  <c r="AC222" i="14"/>
  <c r="AA222" i="14"/>
  <c r="Y222" i="14"/>
  <c r="W222" i="14"/>
  <c r="U222" i="14"/>
  <c r="S222" i="14"/>
  <c r="Q222" i="14"/>
  <c r="O222" i="14"/>
  <c r="M222" i="14"/>
  <c r="K222" i="14"/>
  <c r="I222" i="14"/>
  <c r="G222" i="14"/>
  <c r="E222" i="14"/>
  <c r="AQ221" i="14"/>
  <c r="AO221" i="14"/>
  <c r="AM221" i="14"/>
  <c r="AK221" i="14"/>
  <c r="AI221" i="14"/>
  <c r="AG221" i="14"/>
  <c r="AE221" i="14"/>
  <c r="AC221" i="14"/>
  <c r="AA221" i="14"/>
  <c r="Y221" i="14"/>
  <c r="W221" i="14"/>
  <c r="U221" i="14"/>
  <c r="S221" i="14"/>
  <c r="Q221" i="14"/>
  <c r="O221" i="14"/>
  <c r="M221" i="14"/>
  <c r="K221" i="14"/>
  <c r="I221" i="14"/>
  <c r="G221" i="14"/>
  <c r="E221" i="14"/>
  <c r="AQ220" i="14"/>
  <c r="AO220" i="14"/>
  <c r="AM220" i="14"/>
  <c r="AK220" i="14"/>
  <c r="AI220" i="14"/>
  <c r="AG220" i="14"/>
  <c r="AE220" i="14"/>
  <c r="AC220" i="14"/>
  <c r="AA220" i="14"/>
  <c r="Y220" i="14"/>
  <c r="W220" i="14"/>
  <c r="U220" i="14"/>
  <c r="S220" i="14"/>
  <c r="Q220" i="14"/>
  <c r="O220" i="14"/>
  <c r="M220" i="14"/>
  <c r="K220" i="14"/>
  <c r="I220" i="14"/>
  <c r="G220" i="14"/>
  <c r="E220" i="14"/>
  <c r="AQ219" i="14"/>
  <c r="AO219" i="14"/>
  <c r="AM219" i="14"/>
  <c r="AK219" i="14"/>
  <c r="AI219" i="14"/>
  <c r="AG219" i="14"/>
  <c r="AE219" i="14"/>
  <c r="AC219" i="14"/>
  <c r="AA219" i="14"/>
  <c r="Y219" i="14"/>
  <c r="W219" i="14"/>
  <c r="U219" i="14"/>
  <c r="S219" i="14"/>
  <c r="Q219" i="14"/>
  <c r="O219" i="14"/>
  <c r="M219" i="14"/>
  <c r="K219" i="14"/>
  <c r="I219" i="14"/>
  <c r="G219" i="14"/>
  <c r="E219" i="14"/>
  <c r="AQ218" i="14"/>
  <c r="AO218" i="14"/>
  <c r="AM218" i="14"/>
  <c r="AK218" i="14"/>
  <c r="AI218" i="14"/>
  <c r="AG218" i="14"/>
  <c r="AE218" i="14"/>
  <c r="AC218" i="14"/>
  <c r="AA218" i="14"/>
  <c r="Y218" i="14"/>
  <c r="W218" i="14"/>
  <c r="U218" i="14"/>
  <c r="S218" i="14"/>
  <c r="Q218" i="14"/>
  <c r="O218" i="14"/>
  <c r="M218" i="14"/>
  <c r="K218" i="14"/>
  <c r="I218" i="14"/>
  <c r="G218" i="14"/>
  <c r="E218" i="14"/>
  <c r="AQ217" i="14"/>
  <c r="AO217" i="14"/>
  <c r="AM217" i="14"/>
  <c r="AK217" i="14"/>
  <c r="AI217" i="14"/>
  <c r="AG217" i="14"/>
  <c r="AE217" i="14"/>
  <c r="AC217" i="14"/>
  <c r="AA217" i="14"/>
  <c r="Y217" i="14"/>
  <c r="W217" i="14"/>
  <c r="U217" i="14"/>
  <c r="S217" i="14"/>
  <c r="Q217" i="14"/>
  <c r="O217" i="14"/>
  <c r="M217" i="14"/>
  <c r="K217" i="14"/>
  <c r="I217" i="14"/>
  <c r="G217" i="14"/>
  <c r="E217" i="14"/>
  <c r="AQ216" i="14"/>
  <c r="AO216" i="14"/>
  <c r="AM216" i="14"/>
  <c r="AK216" i="14"/>
  <c r="AI216" i="14"/>
  <c r="AG216" i="14"/>
  <c r="AE216" i="14"/>
  <c r="AC216" i="14"/>
  <c r="AA216" i="14"/>
  <c r="Y216" i="14"/>
  <c r="W216" i="14"/>
  <c r="U216" i="14"/>
  <c r="S216" i="14"/>
  <c r="Q216" i="14"/>
  <c r="O216" i="14"/>
  <c r="M216" i="14"/>
  <c r="K216" i="14"/>
  <c r="I216" i="14"/>
  <c r="G216" i="14"/>
  <c r="E216" i="14"/>
  <c r="AQ215" i="14"/>
  <c r="AO215" i="14"/>
  <c r="AM215" i="14"/>
  <c r="AK215" i="14"/>
  <c r="AI215" i="14"/>
  <c r="AG215" i="14"/>
  <c r="AE215" i="14"/>
  <c r="AC215" i="14"/>
  <c r="AA215" i="14"/>
  <c r="Y215" i="14"/>
  <c r="W215" i="14"/>
  <c r="U215" i="14"/>
  <c r="S215" i="14"/>
  <c r="Q215" i="14"/>
  <c r="O215" i="14"/>
  <c r="M215" i="14"/>
  <c r="K215" i="14"/>
  <c r="I215" i="14"/>
  <c r="G215" i="14"/>
  <c r="E215" i="14"/>
  <c r="AQ214" i="14"/>
  <c r="AO214" i="14"/>
  <c r="AM214" i="14"/>
  <c r="AK214" i="14"/>
  <c r="AI214" i="14"/>
  <c r="AG214" i="14"/>
  <c r="AE214" i="14"/>
  <c r="AC214" i="14"/>
  <c r="AA214" i="14"/>
  <c r="Y214" i="14"/>
  <c r="W214" i="14"/>
  <c r="U214" i="14"/>
  <c r="S214" i="14"/>
  <c r="Q214" i="14"/>
  <c r="O214" i="14"/>
  <c r="M214" i="14"/>
  <c r="K214" i="14"/>
  <c r="I214" i="14"/>
  <c r="G214" i="14"/>
  <c r="E214" i="14"/>
  <c r="AQ213" i="14"/>
  <c r="AO213" i="14"/>
  <c r="AM213" i="14"/>
  <c r="AK213" i="14"/>
  <c r="AI213" i="14"/>
  <c r="AG213" i="14"/>
  <c r="AE213" i="14"/>
  <c r="AC213" i="14"/>
  <c r="AA213" i="14"/>
  <c r="Y213" i="14"/>
  <c r="W213" i="14"/>
  <c r="U213" i="14"/>
  <c r="S213" i="14"/>
  <c r="Q213" i="14"/>
  <c r="O213" i="14"/>
  <c r="M213" i="14"/>
  <c r="K213" i="14"/>
  <c r="I213" i="14"/>
  <c r="G213" i="14"/>
  <c r="E213" i="14"/>
  <c r="AQ212" i="14"/>
  <c r="AO212" i="14"/>
  <c r="AM212" i="14"/>
  <c r="AK212" i="14"/>
  <c r="AI212" i="14"/>
  <c r="AG212" i="14"/>
  <c r="AE212" i="14"/>
  <c r="AC212" i="14"/>
  <c r="AA212" i="14"/>
  <c r="Y212" i="14"/>
  <c r="W212" i="14"/>
  <c r="U212" i="14"/>
  <c r="S212" i="14"/>
  <c r="Q212" i="14"/>
  <c r="O212" i="14"/>
  <c r="M212" i="14"/>
  <c r="K212" i="14"/>
  <c r="I212" i="14"/>
  <c r="G212" i="14"/>
  <c r="E212" i="14"/>
  <c r="AQ211" i="14"/>
  <c r="AO211" i="14"/>
  <c r="AM211" i="14"/>
  <c r="AK211" i="14"/>
  <c r="AI211" i="14"/>
  <c r="AG211" i="14"/>
  <c r="AE211" i="14"/>
  <c r="AC211" i="14"/>
  <c r="AA211" i="14"/>
  <c r="Y211" i="14"/>
  <c r="W211" i="14"/>
  <c r="U211" i="14"/>
  <c r="S211" i="14"/>
  <c r="Q211" i="14"/>
  <c r="O211" i="14"/>
  <c r="M211" i="14"/>
  <c r="K211" i="14"/>
  <c r="I211" i="14"/>
  <c r="G211" i="14"/>
  <c r="E211" i="14"/>
  <c r="AQ210" i="14"/>
  <c r="AO210" i="14"/>
  <c r="AM210" i="14"/>
  <c r="AK210" i="14"/>
  <c r="AI210" i="14"/>
  <c r="AG210" i="14"/>
  <c r="AE210" i="14"/>
  <c r="AC210" i="14"/>
  <c r="AA210" i="14"/>
  <c r="Y210" i="14"/>
  <c r="W210" i="14"/>
  <c r="U210" i="14"/>
  <c r="S210" i="14"/>
  <c r="Q210" i="14"/>
  <c r="O210" i="14"/>
  <c r="M210" i="14"/>
  <c r="K210" i="14"/>
  <c r="I210" i="14"/>
  <c r="G210" i="14"/>
  <c r="E210" i="14"/>
  <c r="AQ209" i="14"/>
  <c r="AO209" i="14"/>
  <c r="AM209" i="14"/>
  <c r="AK209" i="14"/>
  <c r="AI209" i="14"/>
  <c r="AG209" i="14"/>
  <c r="AE209" i="14"/>
  <c r="AC209" i="14"/>
  <c r="AA209" i="14"/>
  <c r="Y209" i="14"/>
  <c r="W209" i="14"/>
  <c r="U209" i="14"/>
  <c r="S209" i="14"/>
  <c r="Q209" i="14"/>
  <c r="O209" i="14"/>
  <c r="M209" i="14"/>
  <c r="K209" i="14"/>
  <c r="I209" i="14"/>
  <c r="G209" i="14"/>
  <c r="E209" i="14"/>
  <c r="AQ208" i="14"/>
  <c r="AO208" i="14"/>
  <c r="AM208" i="14"/>
  <c r="AK208" i="14"/>
  <c r="AI208" i="14"/>
  <c r="AG208" i="14"/>
  <c r="AE208" i="14"/>
  <c r="AC208" i="14"/>
  <c r="AA208" i="14"/>
  <c r="Y208" i="14"/>
  <c r="W208" i="14"/>
  <c r="U208" i="14"/>
  <c r="S208" i="14"/>
  <c r="Q208" i="14"/>
  <c r="O208" i="14"/>
  <c r="M208" i="14"/>
  <c r="K208" i="14"/>
  <c r="I208" i="14"/>
  <c r="G208" i="14"/>
  <c r="E208" i="14"/>
  <c r="AQ207" i="14"/>
  <c r="AO207" i="14"/>
  <c r="AM207" i="14"/>
  <c r="AK207" i="14"/>
  <c r="AI207" i="14"/>
  <c r="AG207" i="14"/>
  <c r="AE207" i="14"/>
  <c r="AC207" i="14"/>
  <c r="AA207" i="14"/>
  <c r="Y207" i="14"/>
  <c r="W207" i="14"/>
  <c r="U207" i="14"/>
  <c r="S207" i="14"/>
  <c r="Q207" i="14"/>
  <c r="O207" i="14"/>
  <c r="M207" i="14"/>
  <c r="K207" i="14"/>
  <c r="I207" i="14"/>
  <c r="G207" i="14"/>
  <c r="E207" i="14"/>
  <c r="AQ206" i="14"/>
  <c r="AO206" i="14"/>
  <c r="AM206" i="14"/>
  <c r="AK206" i="14"/>
  <c r="AI206" i="14"/>
  <c r="AG206" i="14"/>
  <c r="AE206" i="14"/>
  <c r="AC206" i="14"/>
  <c r="AA206" i="14"/>
  <c r="Y206" i="14"/>
  <c r="W206" i="14"/>
  <c r="U206" i="14"/>
  <c r="S206" i="14"/>
  <c r="Q206" i="14"/>
  <c r="O206" i="14"/>
  <c r="M206" i="14"/>
  <c r="K206" i="14"/>
  <c r="I206" i="14"/>
  <c r="G206" i="14"/>
  <c r="E206" i="14"/>
  <c r="AQ205" i="14"/>
  <c r="AO205" i="14"/>
  <c r="AM205" i="14"/>
  <c r="AK205" i="14"/>
  <c r="AI205" i="14"/>
  <c r="AG205" i="14"/>
  <c r="AE205" i="14"/>
  <c r="AC205" i="14"/>
  <c r="AA205" i="14"/>
  <c r="Y205" i="14"/>
  <c r="W205" i="14"/>
  <c r="U205" i="14"/>
  <c r="S205" i="14"/>
  <c r="Q205" i="14"/>
  <c r="O205" i="14"/>
  <c r="M205" i="14"/>
  <c r="K205" i="14"/>
  <c r="I205" i="14"/>
  <c r="G205" i="14"/>
  <c r="E205" i="14"/>
  <c r="AQ204" i="14"/>
  <c r="AO204" i="14"/>
  <c r="AM204" i="14"/>
  <c r="AK204" i="14"/>
  <c r="AI204" i="14"/>
  <c r="AG204" i="14"/>
  <c r="AE204" i="14"/>
  <c r="AC204" i="14"/>
  <c r="AA204" i="14"/>
  <c r="Y204" i="14"/>
  <c r="W204" i="14"/>
  <c r="U204" i="14"/>
  <c r="S204" i="14"/>
  <c r="Q204" i="14"/>
  <c r="O204" i="14"/>
  <c r="M204" i="14"/>
  <c r="K204" i="14"/>
  <c r="I204" i="14"/>
  <c r="G204" i="14"/>
  <c r="E204" i="14"/>
  <c r="AQ203" i="14"/>
  <c r="AO203" i="14"/>
  <c r="AM203" i="14"/>
  <c r="AK203" i="14"/>
  <c r="AI203" i="14"/>
  <c r="AG203" i="14"/>
  <c r="AE203" i="14"/>
  <c r="AC203" i="14"/>
  <c r="AA203" i="14"/>
  <c r="Y203" i="14"/>
  <c r="W203" i="14"/>
  <c r="U203" i="14"/>
  <c r="S203" i="14"/>
  <c r="Q203" i="14"/>
  <c r="O203" i="14"/>
  <c r="M203" i="14"/>
  <c r="K203" i="14"/>
  <c r="I203" i="14"/>
  <c r="G203" i="14"/>
  <c r="E203" i="14"/>
  <c r="AQ202" i="14"/>
  <c r="AO202" i="14"/>
  <c r="AM202" i="14"/>
  <c r="AK202" i="14"/>
  <c r="AI202" i="14"/>
  <c r="AG202" i="14"/>
  <c r="AE202" i="14"/>
  <c r="AC202" i="14"/>
  <c r="AA202" i="14"/>
  <c r="Y202" i="14"/>
  <c r="W202" i="14"/>
  <c r="U202" i="14"/>
  <c r="S202" i="14"/>
  <c r="Q202" i="14"/>
  <c r="O202" i="14"/>
  <c r="M202" i="14"/>
  <c r="K202" i="14"/>
  <c r="I202" i="14"/>
  <c r="G202" i="14"/>
  <c r="E202" i="14"/>
  <c r="AQ201" i="14"/>
  <c r="AO201" i="14"/>
  <c r="AM201" i="14"/>
  <c r="AK201" i="14"/>
  <c r="AI201" i="14"/>
  <c r="AG201" i="14"/>
  <c r="AE201" i="14"/>
  <c r="AC201" i="14"/>
  <c r="AA201" i="14"/>
  <c r="Y201" i="14"/>
  <c r="W201" i="14"/>
  <c r="U201" i="14"/>
  <c r="S201" i="14"/>
  <c r="Q201" i="14"/>
  <c r="O201" i="14"/>
  <c r="M201" i="14"/>
  <c r="K201" i="14"/>
  <c r="I201" i="14"/>
  <c r="G201" i="14"/>
  <c r="E201" i="14"/>
  <c r="AQ200" i="14"/>
  <c r="AO200" i="14"/>
  <c r="AM200" i="14"/>
  <c r="AK200" i="14"/>
  <c r="AI200" i="14"/>
  <c r="AG200" i="14"/>
  <c r="AE200" i="14"/>
  <c r="AC200" i="14"/>
  <c r="AA200" i="14"/>
  <c r="Y200" i="14"/>
  <c r="W200" i="14"/>
  <c r="U200" i="14"/>
  <c r="S200" i="14"/>
  <c r="Q200" i="14"/>
  <c r="O200" i="14"/>
  <c r="M200" i="14"/>
  <c r="K200" i="14"/>
  <c r="I200" i="14"/>
  <c r="G200" i="14"/>
  <c r="E200" i="14"/>
  <c r="AQ199" i="14"/>
  <c r="AO199" i="14"/>
  <c r="AM199" i="14"/>
  <c r="AK199" i="14"/>
  <c r="AI199" i="14"/>
  <c r="AG199" i="14"/>
  <c r="AE199" i="14"/>
  <c r="AC199" i="14"/>
  <c r="AA199" i="14"/>
  <c r="Y199" i="14"/>
  <c r="W199" i="14"/>
  <c r="U199" i="14"/>
  <c r="S199" i="14"/>
  <c r="Q199" i="14"/>
  <c r="O199" i="14"/>
  <c r="M199" i="14"/>
  <c r="K199" i="14"/>
  <c r="I199" i="14"/>
  <c r="G199" i="14"/>
  <c r="E199" i="14"/>
  <c r="AQ198" i="14"/>
  <c r="AO198" i="14"/>
  <c r="AM198" i="14"/>
  <c r="AK198" i="14"/>
  <c r="AI198" i="14"/>
  <c r="AG198" i="14"/>
  <c r="AE198" i="14"/>
  <c r="AC198" i="14"/>
  <c r="AA198" i="14"/>
  <c r="Y198" i="14"/>
  <c r="W198" i="14"/>
  <c r="U198" i="14"/>
  <c r="S198" i="14"/>
  <c r="Q198" i="14"/>
  <c r="O198" i="14"/>
  <c r="M198" i="14"/>
  <c r="K198" i="14"/>
  <c r="I198" i="14"/>
  <c r="G198" i="14"/>
  <c r="E198" i="14"/>
  <c r="AQ197" i="14"/>
  <c r="AO197" i="14"/>
  <c r="AM197" i="14"/>
  <c r="AK197" i="14"/>
  <c r="AI197" i="14"/>
  <c r="AG197" i="14"/>
  <c r="AE197" i="14"/>
  <c r="AC197" i="14"/>
  <c r="AA197" i="14"/>
  <c r="Y197" i="14"/>
  <c r="W197" i="14"/>
  <c r="U197" i="14"/>
  <c r="S197" i="14"/>
  <c r="Q197" i="14"/>
  <c r="O197" i="14"/>
  <c r="M197" i="14"/>
  <c r="K197" i="14"/>
  <c r="I197" i="14"/>
  <c r="G197" i="14"/>
  <c r="E197" i="14"/>
  <c r="AQ196" i="14"/>
  <c r="AO196" i="14"/>
  <c r="AM196" i="14"/>
  <c r="AK196" i="14"/>
  <c r="AI196" i="14"/>
  <c r="AG196" i="14"/>
  <c r="AE196" i="14"/>
  <c r="AC196" i="14"/>
  <c r="AA196" i="14"/>
  <c r="Y196" i="14"/>
  <c r="W196" i="14"/>
  <c r="U196" i="14"/>
  <c r="S196" i="14"/>
  <c r="Q196" i="14"/>
  <c r="O196" i="14"/>
  <c r="M196" i="14"/>
  <c r="K196" i="14"/>
  <c r="I196" i="14"/>
  <c r="G196" i="14"/>
  <c r="E196" i="14"/>
  <c r="AQ195" i="14"/>
  <c r="AO195" i="14"/>
  <c r="AM195" i="14"/>
  <c r="AK195" i="14"/>
  <c r="AI195" i="14"/>
  <c r="AG195" i="14"/>
  <c r="AE195" i="14"/>
  <c r="AC195" i="14"/>
  <c r="AA195" i="14"/>
  <c r="Y195" i="14"/>
  <c r="W195" i="14"/>
  <c r="U195" i="14"/>
  <c r="S195" i="14"/>
  <c r="Q195" i="14"/>
  <c r="O195" i="14"/>
  <c r="M195" i="14"/>
  <c r="K195" i="14"/>
  <c r="I195" i="14"/>
  <c r="G195" i="14"/>
  <c r="E195" i="14"/>
  <c r="AQ194" i="14"/>
  <c r="AO194" i="14"/>
  <c r="AM194" i="14"/>
  <c r="AK194" i="14"/>
  <c r="AI194" i="14"/>
  <c r="AG194" i="14"/>
  <c r="AE194" i="14"/>
  <c r="AC194" i="14"/>
  <c r="AA194" i="14"/>
  <c r="Y194" i="14"/>
  <c r="W194" i="14"/>
  <c r="U194" i="14"/>
  <c r="S194" i="14"/>
  <c r="Q194" i="14"/>
  <c r="O194" i="14"/>
  <c r="M194" i="14"/>
  <c r="K194" i="14"/>
  <c r="I194" i="14"/>
  <c r="G194" i="14"/>
  <c r="E194" i="14"/>
  <c r="AQ193" i="14"/>
  <c r="AO193" i="14"/>
  <c r="AM193" i="14"/>
  <c r="AK193" i="14"/>
  <c r="AI193" i="14"/>
  <c r="AG193" i="14"/>
  <c r="AE193" i="14"/>
  <c r="AC193" i="14"/>
  <c r="AA193" i="14"/>
  <c r="Y193" i="14"/>
  <c r="W193" i="14"/>
  <c r="U193" i="14"/>
  <c r="S193" i="14"/>
  <c r="Q193" i="14"/>
  <c r="O193" i="14"/>
  <c r="M193" i="14"/>
  <c r="K193" i="14"/>
  <c r="I193" i="14"/>
  <c r="G193" i="14"/>
  <c r="E193" i="14"/>
  <c r="AQ192" i="14"/>
  <c r="AO192" i="14"/>
  <c r="AM192" i="14"/>
  <c r="AK192" i="14"/>
  <c r="AI192" i="14"/>
  <c r="AG192" i="14"/>
  <c r="AE192" i="14"/>
  <c r="AC192" i="14"/>
  <c r="AA192" i="14"/>
  <c r="Y192" i="14"/>
  <c r="W192" i="14"/>
  <c r="U192" i="14"/>
  <c r="S192" i="14"/>
  <c r="Q192" i="14"/>
  <c r="O192" i="14"/>
  <c r="M192" i="14"/>
  <c r="K192" i="14"/>
  <c r="I192" i="14"/>
  <c r="G192" i="14"/>
  <c r="E192" i="14"/>
  <c r="AQ191" i="14"/>
  <c r="AO191" i="14"/>
  <c r="AM191" i="14"/>
  <c r="AK191" i="14"/>
  <c r="AI191" i="14"/>
  <c r="AG191" i="14"/>
  <c r="AE191" i="14"/>
  <c r="AC191" i="14"/>
  <c r="AA191" i="14"/>
  <c r="Y191" i="14"/>
  <c r="W191" i="14"/>
  <c r="U191" i="14"/>
  <c r="S191" i="14"/>
  <c r="Q191" i="14"/>
  <c r="O191" i="14"/>
  <c r="M191" i="14"/>
  <c r="K191" i="14"/>
  <c r="I191" i="14"/>
  <c r="G191" i="14"/>
  <c r="E191" i="14"/>
  <c r="AQ190" i="14"/>
  <c r="AO190" i="14"/>
  <c r="AM190" i="14"/>
  <c r="AK190" i="14"/>
  <c r="AI190" i="14"/>
  <c r="AG190" i="14"/>
  <c r="AE190" i="14"/>
  <c r="AC190" i="14"/>
  <c r="AA190" i="14"/>
  <c r="Y190" i="14"/>
  <c r="W190" i="14"/>
  <c r="U190" i="14"/>
  <c r="S190" i="14"/>
  <c r="Q190" i="14"/>
  <c r="O190" i="14"/>
  <c r="M190" i="14"/>
  <c r="K190" i="14"/>
  <c r="I190" i="14"/>
  <c r="G190" i="14"/>
  <c r="E190" i="14"/>
  <c r="AQ189" i="14"/>
  <c r="AO189" i="14"/>
  <c r="AM189" i="14"/>
  <c r="AK189" i="14"/>
  <c r="AI189" i="14"/>
  <c r="AG189" i="14"/>
  <c r="AE189" i="14"/>
  <c r="AC189" i="14"/>
  <c r="AA189" i="14"/>
  <c r="Y189" i="14"/>
  <c r="W189" i="14"/>
  <c r="U189" i="14"/>
  <c r="S189" i="14"/>
  <c r="Q189" i="14"/>
  <c r="O189" i="14"/>
  <c r="M189" i="14"/>
  <c r="K189" i="14"/>
  <c r="I189" i="14"/>
  <c r="G189" i="14"/>
  <c r="E189" i="14"/>
  <c r="AQ188" i="14"/>
  <c r="AO188" i="14"/>
  <c r="AM188" i="14"/>
  <c r="AK188" i="14"/>
  <c r="AI188" i="14"/>
  <c r="AG188" i="14"/>
  <c r="AE188" i="14"/>
  <c r="AC188" i="14"/>
  <c r="AA188" i="14"/>
  <c r="Y188" i="14"/>
  <c r="W188" i="14"/>
  <c r="U188" i="14"/>
  <c r="S188" i="14"/>
  <c r="Q188" i="14"/>
  <c r="O188" i="14"/>
  <c r="M188" i="14"/>
  <c r="K188" i="14"/>
  <c r="I188" i="14"/>
  <c r="G188" i="14"/>
  <c r="E188" i="14"/>
  <c r="AQ187" i="14"/>
  <c r="AO187" i="14"/>
  <c r="AM187" i="14"/>
  <c r="AK187" i="14"/>
  <c r="AI187" i="14"/>
  <c r="AG187" i="14"/>
  <c r="AE187" i="14"/>
  <c r="AC187" i="14"/>
  <c r="AA187" i="14"/>
  <c r="Y187" i="14"/>
  <c r="W187" i="14"/>
  <c r="U187" i="14"/>
  <c r="S187" i="14"/>
  <c r="Q187" i="14"/>
  <c r="O187" i="14"/>
  <c r="M187" i="14"/>
  <c r="K187" i="14"/>
  <c r="I187" i="14"/>
  <c r="G187" i="14"/>
  <c r="E187" i="14"/>
  <c r="AQ186" i="14"/>
  <c r="AO186" i="14"/>
  <c r="AM186" i="14"/>
  <c r="AK186" i="14"/>
  <c r="AI186" i="14"/>
  <c r="AG186" i="14"/>
  <c r="AE186" i="14"/>
  <c r="AC186" i="14"/>
  <c r="AA186" i="14"/>
  <c r="Y186" i="14"/>
  <c r="W186" i="14"/>
  <c r="U186" i="14"/>
  <c r="S186" i="14"/>
  <c r="Q186" i="14"/>
  <c r="O186" i="14"/>
  <c r="M186" i="14"/>
  <c r="K186" i="14"/>
  <c r="I186" i="14"/>
  <c r="G186" i="14"/>
  <c r="E186" i="14"/>
  <c r="AQ185" i="14"/>
  <c r="AO185" i="14"/>
  <c r="AM185" i="14"/>
  <c r="AK185" i="14"/>
  <c r="AI185" i="14"/>
  <c r="AG185" i="14"/>
  <c r="AE185" i="14"/>
  <c r="AC185" i="14"/>
  <c r="AA185" i="14"/>
  <c r="Y185" i="14"/>
  <c r="W185" i="14"/>
  <c r="U185" i="14"/>
  <c r="S185" i="14"/>
  <c r="Q185" i="14"/>
  <c r="O185" i="14"/>
  <c r="M185" i="14"/>
  <c r="K185" i="14"/>
  <c r="I185" i="14"/>
  <c r="G185" i="14"/>
  <c r="E185" i="14"/>
  <c r="AQ184" i="14"/>
  <c r="AO184" i="14"/>
  <c r="AM184" i="14"/>
  <c r="AK184" i="14"/>
  <c r="AI184" i="14"/>
  <c r="AG184" i="14"/>
  <c r="AE184" i="14"/>
  <c r="AC184" i="14"/>
  <c r="AA184" i="14"/>
  <c r="Y184" i="14"/>
  <c r="W184" i="14"/>
  <c r="U184" i="14"/>
  <c r="S184" i="14"/>
  <c r="Q184" i="14"/>
  <c r="O184" i="14"/>
  <c r="M184" i="14"/>
  <c r="K184" i="14"/>
  <c r="I184" i="14"/>
  <c r="G184" i="14"/>
  <c r="E184" i="14"/>
  <c r="AQ183" i="14"/>
  <c r="AO183" i="14"/>
  <c r="AM183" i="14"/>
  <c r="AK183" i="14"/>
  <c r="AI183" i="14"/>
  <c r="AG183" i="14"/>
  <c r="AE183" i="14"/>
  <c r="AC183" i="14"/>
  <c r="AA183" i="14"/>
  <c r="Y183" i="14"/>
  <c r="W183" i="14"/>
  <c r="U183" i="14"/>
  <c r="S183" i="14"/>
  <c r="Q183" i="14"/>
  <c r="O183" i="14"/>
  <c r="M183" i="14"/>
  <c r="K183" i="14"/>
  <c r="I183" i="14"/>
  <c r="G183" i="14"/>
  <c r="E183" i="14"/>
  <c r="AQ182" i="14"/>
  <c r="AO182" i="14"/>
  <c r="AM182" i="14"/>
  <c r="AK182" i="14"/>
  <c r="AI182" i="14"/>
  <c r="AG182" i="14"/>
  <c r="AE182" i="14"/>
  <c r="AC182" i="14"/>
  <c r="AA182" i="14"/>
  <c r="Y182" i="14"/>
  <c r="W182" i="14"/>
  <c r="U182" i="14"/>
  <c r="S182" i="14"/>
  <c r="Q182" i="14"/>
  <c r="O182" i="14"/>
  <c r="M182" i="14"/>
  <c r="K182" i="14"/>
  <c r="I182" i="14"/>
  <c r="G182" i="14"/>
  <c r="E182" i="14"/>
  <c r="AQ181" i="14"/>
  <c r="AO181" i="14"/>
  <c r="AM181" i="14"/>
  <c r="AK181" i="14"/>
  <c r="AI181" i="14"/>
  <c r="AG181" i="14"/>
  <c r="AE181" i="14"/>
  <c r="AC181" i="14"/>
  <c r="AA181" i="14"/>
  <c r="Y181" i="14"/>
  <c r="W181" i="14"/>
  <c r="U181" i="14"/>
  <c r="S181" i="14"/>
  <c r="Q181" i="14"/>
  <c r="O181" i="14"/>
  <c r="M181" i="14"/>
  <c r="K181" i="14"/>
  <c r="I181" i="14"/>
  <c r="G181" i="14"/>
  <c r="E181" i="14"/>
  <c r="AQ180" i="14"/>
  <c r="AO180" i="14"/>
  <c r="AM180" i="14"/>
  <c r="AK180" i="14"/>
  <c r="AI180" i="14"/>
  <c r="AG180" i="14"/>
  <c r="AE180" i="14"/>
  <c r="AC180" i="14"/>
  <c r="AA180" i="14"/>
  <c r="Y180" i="14"/>
  <c r="W180" i="14"/>
  <c r="U180" i="14"/>
  <c r="S180" i="14"/>
  <c r="Q180" i="14"/>
  <c r="O180" i="14"/>
  <c r="M180" i="14"/>
  <c r="K180" i="14"/>
  <c r="I180" i="14"/>
  <c r="G180" i="14"/>
  <c r="E180" i="14"/>
  <c r="AQ179" i="14"/>
  <c r="AO179" i="14"/>
  <c r="AM179" i="14"/>
  <c r="AK179" i="14"/>
  <c r="AI179" i="14"/>
  <c r="AG179" i="14"/>
  <c r="AE179" i="14"/>
  <c r="AC179" i="14"/>
  <c r="AA179" i="14"/>
  <c r="Y179" i="14"/>
  <c r="W179" i="14"/>
  <c r="U179" i="14"/>
  <c r="S179" i="14"/>
  <c r="Q179" i="14"/>
  <c r="O179" i="14"/>
  <c r="M179" i="14"/>
  <c r="K179" i="14"/>
  <c r="I179" i="14"/>
  <c r="G179" i="14"/>
  <c r="E179" i="14"/>
  <c r="AQ178" i="14"/>
  <c r="AO178" i="14"/>
  <c r="AM178" i="14"/>
  <c r="AK178" i="14"/>
  <c r="AI178" i="14"/>
  <c r="AG178" i="14"/>
  <c r="AE178" i="14"/>
  <c r="AC178" i="14"/>
  <c r="AA178" i="14"/>
  <c r="Y178" i="14"/>
  <c r="W178" i="14"/>
  <c r="U178" i="14"/>
  <c r="S178" i="14"/>
  <c r="Q178" i="14"/>
  <c r="O178" i="14"/>
  <c r="M178" i="14"/>
  <c r="K178" i="14"/>
  <c r="I178" i="14"/>
  <c r="G178" i="14"/>
  <c r="E178" i="14"/>
  <c r="AQ177" i="14"/>
  <c r="AO177" i="14"/>
  <c r="AM177" i="14"/>
  <c r="AK177" i="14"/>
  <c r="AI177" i="14"/>
  <c r="AG177" i="14"/>
  <c r="AE177" i="14"/>
  <c r="AC177" i="14"/>
  <c r="AA177" i="14"/>
  <c r="Y177" i="14"/>
  <c r="W177" i="14"/>
  <c r="U177" i="14"/>
  <c r="S177" i="14"/>
  <c r="Q177" i="14"/>
  <c r="O177" i="14"/>
  <c r="M177" i="14"/>
  <c r="K177" i="14"/>
  <c r="I177" i="14"/>
  <c r="G177" i="14"/>
  <c r="E177" i="14"/>
  <c r="AQ176" i="14"/>
  <c r="AO176" i="14"/>
  <c r="AM176" i="14"/>
  <c r="AK176" i="14"/>
  <c r="AI176" i="14"/>
  <c r="AG176" i="14"/>
  <c r="AE176" i="14"/>
  <c r="AC176" i="14"/>
  <c r="AA176" i="14"/>
  <c r="Y176" i="14"/>
  <c r="W176" i="14"/>
  <c r="U176" i="14"/>
  <c r="S176" i="14"/>
  <c r="Q176" i="14"/>
  <c r="O176" i="14"/>
  <c r="M176" i="14"/>
  <c r="K176" i="14"/>
  <c r="I176" i="14"/>
  <c r="G176" i="14"/>
  <c r="E176" i="14"/>
  <c r="AQ175" i="14"/>
  <c r="AO175" i="14"/>
  <c r="AM175" i="14"/>
  <c r="AK175" i="14"/>
  <c r="AI175" i="14"/>
  <c r="AG175" i="14"/>
  <c r="AE175" i="14"/>
  <c r="AC175" i="14"/>
  <c r="AA175" i="14"/>
  <c r="Y175" i="14"/>
  <c r="W175" i="14"/>
  <c r="U175" i="14"/>
  <c r="S175" i="14"/>
  <c r="Q175" i="14"/>
  <c r="O175" i="14"/>
  <c r="M175" i="14"/>
  <c r="K175" i="14"/>
  <c r="I175" i="14"/>
  <c r="G175" i="14"/>
  <c r="E175" i="14"/>
  <c r="AQ174" i="14"/>
  <c r="AO174" i="14"/>
  <c r="AM174" i="14"/>
  <c r="AK174" i="14"/>
  <c r="AI174" i="14"/>
  <c r="AG174" i="14"/>
  <c r="AE174" i="14"/>
  <c r="AC174" i="14"/>
  <c r="AA174" i="14"/>
  <c r="Y174" i="14"/>
  <c r="W174" i="14"/>
  <c r="U174" i="14"/>
  <c r="S174" i="14"/>
  <c r="Q174" i="14"/>
  <c r="O174" i="14"/>
  <c r="M174" i="14"/>
  <c r="K174" i="14"/>
  <c r="I174" i="14"/>
  <c r="G174" i="14"/>
  <c r="E174" i="14"/>
  <c r="AQ173" i="14"/>
  <c r="AO173" i="14"/>
  <c r="AM173" i="14"/>
  <c r="AK173" i="14"/>
  <c r="AI173" i="14"/>
  <c r="AG173" i="14"/>
  <c r="AE173" i="14"/>
  <c r="AC173" i="14"/>
  <c r="AA173" i="14"/>
  <c r="Y173" i="14"/>
  <c r="W173" i="14"/>
  <c r="U173" i="14"/>
  <c r="S173" i="14"/>
  <c r="Q173" i="14"/>
  <c r="O173" i="14"/>
  <c r="M173" i="14"/>
  <c r="K173" i="14"/>
  <c r="I173" i="14"/>
  <c r="G173" i="14"/>
  <c r="E173" i="14"/>
  <c r="AQ172" i="14"/>
  <c r="AO172" i="14"/>
  <c r="AM172" i="14"/>
  <c r="AK172" i="14"/>
  <c r="AI172" i="14"/>
  <c r="AG172" i="14"/>
  <c r="AE172" i="14"/>
  <c r="AC172" i="14"/>
  <c r="AA172" i="14"/>
  <c r="Y172" i="14"/>
  <c r="W172" i="14"/>
  <c r="U172" i="14"/>
  <c r="S172" i="14"/>
  <c r="Q172" i="14"/>
  <c r="O172" i="14"/>
  <c r="M172" i="14"/>
  <c r="K172" i="14"/>
  <c r="I172" i="14"/>
  <c r="G172" i="14"/>
  <c r="E172" i="14"/>
  <c r="AQ171" i="14"/>
  <c r="AO171" i="14"/>
  <c r="AM171" i="14"/>
  <c r="AK171" i="14"/>
  <c r="AI171" i="14"/>
  <c r="AG171" i="14"/>
  <c r="AE171" i="14"/>
  <c r="AC171" i="14"/>
  <c r="AA171" i="14"/>
  <c r="Y171" i="14"/>
  <c r="W171" i="14"/>
  <c r="U171" i="14"/>
  <c r="S171" i="14"/>
  <c r="Q171" i="14"/>
  <c r="O171" i="14"/>
  <c r="M171" i="14"/>
  <c r="K171" i="14"/>
  <c r="I171" i="14"/>
  <c r="G171" i="14"/>
  <c r="E171" i="14"/>
  <c r="AQ170" i="14"/>
  <c r="AO170" i="14"/>
  <c r="AM170" i="14"/>
  <c r="AK170" i="14"/>
  <c r="AI170" i="14"/>
  <c r="AG170" i="14"/>
  <c r="AE170" i="14"/>
  <c r="AC170" i="14"/>
  <c r="AA170" i="14"/>
  <c r="Y170" i="14"/>
  <c r="W170" i="14"/>
  <c r="U170" i="14"/>
  <c r="S170" i="14"/>
  <c r="Q170" i="14"/>
  <c r="O170" i="14"/>
  <c r="M170" i="14"/>
  <c r="K170" i="14"/>
  <c r="I170" i="14"/>
  <c r="G170" i="14"/>
  <c r="E170" i="14"/>
  <c r="AQ169" i="14"/>
  <c r="AO169" i="14"/>
  <c r="AM169" i="14"/>
  <c r="AK169" i="14"/>
  <c r="AI169" i="14"/>
  <c r="AG169" i="14"/>
  <c r="AE169" i="14"/>
  <c r="AC169" i="14"/>
  <c r="AA169" i="14"/>
  <c r="Y169" i="14"/>
  <c r="W169" i="14"/>
  <c r="U169" i="14"/>
  <c r="S169" i="14"/>
  <c r="Q169" i="14"/>
  <c r="O169" i="14"/>
  <c r="M169" i="14"/>
  <c r="K169" i="14"/>
  <c r="I169" i="14"/>
  <c r="G169" i="14"/>
  <c r="E169" i="14"/>
  <c r="AQ168" i="14"/>
  <c r="AO168" i="14"/>
  <c r="AM168" i="14"/>
  <c r="AK168" i="14"/>
  <c r="AI168" i="14"/>
  <c r="AG168" i="14"/>
  <c r="AE168" i="14"/>
  <c r="AC168" i="14"/>
  <c r="AA168" i="14"/>
  <c r="Y168" i="14"/>
  <c r="W168" i="14"/>
  <c r="U168" i="14"/>
  <c r="S168" i="14"/>
  <c r="Q168" i="14"/>
  <c r="O168" i="14"/>
  <c r="M168" i="14"/>
  <c r="K168" i="14"/>
  <c r="I168" i="14"/>
  <c r="G168" i="14"/>
  <c r="E168" i="14"/>
  <c r="AQ167" i="14"/>
  <c r="AO167" i="14"/>
  <c r="AM167" i="14"/>
  <c r="AK167" i="14"/>
  <c r="AI167" i="14"/>
  <c r="AG167" i="14"/>
  <c r="AE167" i="14"/>
  <c r="AC167" i="14"/>
  <c r="AA167" i="14"/>
  <c r="Y167" i="14"/>
  <c r="W167" i="14"/>
  <c r="U167" i="14"/>
  <c r="S167" i="14"/>
  <c r="Q167" i="14"/>
  <c r="O167" i="14"/>
  <c r="M167" i="14"/>
  <c r="K167" i="14"/>
  <c r="I167" i="14"/>
  <c r="G167" i="14"/>
  <c r="E167" i="14"/>
  <c r="AQ166" i="14"/>
  <c r="AO166" i="14"/>
  <c r="AM166" i="14"/>
  <c r="AK166" i="14"/>
  <c r="AI166" i="14"/>
  <c r="AG166" i="14"/>
  <c r="AE166" i="14"/>
  <c r="AC166" i="14"/>
  <c r="AA166" i="14"/>
  <c r="Y166" i="14"/>
  <c r="W166" i="14"/>
  <c r="U166" i="14"/>
  <c r="S166" i="14"/>
  <c r="Q166" i="14"/>
  <c r="O166" i="14"/>
  <c r="M166" i="14"/>
  <c r="K166" i="14"/>
  <c r="I166" i="14"/>
  <c r="G166" i="14"/>
  <c r="E166" i="14"/>
  <c r="AQ165" i="14"/>
  <c r="AO165" i="14"/>
  <c r="AM165" i="14"/>
  <c r="AK165" i="14"/>
  <c r="AI165" i="14"/>
  <c r="AG165" i="14"/>
  <c r="AE165" i="14"/>
  <c r="AC165" i="14"/>
  <c r="AA165" i="14"/>
  <c r="Y165" i="14"/>
  <c r="W165" i="14"/>
  <c r="U165" i="14"/>
  <c r="S165" i="14"/>
  <c r="Q165" i="14"/>
  <c r="O165" i="14"/>
  <c r="M165" i="14"/>
  <c r="K165" i="14"/>
  <c r="I165" i="14"/>
  <c r="G165" i="14"/>
  <c r="E165" i="14"/>
  <c r="AQ164" i="14"/>
  <c r="AO164" i="14"/>
  <c r="AM164" i="14"/>
  <c r="AK164" i="14"/>
  <c r="AI164" i="14"/>
  <c r="AG164" i="14"/>
  <c r="AE164" i="14"/>
  <c r="AC164" i="14"/>
  <c r="AA164" i="14"/>
  <c r="Y164" i="14"/>
  <c r="W164" i="14"/>
  <c r="U164" i="14"/>
  <c r="S164" i="14"/>
  <c r="Q164" i="14"/>
  <c r="O164" i="14"/>
  <c r="M164" i="14"/>
  <c r="K164" i="14"/>
  <c r="I164" i="14"/>
  <c r="G164" i="14"/>
  <c r="E164" i="14"/>
  <c r="AQ163" i="14"/>
  <c r="AO163" i="14"/>
  <c r="AM163" i="14"/>
  <c r="AK163" i="14"/>
  <c r="AI163" i="14"/>
  <c r="AG163" i="14"/>
  <c r="AE163" i="14"/>
  <c r="AC163" i="14"/>
  <c r="AA163" i="14"/>
  <c r="Y163" i="14"/>
  <c r="W163" i="14"/>
  <c r="U163" i="14"/>
  <c r="S163" i="14"/>
  <c r="Q163" i="14"/>
  <c r="O163" i="14"/>
  <c r="M163" i="14"/>
  <c r="K163" i="14"/>
  <c r="I163" i="14"/>
  <c r="G163" i="14"/>
  <c r="E163" i="14"/>
  <c r="AQ162" i="14"/>
  <c r="AO162" i="14"/>
  <c r="AM162" i="14"/>
  <c r="AK162" i="14"/>
  <c r="AI162" i="14"/>
  <c r="AG162" i="14"/>
  <c r="AE162" i="14"/>
  <c r="AC162" i="14"/>
  <c r="AA162" i="14"/>
  <c r="Y162" i="14"/>
  <c r="W162" i="14"/>
  <c r="U162" i="14"/>
  <c r="S162" i="14"/>
  <c r="Q162" i="14"/>
  <c r="O162" i="14"/>
  <c r="M162" i="14"/>
  <c r="K162" i="14"/>
  <c r="I162" i="14"/>
  <c r="G162" i="14"/>
  <c r="E162" i="14"/>
  <c r="AQ161" i="14"/>
  <c r="AO161" i="14"/>
  <c r="AM161" i="14"/>
  <c r="AK161" i="14"/>
  <c r="AI161" i="14"/>
  <c r="AG161" i="14"/>
  <c r="AE161" i="14"/>
  <c r="AC161" i="14"/>
  <c r="AA161" i="14"/>
  <c r="Y161" i="14"/>
  <c r="W161" i="14"/>
  <c r="U161" i="14"/>
  <c r="S161" i="14"/>
  <c r="Q161" i="14"/>
  <c r="O161" i="14"/>
  <c r="M161" i="14"/>
  <c r="K161" i="14"/>
  <c r="I161" i="14"/>
  <c r="G161" i="14"/>
  <c r="E161" i="14"/>
  <c r="AQ160" i="14"/>
  <c r="AO160" i="14"/>
  <c r="AM160" i="14"/>
  <c r="AK160" i="14"/>
  <c r="AI160" i="14"/>
  <c r="AG160" i="14"/>
  <c r="AE160" i="14"/>
  <c r="AC160" i="14"/>
  <c r="AA160" i="14"/>
  <c r="Y160" i="14"/>
  <c r="W160" i="14"/>
  <c r="U160" i="14"/>
  <c r="S160" i="14"/>
  <c r="Q160" i="14"/>
  <c r="O160" i="14"/>
  <c r="M160" i="14"/>
  <c r="K160" i="14"/>
  <c r="I160" i="14"/>
  <c r="G160" i="14"/>
  <c r="E160" i="14"/>
  <c r="AQ159" i="14"/>
  <c r="AO159" i="14"/>
  <c r="AM159" i="14"/>
  <c r="AK159" i="14"/>
  <c r="AI159" i="14"/>
  <c r="AG159" i="14"/>
  <c r="AE159" i="14"/>
  <c r="AC159" i="14"/>
  <c r="AA159" i="14"/>
  <c r="Y159" i="14"/>
  <c r="W159" i="14"/>
  <c r="U159" i="14"/>
  <c r="S159" i="14"/>
  <c r="Q159" i="14"/>
  <c r="O159" i="14"/>
  <c r="M159" i="14"/>
  <c r="K159" i="14"/>
  <c r="I159" i="14"/>
  <c r="G159" i="14"/>
  <c r="E159" i="14"/>
  <c r="AQ158" i="14"/>
  <c r="AO158" i="14"/>
  <c r="AM158" i="14"/>
  <c r="AK158" i="14"/>
  <c r="AI158" i="14"/>
  <c r="AG158" i="14"/>
  <c r="AE158" i="14"/>
  <c r="AC158" i="14"/>
  <c r="AA158" i="14"/>
  <c r="Y158" i="14"/>
  <c r="W158" i="14"/>
  <c r="U158" i="14"/>
  <c r="S158" i="14"/>
  <c r="Q158" i="14"/>
  <c r="O158" i="14"/>
  <c r="M158" i="14"/>
  <c r="K158" i="14"/>
  <c r="I158" i="14"/>
  <c r="G158" i="14"/>
  <c r="E158" i="14"/>
  <c r="AQ157" i="14"/>
  <c r="AO157" i="14"/>
  <c r="AM157" i="14"/>
  <c r="AK157" i="14"/>
  <c r="AI157" i="14"/>
  <c r="AG157" i="14"/>
  <c r="AE157" i="14"/>
  <c r="AC157" i="14"/>
  <c r="AA157" i="14"/>
  <c r="Y157" i="14"/>
  <c r="W157" i="14"/>
  <c r="U157" i="14"/>
  <c r="S157" i="14"/>
  <c r="Q157" i="14"/>
  <c r="O157" i="14"/>
  <c r="M157" i="14"/>
  <c r="K157" i="14"/>
  <c r="I157" i="14"/>
  <c r="G157" i="14"/>
  <c r="E157" i="14"/>
  <c r="AQ156" i="14"/>
  <c r="AO156" i="14"/>
  <c r="AM156" i="14"/>
  <c r="AK156" i="14"/>
  <c r="AI156" i="14"/>
  <c r="AG156" i="14"/>
  <c r="AE156" i="14"/>
  <c r="AC156" i="14"/>
  <c r="AA156" i="14"/>
  <c r="Y156" i="14"/>
  <c r="W156" i="14"/>
  <c r="U156" i="14"/>
  <c r="S156" i="14"/>
  <c r="Q156" i="14"/>
  <c r="O156" i="14"/>
  <c r="M156" i="14"/>
  <c r="K156" i="14"/>
  <c r="I156" i="14"/>
  <c r="G156" i="14"/>
  <c r="E156" i="14"/>
  <c r="AQ155" i="14"/>
  <c r="AO155" i="14"/>
  <c r="AM155" i="14"/>
  <c r="AK155" i="14"/>
  <c r="AI155" i="14"/>
  <c r="AG155" i="14"/>
  <c r="AE155" i="14"/>
  <c r="AC155" i="14"/>
  <c r="AA155" i="14"/>
  <c r="Y155" i="14"/>
  <c r="W155" i="14"/>
  <c r="U155" i="14"/>
  <c r="S155" i="14"/>
  <c r="Q155" i="14"/>
  <c r="O155" i="14"/>
  <c r="M155" i="14"/>
  <c r="K155" i="14"/>
  <c r="I155" i="14"/>
  <c r="G155" i="14"/>
  <c r="E155" i="14"/>
  <c r="AQ154" i="14"/>
  <c r="AO154" i="14"/>
  <c r="AM154" i="14"/>
  <c r="AK154" i="14"/>
  <c r="AI154" i="14"/>
  <c r="AG154" i="14"/>
  <c r="AE154" i="14"/>
  <c r="AC154" i="14"/>
  <c r="AA154" i="14"/>
  <c r="Y154" i="14"/>
  <c r="W154" i="14"/>
  <c r="U154" i="14"/>
  <c r="S154" i="14"/>
  <c r="Q154" i="14"/>
  <c r="O154" i="14"/>
  <c r="M154" i="14"/>
  <c r="K154" i="14"/>
  <c r="I154" i="14"/>
  <c r="G154" i="14"/>
  <c r="E154" i="14"/>
  <c r="AQ153" i="14"/>
  <c r="AO153" i="14"/>
  <c r="AM153" i="14"/>
  <c r="AK153" i="14"/>
  <c r="AI153" i="14"/>
  <c r="AG153" i="14"/>
  <c r="AE153" i="14"/>
  <c r="AC153" i="14"/>
  <c r="AA153" i="14"/>
  <c r="Y153" i="14"/>
  <c r="W153" i="14"/>
  <c r="U153" i="14"/>
  <c r="S153" i="14"/>
  <c r="Q153" i="14"/>
  <c r="O153" i="14"/>
  <c r="M153" i="14"/>
  <c r="K153" i="14"/>
  <c r="I153" i="14"/>
  <c r="G153" i="14"/>
  <c r="E153" i="14"/>
  <c r="AQ152" i="14"/>
  <c r="AO152" i="14"/>
  <c r="AM152" i="14"/>
  <c r="AK152" i="14"/>
  <c r="AI152" i="14"/>
  <c r="AG152" i="14"/>
  <c r="AE152" i="14"/>
  <c r="AC152" i="14"/>
  <c r="AA152" i="14"/>
  <c r="Y152" i="14"/>
  <c r="W152" i="14"/>
  <c r="U152" i="14"/>
  <c r="S152" i="14"/>
  <c r="Q152" i="14"/>
  <c r="O152" i="14"/>
  <c r="M152" i="14"/>
  <c r="K152" i="14"/>
  <c r="I152" i="14"/>
  <c r="G152" i="14"/>
  <c r="E152" i="14"/>
  <c r="AQ151" i="14"/>
  <c r="AO151" i="14"/>
  <c r="AM151" i="14"/>
  <c r="AK151" i="14"/>
  <c r="AI151" i="14"/>
  <c r="AG151" i="14"/>
  <c r="AE151" i="14"/>
  <c r="AC151" i="14"/>
  <c r="AA151" i="14"/>
  <c r="Y151" i="14"/>
  <c r="W151" i="14"/>
  <c r="U151" i="14"/>
  <c r="S151" i="14"/>
  <c r="Q151" i="14"/>
  <c r="O151" i="14"/>
  <c r="M151" i="14"/>
  <c r="K151" i="14"/>
  <c r="I151" i="14"/>
  <c r="G151" i="14"/>
  <c r="E151" i="14"/>
  <c r="AQ150" i="14"/>
  <c r="AO150" i="14"/>
  <c r="AM150" i="14"/>
  <c r="AK150" i="14"/>
  <c r="AI150" i="14"/>
  <c r="AG150" i="14"/>
  <c r="AE150" i="14"/>
  <c r="AC150" i="14"/>
  <c r="AA150" i="14"/>
  <c r="Y150" i="14"/>
  <c r="W150" i="14"/>
  <c r="U150" i="14"/>
  <c r="S150" i="14"/>
  <c r="Q150" i="14"/>
  <c r="O150" i="14"/>
  <c r="M150" i="14"/>
  <c r="K150" i="14"/>
  <c r="I150" i="14"/>
  <c r="G150" i="14"/>
  <c r="E150" i="14"/>
  <c r="AQ149" i="14"/>
  <c r="AO149" i="14"/>
  <c r="AM149" i="14"/>
  <c r="AK149" i="14"/>
  <c r="AI149" i="14"/>
  <c r="AG149" i="14"/>
  <c r="AE149" i="14"/>
  <c r="AC149" i="14"/>
  <c r="AA149" i="14"/>
  <c r="Y149" i="14"/>
  <c r="W149" i="14"/>
  <c r="U149" i="14"/>
  <c r="S149" i="14"/>
  <c r="Q149" i="14"/>
  <c r="O149" i="14"/>
  <c r="M149" i="14"/>
  <c r="K149" i="14"/>
  <c r="I149" i="14"/>
  <c r="G149" i="14"/>
  <c r="E149" i="14"/>
  <c r="AQ148" i="14"/>
  <c r="AO148" i="14"/>
  <c r="AM148" i="14"/>
  <c r="AK148" i="14"/>
  <c r="AI148" i="14"/>
  <c r="AG148" i="14"/>
  <c r="AE148" i="14"/>
  <c r="AC148" i="14"/>
  <c r="AA148" i="14"/>
  <c r="Y148" i="14"/>
  <c r="W148" i="14"/>
  <c r="U148" i="14"/>
  <c r="S148" i="14"/>
  <c r="Q148" i="14"/>
  <c r="O148" i="14"/>
  <c r="M148" i="14"/>
  <c r="K148" i="14"/>
  <c r="I148" i="14"/>
  <c r="G148" i="14"/>
  <c r="E148" i="14"/>
  <c r="AQ147" i="14"/>
  <c r="AO147" i="14"/>
  <c r="AM147" i="14"/>
  <c r="AK147" i="14"/>
  <c r="AI147" i="14"/>
  <c r="AG147" i="14"/>
  <c r="AE147" i="14"/>
  <c r="AC147" i="14"/>
  <c r="AA147" i="14"/>
  <c r="Y147" i="14"/>
  <c r="W147" i="14"/>
  <c r="U147" i="14"/>
  <c r="S147" i="14"/>
  <c r="Q147" i="14"/>
  <c r="O147" i="14"/>
  <c r="M147" i="14"/>
  <c r="K147" i="14"/>
  <c r="I147" i="14"/>
  <c r="G147" i="14"/>
  <c r="E147" i="14"/>
  <c r="AQ146" i="14"/>
  <c r="AO146" i="14"/>
  <c r="AM146" i="14"/>
  <c r="AK146" i="14"/>
  <c r="AI146" i="14"/>
  <c r="AG146" i="14"/>
  <c r="AE146" i="14"/>
  <c r="AC146" i="14"/>
  <c r="AA146" i="14"/>
  <c r="Y146" i="14"/>
  <c r="W146" i="14"/>
  <c r="U146" i="14"/>
  <c r="S146" i="14"/>
  <c r="Q146" i="14"/>
  <c r="O146" i="14"/>
  <c r="M146" i="14"/>
  <c r="K146" i="14"/>
  <c r="I146" i="14"/>
  <c r="G146" i="14"/>
  <c r="E146" i="14"/>
  <c r="AQ145" i="14"/>
  <c r="AO145" i="14"/>
  <c r="AM145" i="14"/>
  <c r="AK145" i="14"/>
  <c r="AI145" i="14"/>
  <c r="AG145" i="14"/>
  <c r="AE145" i="14"/>
  <c r="AC145" i="14"/>
  <c r="AA145" i="14"/>
  <c r="Y145" i="14"/>
  <c r="W145" i="14"/>
  <c r="U145" i="14"/>
  <c r="S145" i="14"/>
  <c r="Q145" i="14"/>
  <c r="O145" i="14"/>
  <c r="M145" i="14"/>
  <c r="K145" i="14"/>
  <c r="I145" i="14"/>
  <c r="G145" i="14"/>
  <c r="E145" i="14"/>
  <c r="AQ144" i="14"/>
  <c r="AO144" i="14"/>
  <c r="AM144" i="14"/>
  <c r="AK144" i="14"/>
  <c r="AI144" i="14"/>
  <c r="AG144" i="14"/>
  <c r="AE144" i="14"/>
  <c r="AC144" i="14"/>
  <c r="AA144" i="14"/>
  <c r="Y144" i="14"/>
  <c r="W144" i="14"/>
  <c r="U144" i="14"/>
  <c r="S144" i="14"/>
  <c r="Q144" i="14"/>
  <c r="O144" i="14"/>
  <c r="M144" i="14"/>
  <c r="K144" i="14"/>
  <c r="I144" i="14"/>
  <c r="G144" i="14"/>
  <c r="E144" i="14"/>
  <c r="AQ143" i="14"/>
  <c r="AO143" i="14"/>
  <c r="AM143" i="14"/>
  <c r="AK143" i="14"/>
  <c r="AI143" i="14"/>
  <c r="AG143" i="14"/>
  <c r="AE143" i="14"/>
  <c r="AC143" i="14"/>
  <c r="AA143" i="14"/>
  <c r="Y143" i="14"/>
  <c r="W143" i="14"/>
  <c r="U143" i="14"/>
  <c r="S143" i="14"/>
  <c r="Q143" i="14"/>
  <c r="O143" i="14"/>
  <c r="M143" i="14"/>
  <c r="K143" i="14"/>
  <c r="I143" i="14"/>
  <c r="G143" i="14"/>
  <c r="E143" i="14"/>
  <c r="AQ142" i="14"/>
  <c r="AO142" i="14"/>
  <c r="AM142" i="14"/>
  <c r="AK142" i="14"/>
  <c r="AI142" i="14"/>
  <c r="AG142" i="14"/>
  <c r="AE142" i="14"/>
  <c r="AC142" i="14"/>
  <c r="AA142" i="14"/>
  <c r="Y142" i="14"/>
  <c r="W142" i="14"/>
  <c r="U142" i="14"/>
  <c r="S142" i="14"/>
  <c r="Q142" i="14"/>
  <c r="O142" i="14"/>
  <c r="M142" i="14"/>
  <c r="K142" i="14"/>
  <c r="I142" i="14"/>
  <c r="G142" i="14"/>
  <c r="E142" i="14"/>
  <c r="AQ141" i="14"/>
  <c r="AO141" i="14"/>
  <c r="AM141" i="14"/>
  <c r="AK141" i="14"/>
  <c r="AI141" i="14"/>
  <c r="AG141" i="14"/>
  <c r="AE141" i="14"/>
  <c r="AC141" i="14"/>
  <c r="AA141" i="14"/>
  <c r="Y141" i="14"/>
  <c r="W141" i="14"/>
  <c r="U141" i="14"/>
  <c r="S141" i="14"/>
  <c r="Q141" i="14"/>
  <c r="O141" i="14"/>
  <c r="M141" i="14"/>
  <c r="K141" i="14"/>
  <c r="I141" i="14"/>
  <c r="G141" i="14"/>
  <c r="E141" i="14"/>
  <c r="AQ140" i="14"/>
  <c r="AO140" i="14"/>
  <c r="AM140" i="14"/>
  <c r="AK140" i="14"/>
  <c r="AI140" i="14"/>
  <c r="AG140" i="14"/>
  <c r="AE140" i="14"/>
  <c r="AC140" i="14"/>
  <c r="AA140" i="14"/>
  <c r="Y140" i="14"/>
  <c r="W140" i="14"/>
  <c r="U140" i="14"/>
  <c r="S140" i="14"/>
  <c r="Q140" i="14"/>
  <c r="O140" i="14"/>
  <c r="M140" i="14"/>
  <c r="K140" i="14"/>
  <c r="I140" i="14"/>
  <c r="G140" i="14"/>
  <c r="E140" i="14"/>
  <c r="AQ139" i="14"/>
  <c r="AO139" i="14"/>
  <c r="AM139" i="14"/>
  <c r="AK139" i="14"/>
  <c r="AI139" i="14"/>
  <c r="AG139" i="14"/>
  <c r="AE139" i="14"/>
  <c r="AC139" i="14"/>
  <c r="AA139" i="14"/>
  <c r="Y139" i="14"/>
  <c r="W139" i="14"/>
  <c r="U139" i="14"/>
  <c r="S139" i="14"/>
  <c r="Q139" i="14"/>
  <c r="O139" i="14"/>
  <c r="M139" i="14"/>
  <c r="K139" i="14"/>
  <c r="I139" i="14"/>
  <c r="G139" i="14"/>
  <c r="E139" i="14"/>
  <c r="AQ138" i="14"/>
  <c r="AO138" i="14"/>
  <c r="AM138" i="14"/>
  <c r="AK138" i="14"/>
  <c r="AI138" i="14"/>
  <c r="AG138" i="14"/>
  <c r="AE138" i="14"/>
  <c r="AC138" i="14"/>
  <c r="AA138" i="14"/>
  <c r="Y138" i="14"/>
  <c r="W138" i="14"/>
  <c r="U138" i="14"/>
  <c r="S138" i="14"/>
  <c r="Q138" i="14"/>
  <c r="O138" i="14"/>
  <c r="M138" i="14"/>
  <c r="K138" i="14"/>
  <c r="I138" i="14"/>
  <c r="G138" i="14"/>
  <c r="E138" i="14"/>
  <c r="AQ137" i="14"/>
  <c r="AO137" i="14"/>
  <c r="AM137" i="14"/>
  <c r="AK137" i="14"/>
  <c r="AI137" i="14"/>
  <c r="AG137" i="14"/>
  <c r="AE137" i="14"/>
  <c r="AC137" i="14"/>
  <c r="AA137" i="14"/>
  <c r="Y137" i="14"/>
  <c r="W137" i="14"/>
  <c r="U137" i="14"/>
  <c r="S137" i="14"/>
  <c r="Q137" i="14"/>
  <c r="O137" i="14"/>
  <c r="M137" i="14"/>
  <c r="K137" i="14"/>
  <c r="I137" i="14"/>
  <c r="G137" i="14"/>
  <c r="E137" i="14"/>
  <c r="AQ136" i="14"/>
  <c r="AO136" i="14"/>
  <c r="AM136" i="14"/>
  <c r="AK136" i="14"/>
  <c r="AI136" i="14"/>
  <c r="AG136" i="14"/>
  <c r="AE136" i="14"/>
  <c r="AC136" i="14"/>
  <c r="AA136" i="14"/>
  <c r="Y136" i="14"/>
  <c r="W136" i="14"/>
  <c r="U136" i="14"/>
  <c r="S136" i="14"/>
  <c r="Q136" i="14"/>
  <c r="O136" i="14"/>
  <c r="M136" i="14"/>
  <c r="K136" i="14"/>
  <c r="I136" i="14"/>
  <c r="G136" i="14"/>
  <c r="E136" i="14"/>
  <c r="AQ135" i="14"/>
  <c r="AO135" i="14"/>
  <c r="AM135" i="14"/>
  <c r="AK135" i="14"/>
  <c r="AI135" i="14"/>
  <c r="AG135" i="14"/>
  <c r="AE135" i="14"/>
  <c r="AC135" i="14"/>
  <c r="AA135" i="14"/>
  <c r="Y135" i="14"/>
  <c r="W135" i="14"/>
  <c r="U135" i="14"/>
  <c r="S135" i="14"/>
  <c r="Q135" i="14"/>
  <c r="O135" i="14"/>
  <c r="M135" i="14"/>
  <c r="K135" i="14"/>
  <c r="I135" i="14"/>
  <c r="G135" i="14"/>
  <c r="E135" i="14"/>
  <c r="AQ134" i="14"/>
  <c r="AO134" i="14"/>
  <c r="AM134" i="14"/>
  <c r="AK134" i="14"/>
  <c r="AI134" i="14"/>
  <c r="AG134" i="14"/>
  <c r="AE134" i="14"/>
  <c r="AC134" i="14"/>
  <c r="AA134" i="14"/>
  <c r="Y134" i="14"/>
  <c r="W134" i="14"/>
  <c r="U134" i="14"/>
  <c r="S134" i="14"/>
  <c r="Q134" i="14"/>
  <c r="O134" i="14"/>
  <c r="M134" i="14"/>
  <c r="K134" i="14"/>
  <c r="I134" i="14"/>
  <c r="G134" i="14"/>
  <c r="E134" i="14"/>
  <c r="AQ133" i="14"/>
  <c r="AO133" i="14"/>
  <c r="AM133" i="14"/>
  <c r="AK133" i="14"/>
  <c r="AI133" i="14"/>
  <c r="AG133" i="14"/>
  <c r="AE133" i="14"/>
  <c r="AC133" i="14"/>
  <c r="AA133" i="14"/>
  <c r="Y133" i="14"/>
  <c r="W133" i="14"/>
  <c r="U133" i="14"/>
  <c r="S133" i="14"/>
  <c r="Q133" i="14"/>
  <c r="O133" i="14"/>
  <c r="M133" i="14"/>
  <c r="K133" i="14"/>
  <c r="I133" i="14"/>
  <c r="G133" i="14"/>
  <c r="E133" i="14"/>
  <c r="AQ132" i="14"/>
  <c r="AO132" i="14"/>
  <c r="AM132" i="14"/>
  <c r="AK132" i="14"/>
  <c r="AI132" i="14"/>
  <c r="AG132" i="14"/>
  <c r="AE132" i="14"/>
  <c r="AC132" i="14"/>
  <c r="AA132" i="14"/>
  <c r="Y132" i="14"/>
  <c r="W132" i="14"/>
  <c r="U132" i="14"/>
  <c r="S132" i="14"/>
  <c r="Q132" i="14"/>
  <c r="O132" i="14"/>
  <c r="M132" i="14"/>
  <c r="K132" i="14"/>
  <c r="I132" i="14"/>
  <c r="G132" i="14"/>
  <c r="E132" i="14"/>
  <c r="AQ131" i="14"/>
  <c r="AO131" i="14"/>
  <c r="AM131" i="14"/>
  <c r="AK131" i="14"/>
  <c r="AI131" i="14"/>
  <c r="AG131" i="14"/>
  <c r="AE131" i="14"/>
  <c r="AC131" i="14"/>
  <c r="AA131" i="14"/>
  <c r="Y131" i="14"/>
  <c r="W131" i="14"/>
  <c r="U131" i="14"/>
  <c r="S131" i="14"/>
  <c r="Q131" i="14"/>
  <c r="O131" i="14"/>
  <c r="M131" i="14"/>
  <c r="K131" i="14"/>
  <c r="I131" i="14"/>
  <c r="G131" i="14"/>
  <c r="E131" i="14"/>
  <c r="AQ130" i="14"/>
  <c r="AO130" i="14"/>
  <c r="AM130" i="14"/>
  <c r="AK130" i="14"/>
  <c r="AI130" i="14"/>
  <c r="AG130" i="14"/>
  <c r="AE130" i="14"/>
  <c r="AC130" i="14"/>
  <c r="AA130" i="14"/>
  <c r="Y130" i="14"/>
  <c r="W130" i="14"/>
  <c r="U130" i="14"/>
  <c r="S130" i="14"/>
  <c r="Q130" i="14"/>
  <c r="O130" i="14"/>
  <c r="M130" i="14"/>
  <c r="K130" i="14"/>
  <c r="I130" i="14"/>
  <c r="G130" i="14"/>
  <c r="E130" i="14"/>
  <c r="AQ129" i="14"/>
  <c r="AO129" i="14"/>
  <c r="AM129" i="14"/>
  <c r="AK129" i="14"/>
  <c r="AI129" i="14"/>
  <c r="AG129" i="14"/>
  <c r="AE129" i="14"/>
  <c r="AC129" i="14"/>
  <c r="AA129" i="14"/>
  <c r="Y129" i="14"/>
  <c r="W129" i="14"/>
  <c r="U129" i="14"/>
  <c r="S129" i="14"/>
  <c r="Q129" i="14"/>
  <c r="O129" i="14"/>
  <c r="M129" i="14"/>
  <c r="K129" i="14"/>
  <c r="I129" i="14"/>
  <c r="G129" i="14"/>
  <c r="E129" i="14"/>
  <c r="AQ128" i="14"/>
  <c r="AO128" i="14"/>
  <c r="AM128" i="14"/>
  <c r="AK128" i="14"/>
  <c r="AI128" i="14"/>
  <c r="AG128" i="14"/>
  <c r="AE128" i="14"/>
  <c r="AC128" i="14"/>
  <c r="AA128" i="14"/>
  <c r="Y128" i="14"/>
  <c r="W128" i="14"/>
  <c r="U128" i="14"/>
  <c r="S128" i="14"/>
  <c r="Q128" i="14"/>
  <c r="O128" i="14"/>
  <c r="M128" i="14"/>
  <c r="K128" i="14"/>
  <c r="I128" i="14"/>
  <c r="G128" i="14"/>
  <c r="E128" i="14"/>
  <c r="AQ127" i="14"/>
  <c r="AO127" i="14"/>
  <c r="AM127" i="14"/>
  <c r="AK127" i="14"/>
  <c r="AI127" i="14"/>
  <c r="AG127" i="14"/>
  <c r="AE127" i="14"/>
  <c r="AC127" i="14"/>
  <c r="AA127" i="14"/>
  <c r="Y127" i="14"/>
  <c r="W127" i="14"/>
  <c r="U127" i="14"/>
  <c r="S127" i="14"/>
  <c r="Q127" i="14"/>
  <c r="O127" i="14"/>
  <c r="M127" i="14"/>
  <c r="K127" i="14"/>
  <c r="I127" i="14"/>
  <c r="G127" i="14"/>
  <c r="E127" i="14"/>
  <c r="AQ126" i="14"/>
  <c r="AO126" i="14"/>
  <c r="AM126" i="14"/>
  <c r="AK126" i="14"/>
  <c r="AI126" i="14"/>
  <c r="AG126" i="14"/>
  <c r="AE126" i="14"/>
  <c r="AC126" i="14"/>
  <c r="AA126" i="14"/>
  <c r="Y126" i="14"/>
  <c r="W126" i="14"/>
  <c r="U126" i="14"/>
  <c r="S126" i="14"/>
  <c r="Q126" i="14"/>
  <c r="O126" i="14"/>
  <c r="M126" i="14"/>
  <c r="K126" i="14"/>
  <c r="I126" i="14"/>
  <c r="G126" i="14"/>
  <c r="E126" i="14"/>
  <c r="AQ125" i="14"/>
  <c r="AO125" i="14"/>
  <c r="AM125" i="14"/>
  <c r="AK125" i="14"/>
  <c r="AI125" i="14"/>
  <c r="AG125" i="14"/>
  <c r="AE125" i="14"/>
  <c r="AC125" i="14"/>
  <c r="AA125" i="14"/>
  <c r="Y125" i="14"/>
  <c r="W125" i="14"/>
  <c r="U125" i="14"/>
  <c r="S125" i="14"/>
  <c r="Q125" i="14"/>
  <c r="O125" i="14"/>
  <c r="M125" i="14"/>
  <c r="K125" i="14"/>
  <c r="I125" i="14"/>
  <c r="G125" i="14"/>
  <c r="E125" i="14"/>
  <c r="AQ124" i="14"/>
  <c r="AO124" i="14"/>
  <c r="AM124" i="14"/>
  <c r="AK124" i="14"/>
  <c r="AI124" i="14"/>
  <c r="AG124" i="14"/>
  <c r="AE124" i="14"/>
  <c r="AC124" i="14"/>
  <c r="AA124" i="14"/>
  <c r="Y124" i="14"/>
  <c r="W124" i="14"/>
  <c r="U124" i="14"/>
  <c r="S124" i="14"/>
  <c r="Q124" i="14"/>
  <c r="O124" i="14"/>
  <c r="M124" i="14"/>
  <c r="K124" i="14"/>
  <c r="I124" i="14"/>
  <c r="G124" i="14"/>
  <c r="E124" i="14"/>
  <c r="AQ123" i="14"/>
  <c r="AO123" i="14"/>
  <c r="AM123" i="14"/>
  <c r="AK123" i="14"/>
  <c r="AI123" i="14"/>
  <c r="AG123" i="14"/>
  <c r="AE123" i="14"/>
  <c r="AC123" i="14"/>
  <c r="AA123" i="14"/>
  <c r="Y123" i="14"/>
  <c r="W123" i="14"/>
  <c r="U123" i="14"/>
  <c r="S123" i="14"/>
  <c r="Q123" i="14"/>
  <c r="O123" i="14"/>
  <c r="M123" i="14"/>
  <c r="K123" i="14"/>
  <c r="I123" i="14"/>
  <c r="G123" i="14"/>
  <c r="E123" i="14"/>
  <c r="AQ122" i="14"/>
  <c r="AO122" i="14"/>
  <c r="AM122" i="14"/>
  <c r="AK122" i="14"/>
  <c r="AI122" i="14"/>
  <c r="AG122" i="14"/>
  <c r="AE122" i="14"/>
  <c r="AC122" i="14"/>
  <c r="AA122" i="14"/>
  <c r="Y122" i="14"/>
  <c r="W122" i="14"/>
  <c r="U122" i="14"/>
  <c r="S122" i="14"/>
  <c r="Q122" i="14"/>
  <c r="O122" i="14"/>
  <c r="M122" i="14"/>
  <c r="K122" i="14"/>
  <c r="I122" i="14"/>
  <c r="G122" i="14"/>
  <c r="E122" i="14"/>
  <c r="AQ121" i="14"/>
  <c r="AO121" i="14"/>
  <c r="AM121" i="14"/>
  <c r="AK121" i="14"/>
  <c r="AI121" i="14"/>
  <c r="AG121" i="14"/>
  <c r="AE121" i="14"/>
  <c r="AC121" i="14"/>
  <c r="AA121" i="14"/>
  <c r="Y121" i="14"/>
  <c r="W121" i="14"/>
  <c r="U121" i="14"/>
  <c r="S121" i="14"/>
  <c r="Q121" i="14"/>
  <c r="O121" i="14"/>
  <c r="M121" i="14"/>
  <c r="K121" i="14"/>
  <c r="I121" i="14"/>
  <c r="G121" i="14"/>
  <c r="E121" i="14"/>
  <c r="AQ120" i="14"/>
  <c r="AO120" i="14"/>
  <c r="AM120" i="14"/>
  <c r="AK120" i="14"/>
  <c r="AI120" i="14"/>
  <c r="AG120" i="14"/>
  <c r="AE120" i="14"/>
  <c r="AC120" i="14"/>
  <c r="AA120" i="14"/>
  <c r="Y120" i="14"/>
  <c r="W120" i="14"/>
  <c r="U120" i="14"/>
  <c r="S120" i="14"/>
  <c r="Q120" i="14"/>
  <c r="O120" i="14"/>
  <c r="M120" i="14"/>
  <c r="K120" i="14"/>
  <c r="I120" i="14"/>
  <c r="G120" i="14"/>
  <c r="E120" i="14"/>
  <c r="AQ119" i="14"/>
  <c r="AO119" i="14"/>
  <c r="AM119" i="14"/>
  <c r="AK119" i="14"/>
  <c r="AI119" i="14"/>
  <c r="AG119" i="14"/>
  <c r="AE119" i="14"/>
  <c r="AC119" i="14"/>
  <c r="AA119" i="14"/>
  <c r="Y119" i="14"/>
  <c r="W119" i="14"/>
  <c r="U119" i="14"/>
  <c r="S119" i="14"/>
  <c r="Q119" i="14"/>
  <c r="O119" i="14"/>
  <c r="M119" i="14"/>
  <c r="K119" i="14"/>
  <c r="I119" i="14"/>
  <c r="G119" i="14"/>
  <c r="E119" i="14"/>
  <c r="AQ118" i="14"/>
  <c r="AO118" i="14"/>
  <c r="AM118" i="14"/>
  <c r="AK118" i="14"/>
  <c r="AI118" i="14"/>
  <c r="AG118" i="14"/>
  <c r="AE118" i="14"/>
  <c r="AC118" i="14"/>
  <c r="AA118" i="14"/>
  <c r="Y118" i="14"/>
  <c r="W118" i="14"/>
  <c r="U118" i="14"/>
  <c r="S118" i="14"/>
  <c r="Q118" i="14"/>
  <c r="O118" i="14"/>
  <c r="M118" i="14"/>
  <c r="K118" i="14"/>
  <c r="I118" i="14"/>
  <c r="G118" i="14"/>
  <c r="E118" i="14"/>
  <c r="AQ117" i="14"/>
  <c r="AO117" i="14"/>
  <c r="AM117" i="14"/>
  <c r="AK117" i="14"/>
  <c r="AI117" i="14"/>
  <c r="AG117" i="14"/>
  <c r="AE117" i="14"/>
  <c r="AC117" i="14"/>
  <c r="AA117" i="14"/>
  <c r="Y117" i="14"/>
  <c r="W117" i="14"/>
  <c r="U117" i="14"/>
  <c r="S117" i="14"/>
  <c r="Q117" i="14"/>
  <c r="O117" i="14"/>
  <c r="M117" i="14"/>
  <c r="K117" i="14"/>
  <c r="I117" i="14"/>
  <c r="G117" i="14"/>
  <c r="E117" i="14"/>
  <c r="AQ116" i="14"/>
  <c r="AO116" i="14"/>
  <c r="AM116" i="14"/>
  <c r="AK116" i="14"/>
  <c r="AI116" i="14"/>
  <c r="AG116" i="14"/>
  <c r="AE116" i="14"/>
  <c r="AC116" i="14"/>
  <c r="AA116" i="14"/>
  <c r="Y116" i="14"/>
  <c r="W116" i="14"/>
  <c r="U116" i="14"/>
  <c r="S116" i="14"/>
  <c r="Q116" i="14"/>
  <c r="O116" i="14"/>
  <c r="M116" i="14"/>
  <c r="K116" i="14"/>
  <c r="I116" i="14"/>
  <c r="G116" i="14"/>
  <c r="E116" i="14"/>
  <c r="AQ115" i="14"/>
  <c r="AO115" i="14"/>
  <c r="AM115" i="14"/>
  <c r="AK115" i="14"/>
  <c r="AI115" i="14"/>
  <c r="AG115" i="14"/>
  <c r="AE115" i="14"/>
  <c r="AC115" i="14"/>
  <c r="AA115" i="14"/>
  <c r="Y115" i="14"/>
  <c r="W115" i="14"/>
  <c r="U115" i="14"/>
  <c r="S115" i="14"/>
  <c r="Q115" i="14"/>
  <c r="O115" i="14"/>
  <c r="M115" i="14"/>
  <c r="K115" i="14"/>
  <c r="I115" i="14"/>
  <c r="G115" i="14"/>
  <c r="E115" i="14"/>
  <c r="AQ114" i="14"/>
  <c r="AO114" i="14"/>
  <c r="AM114" i="14"/>
  <c r="AK114" i="14"/>
  <c r="AI114" i="14"/>
  <c r="AG114" i="14"/>
  <c r="AE114" i="14"/>
  <c r="AC114" i="14"/>
  <c r="AA114" i="14"/>
  <c r="Y114" i="14"/>
  <c r="W114" i="14"/>
  <c r="U114" i="14"/>
  <c r="S114" i="14"/>
  <c r="Q114" i="14"/>
  <c r="O114" i="14"/>
  <c r="M114" i="14"/>
  <c r="K114" i="14"/>
  <c r="I114" i="14"/>
  <c r="G114" i="14"/>
  <c r="E114" i="14"/>
  <c r="AQ113" i="14"/>
  <c r="AO113" i="14"/>
  <c r="AM113" i="14"/>
  <c r="AK113" i="14"/>
  <c r="AI113" i="14"/>
  <c r="AG113" i="14"/>
  <c r="AE113" i="14"/>
  <c r="AC113" i="14"/>
  <c r="AA113" i="14"/>
  <c r="Y113" i="14"/>
  <c r="W113" i="14"/>
  <c r="U113" i="14"/>
  <c r="S113" i="14"/>
  <c r="Q113" i="14"/>
  <c r="O113" i="14"/>
  <c r="M113" i="14"/>
  <c r="K113" i="14"/>
  <c r="I113" i="14"/>
  <c r="G113" i="14"/>
  <c r="E113" i="14"/>
  <c r="AQ112" i="14"/>
  <c r="AO112" i="14"/>
  <c r="AM112" i="14"/>
  <c r="AK112" i="14"/>
  <c r="AI112" i="14"/>
  <c r="AG112" i="14"/>
  <c r="AE112" i="14"/>
  <c r="AC112" i="14"/>
  <c r="AA112" i="14"/>
  <c r="Y112" i="14"/>
  <c r="W112" i="14"/>
  <c r="U112" i="14"/>
  <c r="S112" i="14"/>
  <c r="Q112" i="14"/>
  <c r="O112" i="14"/>
  <c r="M112" i="14"/>
  <c r="K112" i="14"/>
  <c r="I112" i="14"/>
  <c r="G112" i="14"/>
  <c r="E112" i="14"/>
  <c r="AQ111" i="14"/>
  <c r="AO111" i="14"/>
  <c r="AM111" i="14"/>
  <c r="AK111" i="14"/>
  <c r="AI111" i="14"/>
  <c r="AG111" i="14"/>
  <c r="AE111" i="14"/>
  <c r="AC111" i="14"/>
  <c r="AA111" i="14"/>
  <c r="Y111" i="14"/>
  <c r="W111" i="14"/>
  <c r="U111" i="14"/>
  <c r="S111" i="14"/>
  <c r="Q111" i="14"/>
  <c r="O111" i="14"/>
  <c r="M111" i="14"/>
  <c r="K111" i="14"/>
  <c r="I111" i="14"/>
  <c r="G111" i="14"/>
  <c r="E111" i="14"/>
  <c r="AQ110" i="14"/>
  <c r="AO110" i="14"/>
  <c r="AM110" i="14"/>
  <c r="AK110" i="14"/>
  <c r="AI110" i="14"/>
  <c r="AG110" i="14"/>
  <c r="AE110" i="14"/>
  <c r="AC110" i="14"/>
  <c r="AA110" i="14"/>
  <c r="Y110" i="14"/>
  <c r="W110" i="14"/>
  <c r="U110" i="14"/>
  <c r="S110" i="14"/>
  <c r="Q110" i="14"/>
  <c r="O110" i="14"/>
  <c r="M110" i="14"/>
  <c r="K110" i="14"/>
  <c r="I110" i="14"/>
  <c r="G110" i="14"/>
  <c r="E110" i="14"/>
  <c r="AQ109" i="14"/>
  <c r="AO109" i="14"/>
  <c r="AM109" i="14"/>
  <c r="AK109" i="14"/>
  <c r="AI109" i="14"/>
  <c r="AG109" i="14"/>
  <c r="AE109" i="14"/>
  <c r="AC109" i="14"/>
  <c r="AA109" i="14"/>
  <c r="Y109" i="14"/>
  <c r="W109" i="14"/>
  <c r="U109" i="14"/>
  <c r="S109" i="14"/>
  <c r="Q109" i="14"/>
  <c r="O109" i="14"/>
  <c r="M109" i="14"/>
  <c r="K109" i="14"/>
  <c r="I109" i="14"/>
  <c r="G109" i="14"/>
  <c r="E109" i="14"/>
  <c r="AQ108" i="14"/>
  <c r="AO108" i="14"/>
  <c r="AM108" i="14"/>
  <c r="AK108" i="14"/>
  <c r="AI108" i="14"/>
  <c r="AG108" i="14"/>
  <c r="AE108" i="14"/>
  <c r="AC108" i="14"/>
  <c r="AA108" i="14"/>
  <c r="Y108" i="14"/>
  <c r="W108" i="14"/>
  <c r="U108" i="14"/>
  <c r="S108" i="14"/>
  <c r="Q108" i="14"/>
  <c r="O108" i="14"/>
  <c r="M108" i="14"/>
  <c r="K108" i="14"/>
  <c r="I108" i="14"/>
  <c r="G108" i="14"/>
  <c r="E108" i="14"/>
  <c r="AQ107" i="14"/>
  <c r="AO107" i="14"/>
  <c r="AM107" i="14"/>
  <c r="AK107" i="14"/>
  <c r="AI107" i="14"/>
  <c r="AG107" i="14"/>
  <c r="AE107" i="14"/>
  <c r="AC107" i="14"/>
  <c r="AA107" i="14"/>
  <c r="Y107" i="14"/>
  <c r="W107" i="14"/>
  <c r="U107" i="14"/>
  <c r="S107" i="14"/>
  <c r="Q107" i="14"/>
  <c r="O107" i="14"/>
  <c r="M107" i="14"/>
  <c r="K107" i="14"/>
  <c r="I107" i="14"/>
  <c r="G107" i="14"/>
  <c r="E107" i="14"/>
  <c r="AQ106" i="14"/>
  <c r="AO106" i="14"/>
  <c r="AM106" i="14"/>
  <c r="AK106" i="14"/>
  <c r="AI106" i="14"/>
  <c r="AG106" i="14"/>
  <c r="AE106" i="14"/>
  <c r="AC106" i="14"/>
  <c r="AA106" i="14"/>
  <c r="Y106" i="14"/>
  <c r="W106" i="14"/>
  <c r="U106" i="14"/>
  <c r="S106" i="14"/>
  <c r="Q106" i="14"/>
  <c r="O106" i="14"/>
  <c r="M106" i="14"/>
  <c r="K106" i="14"/>
  <c r="I106" i="14"/>
  <c r="G106" i="14"/>
  <c r="E106" i="14"/>
  <c r="AQ105" i="14"/>
  <c r="AO105" i="14"/>
  <c r="AM105" i="14"/>
  <c r="AK105" i="14"/>
  <c r="AI105" i="14"/>
  <c r="AG105" i="14"/>
  <c r="AE105" i="14"/>
  <c r="AC105" i="14"/>
  <c r="AA105" i="14"/>
  <c r="Y105" i="14"/>
  <c r="W105" i="14"/>
  <c r="U105" i="14"/>
  <c r="S105" i="14"/>
  <c r="Q105" i="14"/>
  <c r="O105" i="14"/>
  <c r="M105" i="14"/>
  <c r="K105" i="14"/>
  <c r="I105" i="14"/>
  <c r="G105" i="14"/>
  <c r="E105" i="14"/>
  <c r="AQ104" i="14"/>
  <c r="AO104" i="14"/>
  <c r="AM104" i="14"/>
  <c r="AK104" i="14"/>
  <c r="AI104" i="14"/>
  <c r="AG104" i="14"/>
  <c r="AE104" i="14"/>
  <c r="AC104" i="14"/>
  <c r="AA104" i="14"/>
  <c r="Y104" i="14"/>
  <c r="W104" i="14"/>
  <c r="U104" i="14"/>
  <c r="S104" i="14"/>
  <c r="Q104" i="14"/>
  <c r="O104" i="14"/>
  <c r="M104" i="14"/>
  <c r="K104" i="14"/>
  <c r="I104" i="14"/>
  <c r="G104" i="14"/>
  <c r="E104" i="14"/>
  <c r="AQ103" i="14"/>
  <c r="AO103" i="14"/>
  <c r="AM103" i="14"/>
  <c r="AK103" i="14"/>
  <c r="AI103" i="14"/>
  <c r="AG103" i="14"/>
  <c r="AE103" i="14"/>
  <c r="AC103" i="14"/>
  <c r="AA103" i="14"/>
  <c r="Y103" i="14"/>
  <c r="W103" i="14"/>
  <c r="U103" i="14"/>
  <c r="S103" i="14"/>
  <c r="Q103" i="14"/>
  <c r="O103" i="14"/>
  <c r="M103" i="14"/>
  <c r="K103" i="14"/>
  <c r="I103" i="14"/>
  <c r="G103" i="14"/>
  <c r="E103" i="14"/>
  <c r="AQ102" i="14"/>
  <c r="AO102" i="14"/>
  <c r="AM102" i="14"/>
  <c r="AK102" i="14"/>
  <c r="AI102" i="14"/>
  <c r="AG102" i="14"/>
  <c r="AE102" i="14"/>
  <c r="AC102" i="14"/>
  <c r="AA102" i="14"/>
  <c r="Y102" i="14"/>
  <c r="W102" i="14"/>
  <c r="U102" i="14"/>
  <c r="S102" i="14"/>
  <c r="Q102" i="14"/>
  <c r="O102" i="14"/>
  <c r="M102" i="14"/>
  <c r="K102" i="14"/>
  <c r="I102" i="14"/>
  <c r="G102" i="14"/>
  <c r="E102" i="14"/>
  <c r="AQ101" i="14"/>
  <c r="AO101" i="14"/>
  <c r="AM101" i="14"/>
  <c r="AK101" i="14"/>
  <c r="AI101" i="14"/>
  <c r="AG101" i="14"/>
  <c r="AE101" i="14"/>
  <c r="AC101" i="14"/>
  <c r="AA101" i="14"/>
  <c r="Y101" i="14"/>
  <c r="W101" i="14"/>
  <c r="U101" i="14"/>
  <c r="S101" i="14"/>
  <c r="Q101" i="14"/>
  <c r="O101" i="14"/>
  <c r="M101" i="14"/>
  <c r="K101" i="14"/>
  <c r="I101" i="14"/>
  <c r="G101" i="14"/>
  <c r="E101" i="14"/>
  <c r="AQ100" i="14"/>
  <c r="AO100" i="14"/>
  <c r="AM100" i="14"/>
  <c r="AK100" i="14"/>
  <c r="AI100" i="14"/>
  <c r="AG100" i="14"/>
  <c r="AE100" i="14"/>
  <c r="AC100" i="14"/>
  <c r="AA100" i="14"/>
  <c r="Y100" i="14"/>
  <c r="W100" i="14"/>
  <c r="U100" i="14"/>
  <c r="S100" i="14"/>
  <c r="Q100" i="14"/>
  <c r="O100" i="14"/>
  <c r="M100" i="14"/>
  <c r="K100" i="14"/>
  <c r="I100" i="14"/>
  <c r="G100" i="14"/>
  <c r="E100" i="14"/>
  <c r="AQ99" i="14"/>
  <c r="AO99" i="14"/>
  <c r="AM99" i="14"/>
  <c r="AK99" i="14"/>
  <c r="AI99" i="14"/>
  <c r="AG99" i="14"/>
  <c r="AE99" i="14"/>
  <c r="AC99" i="14"/>
  <c r="AA99" i="14"/>
  <c r="Y99" i="14"/>
  <c r="W99" i="14"/>
  <c r="U99" i="14"/>
  <c r="S99" i="14"/>
  <c r="Q99" i="14"/>
  <c r="O99" i="14"/>
  <c r="M99" i="14"/>
  <c r="K99" i="14"/>
  <c r="I99" i="14"/>
  <c r="G99" i="14"/>
  <c r="E99" i="14"/>
  <c r="AQ98" i="14"/>
  <c r="AO98" i="14"/>
  <c r="AM98" i="14"/>
  <c r="AK98" i="14"/>
  <c r="AI98" i="14"/>
  <c r="AG98" i="14"/>
  <c r="AE98" i="14"/>
  <c r="AC98" i="14"/>
  <c r="AA98" i="14"/>
  <c r="Y98" i="14"/>
  <c r="W98" i="14"/>
  <c r="U98" i="14"/>
  <c r="S98" i="14"/>
  <c r="Q98" i="14"/>
  <c r="O98" i="14"/>
  <c r="M98" i="14"/>
  <c r="K98" i="14"/>
  <c r="I98" i="14"/>
  <c r="G98" i="14"/>
  <c r="E98" i="14"/>
  <c r="AQ97" i="14"/>
  <c r="AO97" i="14"/>
  <c r="AM97" i="14"/>
  <c r="AK97" i="14"/>
  <c r="AI97" i="14"/>
  <c r="AG97" i="14"/>
  <c r="AE97" i="14"/>
  <c r="AC97" i="14"/>
  <c r="AA97" i="14"/>
  <c r="Y97" i="14"/>
  <c r="W97" i="14"/>
  <c r="U97" i="14"/>
  <c r="S97" i="14"/>
  <c r="Q97" i="14"/>
  <c r="O97" i="14"/>
  <c r="M97" i="14"/>
  <c r="K97" i="14"/>
  <c r="I97" i="14"/>
  <c r="G97" i="14"/>
  <c r="E97" i="14"/>
  <c r="AQ96" i="14"/>
  <c r="AO96" i="14"/>
  <c r="AM96" i="14"/>
  <c r="AK96" i="14"/>
  <c r="AI96" i="14"/>
  <c r="AG96" i="14"/>
  <c r="AE96" i="14"/>
  <c r="AC96" i="14"/>
  <c r="AA96" i="14"/>
  <c r="Y96" i="14"/>
  <c r="W96" i="14"/>
  <c r="U96" i="14"/>
  <c r="S96" i="14"/>
  <c r="Q96" i="14"/>
  <c r="O96" i="14"/>
  <c r="M96" i="14"/>
  <c r="K96" i="14"/>
  <c r="I96" i="14"/>
  <c r="G96" i="14"/>
  <c r="E96" i="14"/>
  <c r="AQ95" i="14"/>
  <c r="AO95" i="14"/>
  <c r="AM95" i="14"/>
  <c r="AK95" i="14"/>
  <c r="AI95" i="14"/>
  <c r="AG95" i="14"/>
  <c r="AE95" i="14"/>
  <c r="AC95" i="14"/>
  <c r="AA95" i="14"/>
  <c r="Y95" i="14"/>
  <c r="W95" i="14"/>
  <c r="U95" i="14"/>
  <c r="S95" i="14"/>
  <c r="Q95" i="14"/>
  <c r="O95" i="14"/>
  <c r="M95" i="14"/>
  <c r="K95" i="14"/>
  <c r="I95" i="14"/>
  <c r="G95" i="14"/>
  <c r="E95" i="14"/>
  <c r="AQ94" i="14"/>
  <c r="AO94" i="14"/>
  <c r="AM94" i="14"/>
  <c r="AK94" i="14"/>
  <c r="AI94" i="14"/>
  <c r="AG94" i="14"/>
  <c r="AE94" i="14"/>
  <c r="AC94" i="14"/>
  <c r="AA94" i="14"/>
  <c r="Y94" i="14"/>
  <c r="W94" i="14"/>
  <c r="U94" i="14"/>
  <c r="S94" i="14"/>
  <c r="Q94" i="14"/>
  <c r="O94" i="14"/>
  <c r="M94" i="14"/>
  <c r="K94" i="14"/>
  <c r="I94" i="14"/>
  <c r="G94" i="14"/>
  <c r="E94" i="14"/>
  <c r="AQ93" i="14"/>
  <c r="AO93" i="14"/>
  <c r="AM93" i="14"/>
  <c r="AK93" i="14"/>
  <c r="AI93" i="14"/>
  <c r="AG93" i="14"/>
  <c r="AE93" i="14"/>
  <c r="AC93" i="14"/>
  <c r="AA93" i="14"/>
  <c r="Y93" i="14"/>
  <c r="W93" i="14"/>
  <c r="U93" i="14"/>
  <c r="S93" i="14"/>
  <c r="Q93" i="14"/>
  <c r="O93" i="14"/>
  <c r="M93" i="14"/>
  <c r="K93" i="14"/>
  <c r="I93" i="14"/>
  <c r="G93" i="14"/>
  <c r="E93" i="14"/>
  <c r="AQ92" i="14"/>
  <c r="AO92" i="14"/>
  <c r="AM92" i="14"/>
  <c r="AK92" i="14"/>
  <c r="AI92" i="14"/>
  <c r="AG92" i="14"/>
  <c r="AE92" i="14"/>
  <c r="AC92" i="14"/>
  <c r="AA92" i="14"/>
  <c r="Y92" i="14"/>
  <c r="W92" i="14"/>
  <c r="U92" i="14"/>
  <c r="S92" i="14"/>
  <c r="Q92" i="14"/>
  <c r="O92" i="14"/>
  <c r="M92" i="14"/>
  <c r="K92" i="14"/>
  <c r="I92" i="14"/>
  <c r="G92" i="14"/>
  <c r="E92" i="14"/>
  <c r="AQ91" i="14"/>
  <c r="AO91" i="14"/>
  <c r="AM91" i="14"/>
  <c r="AK91" i="14"/>
  <c r="AI91" i="14"/>
  <c r="AG91" i="14"/>
  <c r="AE91" i="14"/>
  <c r="AC91" i="14"/>
  <c r="AA91" i="14"/>
  <c r="Y91" i="14"/>
  <c r="W91" i="14"/>
  <c r="U91" i="14"/>
  <c r="S91" i="14"/>
  <c r="Q91" i="14"/>
  <c r="O91" i="14"/>
  <c r="M91" i="14"/>
  <c r="K91" i="14"/>
  <c r="I91" i="14"/>
  <c r="G91" i="14"/>
  <c r="E91" i="14"/>
  <c r="AQ90" i="14"/>
  <c r="AO90" i="14"/>
  <c r="AM90" i="14"/>
  <c r="AK90" i="14"/>
  <c r="AI90" i="14"/>
  <c r="AG90" i="14"/>
  <c r="AE90" i="14"/>
  <c r="AC90" i="14"/>
  <c r="AA90" i="14"/>
  <c r="Y90" i="14"/>
  <c r="W90" i="14"/>
  <c r="U90" i="14"/>
  <c r="S90" i="14"/>
  <c r="Q90" i="14"/>
  <c r="O90" i="14"/>
  <c r="M90" i="14"/>
  <c r="K90" i="14"/>
  <c r="I90" i="14"/>
  <c r="G90" i="14"/>
  <c r="E90" i="14"/>
  <c r="AQ89" i="14"/>
  <c r="AO89" i="14"/>
  <c r="AM89" i="14"/>
  <c r="AK89" i="14"/>
  <c r="AI89" i="14"/>
  <c r="AG89" i="14"/>
  <c r="AE89" i="14"/>
  <c r="AC89" i="14"/>
  <c r="AA89" i="14"/>
  <c r="Y89" i="14"/>
  <c r="W89" i="14"/>
  <c r="U89" i="14"/>
  <c r="S89" i="14"/>
  <c r="Q89" i="14"/>
  <c r="O89" i="14"/>
  <c r="M89" i="14"/>
  <c r="K89" i="14"/>
  <c r="I89" i="14"/>
  <c r="G89" i="14"/>
  <c r="E89" i="14"/>
  <c r="AQ88" i="14"/>
  <c r="AO88" i="14"/>
  <c r="AM88" i="14"/>
  <c r="AK88" i="14"/>
  <c r="AI88" i="14"/>
  <c r="AG88" i="14"/>
  <c r="AE88" i="14"/>
  <c r="AC88" i="14"/>
  <c r="AA88" i="14"/>
  <c r="Y88" i="14"/>
  <c r="W88" i="14"/>
  <c r="U88" i="14"/>
  <c r="S88" i="14"/>
  <c r="Q88" i="14"/>
  <c r="O88" i="14"/>
  <c r="M88" i="14"/>
  <c r="K88" i="14"/>
  <c r="I88" i="14"/>
  <c r="G88" i="14"/>
  <c r="E88" i="14"/>
  <c r="AQ87" i="14"/>
  <c r="AO87" i="14"/>
  <c r="AM87" i="14"/>
  <c r="AK87" i="14"/>
  <c r="AI87" i="14"/>
  <c r="AG87" i="14"/>
  <c r="AE87" i="14"/>
  <c r="AC87" i="14"/>
  <c r="AA87" i="14"/>
  <c r="Y87" i="14"/>
  <c r="W87" i="14"/>
  <c r="U87" i="14"/>
  <c r="S87" i="14"/>
  <c r="Q87" i="14"/>
  <c r="O87" i="14"/>
  <c r="M87" i="14"/>
  <c r="K87" i="14"/>
  <c r="I87" i="14"/>
  <c r="G87" i="14"/>
  <c r="E87" i="14"/>
  <c r="AQ86" i="14"/>
  <c r="AO86" i="14"/>
  <c r="AM86" i="14"/>
  <c r="AK86" i="14"/>
  <c r="AI86" i="14"/>
  <c r="AG86" i="14"/>
  <c r="AE86" i="14"/>
  <c r="AC86" i="14"/>
  <c r="AA86" i="14"/>
  <c r="Y86" i="14"/>
  <c r="W86" i="14"/>
  <c r="U86" i="14"/>
  <c r="S86" i="14"/>
  <c r="Q86" i="14"/>
  <c r="O86" i="14"/>
  <c r="M86" i="14"/>
  <c r="K86" i="14"/>
  <c r="I86" i="14"/>
  <c r="G86" i="14"/>
  <c r="E86" i="14"/>
  <c r="AQ85" i="14"/>
  <c r="AO85" i="14"/>
  <c r="AM85" i="14"/>
  <c r="AK85" i="14"/>
  <c r="AI85" i="14"/>
  <c r="AG85" i="14"/>
  <c r="AE85" i="14"/>
  <c r="AC85" i="14"/>
  <c r="AA85" i="14"/>
  <c r="Y85" i="14"/>
  <c r="W85" i="14"/>
  <c r="U85" i="14"/>
  <c r="S85" i="14"/>
  <c r="Q85" i="14"/>
  <c r="O85" i="14"/>
  <c r="M85" i="14"/>
  <c r="K85" i="14"/>
  <c r="I85" i="14"/>
  <c r="G85" i="14"/>
  <c r="E85" i="14"/>
  <c r="AQ84" i="14"/>
  <c r="AO84" i="14"/>
  <c r="AM84" i="14"/>
  <c r="AK84" i="14"/>
  <c r="AI84" i="14"/>
  <c r="AG84" i="14"/>
  <c r="AE84" i="14"/>
  <c r="AC84" i="14"/>
  <c r="AA84" i="14"/>
  <c r="Y84" i="14"/>
  <c r="W84" i="14"/>
  <c r="U84" i="14"/>
  <c r="S84" i="14"/>
  <c r="Q84" i="14"/>
  <c r="O84" i="14"/>
  <c r="M84" i="14"/>
  <c r="K84" i="14"/>
  <c r="I84" i="14"/>
  <c r="G84" i="14"/>
  <c r="E84" i="14"/>
  <c r="AQ83" i="14"/>
  <c r="AO83" i="14"/>
  <c r="AM83" i="14"/>
  <c r="AK83" i="14"/>
  <c r="AI83" i="14"/>
  <c r="AG83" i="14"/>
  <c r="AE83" i="14"/>
  <c r="AC83" i="14"/>
  <c r="AA83" i="14"/>
  <c r="Y83" i="14"/>
  <c r="W83" i="14"/>
  <c r="U83" i="14"/>
  <c r="S83" i="14"/>
  <c r="Q83" i="14"/>
  <c r="O83" i="14"/>
  <c r="M83" i="14"/>
  <c r="K83" i="14"/>
  <c r="I83" i="14"/>
  <c r="G83" i="14"/>
  <c r="E83" i="14"/>
  <c r="AQ82" i="14"/>
  <c r="AO82" i="14"/>
  <c r="AM82" i="14"/>
  <c r="AK82" i="14"/>
  <c r="AI82" i="14"/>
  <c r="AG82" i="14"/>
  <c r="AE82" i="14"/>
  <c r="AC82" i="14"/>
  <c r="AA82" i="14"/>
  <c r="Y82" i="14"/>
  <c r="W82" i="14"/>
  <c r="U82" i="14"/>
  <c r="S82" i="14"/>
  <c r="Q82" i="14"/>
  <c r="O82" i="14"/>
  <c r="M82" i="14"/>
  <c r="K82" i="14"/>
  <c r="I82" i="14"/>
  <c r="G82" i="14"/>
  <c r="E82" i="14"/>
  <c r="AQ81" i="14"/>
  <c r="AO81" i="14"/>
  <c r="AM81" i="14"/>
  <c r="AK81" i="14"/>
  <c r="AI81" i="14"/>
  <c r="AG81" i="14"/>
  <c r="AE81" i="14"/>
  <c r="AC81" i="14"/>
  <c r="AA81" i="14"/>
  <c r="Y81" i="14"/>
  <c r="W81" i="14"/>
  <c r="U81" i="14"/>
  <c r="S81" i="14"/>
  <c r="Q81" i="14"/>
  <c r="O81" i="14"/>
  <c r="M81" i="14"/>
  <c r="K81" i="14"/>
  <c r="I81" i="14"/>
  <c r="G81" i="14"/>
  <c r="E81" i="14"/>
  <c r="AQ80" i="14"/>
  <c r="AO80" i="14"/>
  <c r="AM80" i="14"/>
  <c r="AK80" i="14"/>
  <c r="AI80" i="14"/>
  <c r="AG80" i="14"/>
  <c r="AE80" i="14"/>
  <c r="AC80" i="14"/>
  <c r="AA80" i="14"/>
  <c r="Y80" i="14"/>
  <c r="W80" i="14"/>
  <c r="U80" i="14"/>
  <c r="S80" i="14"/>
  <c r="Q80" i="14"/>
  <c r="O80" i="14"/>
  <c r="M80" i="14"/>
  <c r="K80" i="14"/>
  <c r="I80" i="14"/>
  <c r="G80" i="14"/>
  <c r="E80" i="14"/>
  <c r="AQ79" i="14"/>
  <c r="AO79" i="14"/>
  <c r="AM79" i="14"/>
  <c r="AK79" i="14"/>
  <c r="AI79" i="14"/>
  <c r="AG79" i="14"/>
  <c r="AE79" i="14"/>
  <c r="AC79" i="14"/>
  <c r="AA79" i="14"/>
  <c r="Y79" i="14"/>
  <c r="W79" i="14"/>
  <c r="U79" i="14"/>
  <c r="S79" i="14"/>
  <c r="Q79" i="14"/>
  <c r="O79" i="14"/>
  <c r="M79" i="14"/>
  <c r="K79" i="14"/>
  <c r="I79" i="14"/>
  <c r="G79" i="14"/>
  <c r="E79" i="14"/>
  <c r="AQ78" i="14"/>
  <c r="AO78" i="14"/>
  <c r="AM78" i="14"/>
  <c r="AK78" i="14"/>
  <c r="AI78" i="14"/>
  <c r="AG78" i="14"/>
  <c r="AE78" i="14"/>
  <c r="AC78" i="14"/>
  <c r="AA78" i="14"/>
  <c r="Y78" i="14"/>
  <c r="W78" i="14"/>
  <c r="U78" i="14"/>
  <c r="S78" i="14"/>
  <c r="Q78" i="14"/>
  <c r="O78" i="14"/>
  <c r="M78" i="14"/>
  <c r="K78" i="14"/>
  <c r="I78" i="14"/>
  <c r="G78" i="14"/>
  <c r="E78" i="14"/>
  <c r="AQ77" i="14"/>
  <c r="AO77" i="14"/>
  <c r="AM77" i="14"/>
  <c r="AK77" i="14"/>
  <c r="AI77" i="14"/>
  <c r="AG77" i="14"/>
  <c r="AE77" i="14"/>
  <c r="AC77" i="14"/>
  <c r="AA77" i="14"/>
  <c r="Y77" i="14"/>
  <c r="W77" i="14"/>
  <c r="U77" i="14"/>
  <c r="S77" i="14"/>
  <c r="Q77" i="14"/>
  <c r="O77" i="14"/>
  <c r="M77" i="14"/>
  <c r="K77" i="14"/>
  <c r="I77" i="14"/>
  <c r="G77" i="14"/>
  <c r="E77" i="14"/>
  <c r="AQ76" i="14"/>
  <c r="AO76" i="14"/>
  <c r="AM76" i="14"/>
  <c r="AK76" i="14"/>
  <c r="AI76" i="14"/>
  <c r="AG76" i="14"/>
  <c r="AE76" i="14"/>
  <c r="AC76" i="14"/>
  <c r="AA76" i="14"/>
  <c r="Y76" i="14"/>
  <c r="W76" i="14"/>
  <c r="U76" i="14"/>
  <c r="S76" i="14"/>
  <c r="Q76" i="14"/>
  <c r="O76" i="14"/>
  <c r="M76" i="14"/>
  <c r="K76" i="14"/>
  <c r="I76" i="14"/>
  <c r="G76" i="14"/>
  <c r="E76" i="14"/>
  <c r="AQ75" i="14"/>
  <c r="AO75" i="14"/>
  <c r="AM75" i="14"/>
  <c r="AK75" i="14"/>
  <c r="AI75" i="14"/>
  <c r="AG75" i="14"/>
  <c r="AE75" i="14"/>
  <c r="AC75" i="14"/>
  <c r="AA75" i="14"/>
  <c r="Y75" i="14"/>
  <c r="W75" i="14"/>
  <c r="U75" i="14"/>
  <c r="S75" i="14"/>
  <c r="Q75" i="14"/>
  <c r="O75" i="14"/>
  <c r="M75" i="14"/>
  <c r="K75" i="14"/>
  <c r="I75" i="14"/>
  <c r="G75" i="14"/>
  <c r="E75" i="14"/>
  <c r="AQ74" i="14"/>
  <c r="AO74" i="14"/>
  <c r="AM74" i="14"/>
  <c r="AK74" i="14"/>
  <c r="AI74" i="14"/>
  <c r="AG74" i="14"/>
  <c r="AE74" i="14"/>
  <c r="AC74" i="14"/>
  <c r="AA74" i="14"/>
  <c r="Y74" i="14"/>
  <c r="W74" i="14"/>
  <c r="U74" i="14"/>
  <c r="S74" i="14"/>
  <c r="Q74" i="14"/>
  <c r="O74" i="14"/>
  <c r="M74" i="14"/>
  <c r="K74" i="14"/>
  <c r="I74" i="14"/>
  <c r="G74" i="14"/>
  <c r="E74" i="14"/>
  <c r="AQ73" i="14"/>
  <c r="AO73" i="14"/>
  <c r="AM73" i="14"/>
  <c r="AK73" i="14"/>
  <c r="AI73" i="14"/>
  <c r="AG73" i="14"/>
  <c r="AE73" i="14"/>
  <c r="AC73" i="14"/>
  <c r="AA73" i="14"/>
  <c r="Y73" i="14"/>
  <c r="W73" i="14"/>
  <c r="U73" i="14"/>
  <c r="S73" i="14"/>
  <c r="Q73" i="14"/>
  <c r="O73" i="14"/>
  <c r="M73" i="14"/>
  <c r="K73" i="14"/>
  <c r="I73" i="14"/>
  <c r="G73" i="14"/>
  <c r="E73" i="14"/>
  <c r="AQ72" i="14"/>
  <c r="AO72" i="14"/>
  <c r="AM72" i="14"/>
  <c r="AK72" i="14"/>
  <c r="AI72" i="14"/>
  <c r="AG72" i="14"/>
  <c r="AE72" i="14"/>
  <c r="AC72" i="14"/>
  <c r="AA72" i="14"/>
  <c r="Y72" i="14"/>
  <c r="W72" i="14"/>
  <c r="U72" i="14"/>
  <c r="S72" i="14"/>
  <c r="Q72" i="14"/>
  <c r="O72" i="14"/>
  <c r="M72" i="14"/>
  <c r="K72" i="14"/>
  <c r="I72" i="14"/>
  <c r="G72" i="14"/>
  <c r="E72" i="14"/>
  <c r="AQ71" i="14"/>
  <c r="AO71" i="14"/>
  <c r="AM71" i="14"/>
  <c r="AK71" i="14"/>
  <c r="AI71" i="14"/>
  <c r="AG71" i="14"/>
  <c r="AE71" i="14"/>
  <c r="AC71" i="14"/>
  <c r="AA71" i="14"/>
  <c r="Y71" i="14"/>
  <c r="W71" i="14"/>
  <c r="U71" i="14"/>
  <c r="S71" i="14"/>
  <c r="Q71" i="14"/>
  <c r="O71" i="14"/>
  <c r="M71" i="14"/>
  <c r="K71" i="14"/>
  <c r="I71" i="14"/>
  <c r="G71" i="14"/>
  <c r="E71" i="14"/>
  <c r="AQ70" i="14"/>
  <c r="AO70" i="14"/>
  <c r="AM70" i="14"/>
  <c r="AK70" i="14"/>
  <c r="AI70" i="14"/>
  <c r="AG70" i="14"/>
  <c r="AE70" i="14"/>
  <c r="AC70" i="14"/>
  <c r="AA70" i="14"/>
  <c r="Y70" i="14"/>
  <c r="W70" i="14"/>
  <c r="U70" i="14"/>
  <c r="S70" i="14"/>
  <c r="Q70" i="14"/>
  <c r="O70" i="14"/>
  <c r="M70" i="14"/>
  <c r="K70" i="14"/>
  <c r="I70" i="14"/>
  <c r="G70" i="14"/>
  <c r="E70" i="14"/>
  <c r="AQ69" i="14"/>
  <c r="AO69" i="14"/>
  <c r="AM69" i="14"/>
  <c r="AK69" i="14"/>
  <c r="AI69" i="14"/>
  <c r="AG69" i="14"/>
  <c r="AE69" i="14"/>
  <c r="AC69" i="14"/>
  <c r="AA69" i="14"/>
  <c r="Y69" i="14"/>
  <c r="W69" i="14"/>
  <c r="U69" i="14"/>
  <c r="S69" i="14"/>
  <c r="Q69" i="14"/>
  <c r="O69" i="14"/>
  <c r="M69" i="14"/>
  <c r="K69" i="14"/>
  <c r="I69" i="14"/>
  <c r="G69" i="14"/>
  <c r="E69" i="14"/>
  <c r="AQ68" i="14"/>
  <c r="AO68" i="14"/>
  <c r="AM68" i="14"/>
  <c r="AK68" i="14"/>
  <c r="AI68" i="14"/>
  <c r="AG68" i="14"/>
  <c r="AE68" i="14"/>
  <c r="AC68" i="14"/>
  <c r="AA68" i="14"/>
  <c r="Y68" i="14"/>
  <c r="W68" i="14"/>
  <c r="U68" i="14"/>
  <c r="S68" i="14"/>
  <c r="Q68" i="14"/>
  <c r="O68" i="14"/>
  <c r="M68" i="14"/>
  <c r="K68" i="14"/>
  <c r="I68" i="14"/>
  <c r="G68" i="14"/>
  <c r="E68" i="14"/>
  <c r="AQ67" i="14"/>
  <c r="AO67" i="14"/>
  <c r="AM67" i="14"/>
  <c r="AK67" i="14"/>
  <c r="AI67" i="14"/>
  <c r="AG67" i="14"/>
  <c r="AE67" i="14"/>
  <c r="AC67" i="14"/>
  <c r="AA67" i="14"/>
  <c r="Y67" i="14"/>
  <c r="W67" i="14"/>
  <c r="U67" i="14"/>
  <c r="S67" i="14"/>
  <c r="Q67" i="14"/>
  <c r="O67" i="14"/>
  <c r="M67" i="14"/>
  <c r="K67" i="14"/>
  <c r="I67" i="14"/>
  <c r="G67" i="14"/>
  <c r="E67" i="14"/>
  <c r="AQ66" i="14"/>
  <c r="AO66" i="14"/>
  <c r="AM66" i="14"/>
  <c r="AK66" i="14"/>
  <c r="AI66" i="14"/>
  <c r="AG66" i="14"/>
  <c r="AE66" i="14"/>
  <c r="AC66" i="14"/>
  <c r="AA66" i="14"/>
  <c r="Y66" i="14"/>
  <c r="W66" i="14"/>
  <c r="U66" i="14"/>
  <c r="S66" i="14"/>
  <c r="Q66" i="14"/>
  <c r="O66" i="14"/>
  <c r="M66" i="14"/>
  <c r="K66" i="14"/>
  <c r="I66" i="14"/>
  <c r="G66" i="14"/>
  <c r="E66" i="14"/>
  <c r="AQ65" i="14"/>
  <c r="AO65" i="14"/>
  <c r="AM65" i="14"/>
  <c r="AK65" i="14"/>
  <c r="AI65" i="14"/>
  <c r="AG65" i="14"/>
  <c r="AE65" i="14"/>
  <c r="AC65" i="14"/>
  <c r="AA65" i="14"/>
  <c r="Y65" i="14"/>
  <c r="W65" i="14"/>
  <c r="U65" i="14"/>
  <c r="S65" i="14"/>
  <c r="Q65" i="14"/>
  <c r="O65" i="14"/>
  <c r="M65" i="14"/>
  <c r="K65" i="14"/>
  <c r="I65" i="14"/>
  <c r="G65" i="14"/>
  <c r="E65" i="14"/>
  <c r="AQ64" i="14"/>
  <c r="AO64" i="14"/>
  <c r="AM64" i="14"/>
  <c r="AK64" i="14"/>
  <c r="AI64" i="14"/>
  <c r="AG64" i="14"/>
  <c r="AE64" i="14"/>
  <c r="AC64" i="14"/>
  <c r="AA64" i="14"/>
  <c r="Y64" i="14"/>
  <c r="W64" i="14"/>
  <c r="U64" i="14"/>
  <c r="S64" i="14"/>
  <c r="Q64" i="14"/>
  <c r="O64" i="14"/>
  <c r="M64" i="14"/>
  <c r="K64" i="14"/>
  <c r="I64" i="14"/>
  <c r="G64" i="14"/>
  <c r="E64" i="14"/>
  <c r="AQ63" i="14"/>
  <c r="AO63" i="14"/>
  <c r="AM63" i="14"/>
  <c r="AK63" i="14"/>
  <c r="AI63" i="14"/>
  <c r="AG63" i="14"/>
  <c r="AE63" i="14"/>
  <c r="AC63" i="14"/>
  <c r="AA63" i="14"/>
  <c r="Y63" i="14"/>
  <c r="W63" i="14"/>
  <c r="U63" i="14"/>
  <c r="S63" i="14"/>
  <c r="Q63" i="14"/>
  <c r="O63" i="14"/>
  <c r="M63" i="14"/>
  <c r="K63" i="14"/>
  <c r="I63" i="14"/>
  <c r="G63" i="14"/>
  <c r="E63" i="14"/>
  <c r="AQ62" i="14"/>
  <c r="AO62" i="14"/>
  <c r="AM62" i="14"/>
  <c r="AK62" i="14"/>
  <c r="AI62" i="14"/>
  <c r="AG62" i="14"/>
  <c r="AE62" i="14"/>
  <c r="AC62" i="14"/>
  <c r="AA62" i="14"/>
  <c r="Y62" i="14"/>
  <c r="W62" i="14"/>
  <c r="U62" i="14"/>
  <c r="S62" i="14"/>
  <c r="Q62" i="14"/>
  <c r="O62" i="14"/>
  <c r="M62" i="14"/>
  <c r="K62" i="14"/>
  <c r="I62" i="14"/>
  <c r="G62" i="14"/>
  <c r="E62" i="14"/>
  <c r="AQ61" i="14"/>
  <c r="AO61" i="14"/>
  <c r="AM61" i="14"/>
  <c r="AK61" i="14"/>
  <c r="AI61" i="14"/>
  <c r="AG61" i="14"/>
  <c r="AE61" i="14"/>
  <c r="AC61" i="14"/>
  <c r="AA61" i="14"/>
  <c r="Y61" i="14"/>
  <c r="W61" i="14"/>
  <c r="U61" i="14"/>
  <c r="S61" i="14"/>
  <c r="Q61" i="14"/>
  <c r="O61" i="14"/>
  <c r="M61" i="14"/>
  <c r="K61" i="14"/>
  <c r="I61" i="14"/>
  <c r="G61" i="14"/>
  <c r="E61" i="14"/>
  <c r="AQ60" i="14"/>
  <c r="AO60" i="14"/>
  <c r="AM60" i="14"/>
  <c r="AK60" i="14"/>
  <c r="AI60" i="14"/>
  <c r="AG60" i="14"/>
  <c r="AE60" i="14"/>
  <c r="AC60" i="14"/>
  <c r="AA60" i="14"/>
  <c r="Y60" i="14"/>
  <c r="W60" i="14"/>
  <c r="U60" i="14"/>
  <c r="S60" i="14"/>
  <c r="Q60" i="14"/>
  <c r="O60" i="14"/>
  <c r="M60" i="14"/>
  <c r="K60" i="14"/>
  <c r="I60" i="14"/>
  <c r="G60" i="14"/>
  <c r="E60" i="14"/>
  <c r="AQ59" i="14"/>
  <c r="AO59" i="14"/>
  <c r="AM59" i="14"/>
  <c r="AK59" i="14"/>
  <c r="AI59" i="14"/>
  <c r="AG59" i="14"/>
  <c r="AE59" i="14"/>
  <c r="AC59" i="14"/>
  <c r="AA59" i="14"/>
  <c r="Y59" i="14"/>
  <c r="W59" i="14"/>
  <c r="U59" i="14"/>
  <c r="S59" i="14"/>
  <c r="Q59" i="14"/>
  <c r="O59" i="14"/>
  <c r="M59" i="14"/>
  <c r="K59" i="14"/>
  <c r="I59" i="14"/>
  <c r="G59" i="14"/>
  <c r="E59" i="14"/>
  <c r="AQ58" i="14"/>
  <c r="AO58" i="14"/>
  <c r="AM58" i="14"/>
  <c r="AK58" i="14"/>
  <c r="AI58" i="14"/>
  <c r="AG58" i="14"/>
  <c r="AE58" i="14"/>
  <c r="AC58" i="14"/>
  <c r="AA58" i="14"/>
  <c r="Y58" i="14"/>
  <c r="W58" i="14"/>
  <c r="U58" i="14"/>
  <c r="S58" i="14"/>
  <c r="Q58" i="14"/>
  <c r="O58" i="14"/>
  <c r="M58" i="14"/>
  <c r="K58" i="14"/>
  <c r="I58" i="14"/>
  <c r="G58" i="14"/>
  <c r="E58" i="14"/>
  <c r="AQ57" i="14"/>
  <c r="AO57" i="14"/>
  <c r="AM57" i="14"/>
  <c r="AK57" i="14"/>
  <c r="AI57" i="14"/>
  <c r="AG57" i="14"/>
  <c r="AE57" i="14"/>
  <c r="AC57" i="14"/>
  <c r="AA57" i="14"/>
  <c r="Y57" i="14"/>
  <c r="W57" i="14"/>
  <c r="U57" i="14"/>
  <c r="S57" i="14"/>
  <c r="Q57" i="14"/>
  <c r="O57" i="14"/>
  <c r="M57" i="14"/>
  <c r="K57" i="14"/>
  <c r="I57" i="14"/>
  <c r="G57" i="14"/>
  <c r="E57" i="14"/>
  <c r="AQ56" i="14"/>
  <c r="AO56" i="14"/>
  <c r="AM56" i="14"/>
  <c r="AK56" i="14"/>
  <c r="AI56" i="14"/>
  <c r="AG56" i="14"/>
  <c r="AE56" i="14"/>
  <c r="AC56" i="14"/>
  <c r="AA56" i="14"/>
  <c r="Y56" i="14"/>
  <c r="W56" i="14"/>
  <c r="U56" i="14"/>
  <c r="S56" i="14"/>
  <c r="Q56" i="14"/>
  <c r="O56" i="14"/>
  <c r="M56" i="14"/>
  <c r="K56" i="14"/>
  <c r="I56" i="14"/>
  <c r="G56" i="14"/>
  <c r="E56" i="14"/>
  <c r="AQ55" i="14"/>
  <c r="AO55" i="14"/>
  <c r="AM55" i="14"/>
  <c r="AK55" i="14"/>
  <c r="AI55" i="14"/>
  <c r="AG55" i="14"/>
  <c r="AE55" i="14"/>
  <c r="AC55" i="14"/>
  <c r="AA55" i="14"/>
  <c r="Y55" i="14"/>
  <c r="W55" i="14"/>
  <c r="U55" i="14"/>
  <c r="S55" i="14"/>
  <c r="Q55" i="14"/>
  <c r="O55" i="14"/>
  <c r="M55" i="14"/>
  <c r="K55" i="14"/>
  <c r="I55" i="14"/>
  <c r="G55" i="14"/>
  <c r="E55" i="14"/>
  <c r="AQ54" i="14"/>
  <c r="AO54" i="14"/>
  <c r="AM54" i="14"/>
  <c r="AK54" i="14"/>
  <c r="AI54" i="14"/>
  <c r="AG54" i="14"/>
  <c r="AE54" i="14"/>
  <c r="AC54" i="14"/>
  <c r="AA54" i="14"/>
  <c r="Y54" i="14"/>
  <c r="W54" i="14"/>
  <c r="U54" i="14"/>
  <c r="S54" i="14"/>
  <c r="Q54" i="14"/>
  <c r="O54" i="14"/>
  <c r="M54" i="14"/>
  <c r="K54" i="14"/>
  <c r="I54" i="14"/>
  <c r="G54" i="14"/>
  <c r="E54" i="14"/>
  <c r="AQ53" i="14"/>
  <c r="AO53" i="14"/>
  <c r="AM53" i="14"/>
  <c r="AK53" i="14"/>
  <c r="AI53" i="14"/>
  <c r="AG53" i="14"/>
  <c r="AE53" i="14"/>
  <c r="AC53" i="14"/>
  <c r="AA53" i="14"/>
  <c r="Y53" i="14"/>
  <c r="W53" i="14"/>
  <c r="U53" i="14"/>
  <c r="S53" i="14"/>
  <c r="Q53" i="14"/>
  <c r="O53" i="14"/>
  <c r="M53" i="14"/>
  <c r="K53" i="14"/>
  <c r="I53" i="14"/>
  <c r="G53" i="14"/>
  <c r="E53" i="14"/>
  <c r="AQ52" i="14"/>
  <c r="AO52" i="14"/>
  <c r="AM52" i="14"/>
  <c r="AK52" i="14"/>
  <c r="AI52" i="14"/>
  <c r="AG52" i="14"/>
  <c r="AE52" i="14"/>
  <c r="AC52" i="14"/>
  <c r="AA52" i="14"/>
  <c r="Y52" i="14"/>
  <c r="W52" i="14"/>
  <c r="U52" i="14"/>
  <c r="S52" i="14"/>
  <c r="Q52" i="14"/>
  <c r="O52" i="14"/>
  <c r="M52" i="14"/>
  <c r="K52" i="14"/>
  <c r="I52" i="14"/>
  <c r="G52" i="14"/>
  <c r="E52" i="14"/>
  <c r="AQ51" i="14"/>
  <c r="AO51" i="14"/>
  <c r="AM51" i="14"/>
  <c r="AK51" i="14"/>
  <c r="AI51" i="14"/>
  <c r="AG51" i="14"/>
  <c r="AE51" i="14"/>
  <c r="AC51" i="14"/>
  <c r="AA51" i="14"/>
  <c r="Y51" i="14"/>
  <c r="W51" i="14"/>
  <c r="U51" i="14"/>
  <c r="S51" i="14"/>
  <c r="Q51" i="14"/>
  <c r="O51" i="14"/>
  <c r="M51" i="14"/>
  <c r="K51" i="14"/>
  <c r="I51" i="14"/>
  <c r="G51" i="14"/>
  <c r="E51" i="14"/>
  <c r="AQ50" i="14"/>
  <c r="AO50" i="14"/>
  <c r="AM50" i="14"/>
  <c r="AK50" i="14"/>
  <c r="AI50" i="14"/>
  <c r="AG50" i="14"/>
  <c r="AE50" i="14"/>
  <c r="AC50" i="14"/>
  <c r="AA50" i="14"/>
  <c r="Y50" i="14"/>
  <c r="W50" i="14"/>
  <c r="U50" i="14"/>
  <c r="S50" i="14"/>
  <c r="Q50" i="14"/>
  <c r="O50" i="14"/>
  <c r="M50" i="14"/>
  <c r="K50" i="14"/>
  <c r="I50" i="14"/>
  <c r="G50" i="14"/>
  <c r="E50" i="14"/>
  <c r="AQ49" i="14"/>
  <c r="AO49" i="14"/>
  <c r="AM49" i="14"/>
  <c r="AK49" i="14"/>
  <c r="AI49" i="14"/>
  <c r="AG49" i="14"/>
  <c r="AE49" i="14"/>
  <c r="AC49" i="14"/>
  <c r="AA49" i="14"/>
  <c r="Y49" i="14"/>
  <c r="W49" i="14"/>
  <c r="U49" i="14"/>
  <c r="S49" i="14"/>
  <c r="Q49" i="14"/>
  <c r="O49" i="14"/>
  <c r="M49" i="14"/>
  <c r="K49" i="14"/>
  <c r="I49" i="14"/>
  <c r="G49" i="14"/>
  <c r="E49" i="14"/>
  <c r="AQ48" i="14"/>
  <c r="AO48" i="14"/>
  <c r="AM48" i="14"/>
  <c r="AK48" i="14"/>
  <c r="AI48" i="14"/>
  <c r="AG48" i="14"/>
  <c r="AE48" i="14"/>
  <c r="AC48" i="14"/>
  <c r="AA48" i="14"/>
  <c r="Y48" i="14"/>
  <c r="W48" i="14"/>
  <c r="U48" i="14"/>
  <c r="S48" i="14"/>
  <c r="Q48" i="14"/>
  <c r="O48" i="14"/>
  <c r="M48" i="14"/>
  <c r="K48" i="14"/>
  <c r="I48" i="14"/>
  <c r="G48" i="14"/>
  <c r="E48" i="14"/>
  <c r="AQ47" i="14"/>
  <c r="AO47" i="14"/>
  <c r="AM47" i="14"/>
  <c r="AK47" i="14"/>
  <c r="AI47" i="14"/>
  <c r="AG47" i="14"/>
  <c r="AE47" i="14"/>
  <c r="AC47" i="14"/>
  <c r="AA47" i="14"/>
  <c r="Y47" i="14"/>
  <c r="W47" i="14"/>
  <c r="U47" i="14"/>
  <c r="S47" i="14"/>
  <c r="Q47" i="14"/>
  <c r="O47" i="14"/>
  <c r="M47" i="14"/>
  <c r="K47" i="14"/>
  <c r="I47" i="14"/>
  <c r="G47" i="14"/>
  <c r="E47" i="14"/>
  <c r="AQ46" i="14"/>
  <c r="AO46" i="14"/>
  <c r="AM46" i="14"/>
  <c r="AK46" i="14"/>
  <c r="AI46" i="14"/>
  <c r="AG46" i="14"/>
  <c r="AE46" i="14"/>
  <c r="AC46" i="14"/>
  <c r="AA46" i="14"/>
  <c r="Y46" i="14"/>
  <c r="W46" i="14"/>
  <c r="U46" i="14"/>
  <c r="S46" i="14"/>
  <c r="Q46" i="14"/>
  <c r="O46" i="14"/>
  <c r="M46" i="14"/>
  <c r="K46" i="14"/>
  <c r="I46" i="14"/>
  <c r="G46" i="14"/>
  <c r="E46" i="14"/>
  <c r="AQ45" i="14"/>
  <c r="AO45" i="14"/>
  <c r="AM45" i="14"/>
  <c r="AK45" i="14"/>
  <c r="AI45" i="14"/>
  <c r="AG45" i="14"/>
  <c r="AE45" i="14"/>
  <c r="AC45" i="14"/>
  <c r="AA45" i="14"/>
  <c r="Y45" i="14"/>
  <c r="W45" i="14"/>
  <c r="U45" i="14"/>
  <c r="S45" i="14"/>
  <c r="Q45" i="14"/>
  <c r="O45" i="14"/>
  <c r="M45" i="14"/>
  <c r="K45" i="14"/>
  <c r="I45" i="14"/>
  <c r="G45" i="14"/>
  <c r="E45" i="14"/>
  <c r="AQ44" i="14"/>
  <c r="AO44" i="14"/>
  <c r="AM44" i="14"/>
  <c r="AK44" i="14"/>
  <c r="AI44" i="14"/>
  <c r="AG44" i="14"/>
  <c r="AE44" i="14"/>
  <c r="AC44" i="14"/>
  <c r="AA44" i="14"/>
  <c r="Y44" i="14"/>
  <c r="W44" i="14"/>
  <c r="U44" i="14"/>
  <c r="S44" i="14"/>
  <c r="Q44" i="14"/>
  <c r="O44" i="14"/>
  <c r="M44" i="14"/>
  <c r="K44" i="14"/>
  <c r="I44" i="14"/>
  <c r="G44" i="14"/>
  <c r="E44" i="14"/>
  <c r="AQ43" i="14"/>
  <c r="AO43" i="14"/>
  <c r="AM43" i="14"/>
  <c r="AK43" i="14"/>
  <c r="AI43" i="14"/>
  <c r="AG43" i="14"/>
  <c r="AE43" i="14"/>
  <c r="AC43" i="14"/>
  <c r="AA43" i="14"/>
  <c r="Y43" i="14"/>
  <c r="W43" i="14"/>
  <c r="U43" i="14"/>
  <c r="S43" i="14"/>
  <c r="Q43" i="14"/>
  <c r="O43" i="14"/>
  <c r="M43" i="14"/>
  <c r="K43" i="14"/>
  <c r="I43" i="14"/>
  <c r="G43" i="14"/>
  <c r="E43" i="14"/>
  <c r="AQ42" i="14"/>
  <c r="AO42" i="14"/>
  <c r="AM42" i="14"/>
  <c r="AK42" i="14"/>
  <c r="AI42" i="14"/>
  <c r="AG42" i="14"/>
  <c r="AE42" i="14"/>
  <c r="AC42" i="14"/>
  <c r="AA42" i="14"/>
  <c r="Y42" i="14"/>
  <c r="W42" i="14"/>
  <c r="U42" i="14"/>
  <c r="S42" i="14"/>
  <c r="Q42" i="14"/>
  <c r="O42" i="14"/>
  <c r="M42" i="14"/>
  <c r="K42" i="14"/>
  <c r="I42" i="14"/>
  <c r="G42" i="14"/>
  <c r="E42" i="14"/>
  <c r="AQ41" i="14"/>
  <c r="AO41" i="14"/>
  <c r="AM41" i="14"/>
  <c r="AK41" i="14"/>
  <c r="AI41" i="14"/>
  <c r="AG41" i="14"/>
  <c r="AE41" i="14"/>
  <c r="AC41" i="14"/>
  <c r="AA41" i="14"/>
  <c r="Y41" i="14"/>
  <c r="W41" i="14"/>
  <c r="U41" i="14"/>
  <c r="S41" i="14"/>
  <c r="Q41" i="14"/>
  <c r="O41" i="14"/>
  <c r="M41" i="14"/>
  <c r="K41" i="14"/>
  <c r="I41" i="14"/>
  <c r="G41" i="14"/>
  <c r="E41" i="14"/>
  <c r="AQ40" i="14"/>
  <c r="AO40" i="14"/>
  <c r="AM40" i="14"/>
  <c r="AK40" i="14"/>
  <c r="AI40" i="14"/>
  <c r="AG40" i="14"/>
  <c r="AE40" i="14"/>
  <c r="AC40" i="14"/>
  <c r="AA40" i="14"/>
  <c r="Y40" i="14"/>
  <c r="W40" i="14"/>
  <c r="U40" i="14"/>
  <c r="S40" i="14"/>
  <c r="Q40" i="14"/>
  <c r="O40" i="14"/>
  <c r="M40" i="14"/>
  <c r="K40" i="14"/>
  <c r="I40" i="14"/>
  <c r="G40" i="14"/>
  <c r="E40" i="14"/>
  <c r="AQ39" i="14"/>
  <c r="AO39" i="14"/>
  <c r="AM39" i="14"/>
  <c r="AK39" i="14"/>
  <c r="AI39" i="14"/>
  <c r="AG39" i="14"/>
  <c r="AE39" i="14"/>
  <c r="AC39" i="14"/>
  <c r="AA39" i="14"/>
  <c r="Y39" i="14"/>
  <c r="W39" i="14"/>
  <c r="U39" i="14"/>
  <c r="S39" i="14"/>
  <c r="Q39" i="14"/>
  <c r="O39" i="14"/>
  <c r="M39" i="14"/>
  <c r="K39" i="14"/>
  <c r="I39" i="14"/>
  <c r="G39" i="14"/>
  <c r="E39" i="14"/>
  <c r="AQ38" i="14"/>
  <c r="AO38" i="14"/>
  <c r="AM38" i="14"/>
  <c r="AK38" i="14"/>
  <c r="AI38" i="14"/>
  <c r="AG38" i="14"/>
  <c r="AE38" i="14"/>
  <c r="AC38" i="14"/>
  <c r="AA38" i="14"/>
  <c r="Y38" i="14"/>
  <c r="W38" i="14"/>
  <c r="U38" i="14"/>
  <c r="S38" i="14"/>
  <c r="Q38" i="14"/>
  <c r="O38" i="14"/>
  <c r="M38" i="14"/>
  <c r="K38" i="14"/>
  <c r="I38" i="14"/>
  <c r="G38" i="14"/>
  <c r="E38" i="14"/>
  <c r="AQ37" i="14"/>
  <c r="AO37" i="14"/>
  <c r="AM37" i="14"/>
  <c r="AK37" i="14"/>
  <c r="AI37" i="14"/>
  <c r="AG37" i="14"/>
  <c r="AE37" i="14"/>
  <c r="AC37" i="14"/>
  <c r="AA37" i="14"/>
  <c r="Y37" i="14"/>
  <c r="W37" i="14"/>
  <c r="U37" i="14"/>
  <c r="S37" i="14"/>
  <c r="Q37" i="14"/>
  <c r="O37" i="14"/>
  <c r="M37" i="14"/>
  <c r="K37" i="14"/>
  <c r="I37" i="14"/>
  <c r="G37" i="14"/>
  <c r="E37" i="14"/>
  <c r="AQ36" i="14"/>
  <c r="AO36" i="14"/>
  <c r="AM36" i="14"/>
  <c r="AK36" i="14"/>
  <c r="AI36" i="14"/>
  <c r="AG36" i="14"/>
  <c r="AE36" i="14"/>
  <c r="AC36" i="14"/>
  <c r="AA36" i="14"/>
  <c r="Y36" i="14"/>
  <c r="W36" i="14"/>
  <c r="U36" i="14"/>
  <c r="S36" i="14"/>
  <c r="Q36" i="14"/>
  <c r="O36" i="14"/>
  <c r="M36" i="14"/>
  <c r="K36" i="14"/>
  <c r="I36" i="14"/>
  <c r="G36" i="14"/>
  <c r="E36" i="14"/>
  <c r="AQ35" i="14"/>
  <c r="AO35" i="14"/>
  <c r="AM35" i="14"/>
  <c r="AK35" i="14"/>
  <c r="AI35" i="14"/>
  <c r="AG35" i="14"/>
  <c r="AE35" i="14"/>
  <c r="AC35" i="14"/>
  <c r="AA35" i="14"/>
  <c r="Y35" i="14"/>
  <c r="W35" i="14"/>
  <c r="U35" i="14"/>
  <c r="S35" i="14"/>
  <c r="Q35" i="14"/>
  <c r="O35" i="14"/>
  <c r="M35" i="14"/>
  <c r="K35" i="14"/>
  <c r="I35" i="14"/>
  <c r="G35" i="14"/>
  <c r="E35" i="14"/>
  <c r="AQ34" i="14"/>
  <c r="AO34" i="14"/>
  <c r="AM34" i="14"/>
  <c r="AK34" i="14"/>
  <c r="AI34" i="14"/>
  <c r="AG34" i="14"/>
  <c r="AE34" i="14"/>
  <c r="AC34" i="14"/>
  <c r="AA34" i="14"/>
  <c r="Y34" i="14"/>
  <c r="W34" i="14"/>
  <c r="U34" i="14"/>
  <c r="S34" i="14"/>
  <c r="Q34" i="14"/>
  <c r="O34" i="14"/>
  <c r="M34" i="14"/>
  <c r="K34" i="14"/>
  <c r="I34" i="14"/>
  <c r="G34" i="14"/>
  <c r="E34" i="14"/>
  <c r="AQ33" i="14"/>
  <c r="AO33" i="14"/>
  <c r="AM33" i="14"/>
  <c r="AK33" i="14"/>
  <c r="AI33" i="14"/>
  <c r="AG33" i="14"/>
  <c r="AE33" i="14"/>
  <c r="AC33" i="14"/>
  <c r="AA33" i="14"/>
  <c r="Y33" i="14"/>
  <c r="W33" i="14"/>
  <c r="U33" i="14"/>
  <c r="S33" i="14"/>
  <c r="Q33" i="14"/>
  <c r="O33" i="14"/>
  <c r="M33" i="14"/>
  <c r="K33" i="14"/>
  <c r="I33" i="14"/>
  <c r="G33" i="14"/>
  <c r="E33" i="14"/>
  <c r="AQ32" i="14"/>
  <c r="AO32" i="14"/>
  <c r="AM32" i="14"/>
  <c r="AK32" i="14"/>
  <c r="AI32" i="14"/>
  <c r="AG32" i="14"/>
  <c r="AE32" i="14"/>
  <c r="AC32" i="14"/>
  <c r="AA32" i="14"/>
  <c r="Y32" i="14"/>
  <c r="W32" i="14"/>
  <c r="U32" i="14"/>
  <c r="S32" i="14"/>
  <c r="Q32" i="14"/>
  <c r="O32" i="14"/>
  <c r="M32" i="14"/>
  <c r="K32" i="14"/>
  <c r="I32" i="14"/>
  <c r="G32" i="14"/>
  <c r="E32" i="14"/>
  <c r="AQ31" i="14"/>
  <c r="AO31" i="14"/>
  <c r="AM31" i="14"/>
  <c r="AK31" i="14"/>
  <c r="AI31" i="14"/>
  <c r="AG31" i="14"/>
  <c r="AE31" i="14"/>
  <c r="AC31" i="14"/>
  <c r="AA31" i="14"/>
  <c r="Y31" i="14"/>
  <c r="W31" i="14"/>
  <c r="U31" i="14"/>
  <c r="S31" i="14"/>
  <c r="Q31" i="14"/>
  <c r="O31" i="14"/>
  <c r="M31" i="14"/>
  <c r="K31" i="14"/>
  <c r="I31" i="14"/>
  <c r="G31" i="14"/>
  <c r="E31" i="14"/>
  <c r="AQ30" i="14"/>
  <c r="AO30" i="14"/>
  <c r="AM30" i="14"/>
  <c r="AK30" i="14"/>
  <c r="AI30" i="14"/>
  <c r="AG30" i="14"/>
  <c r="AE30" i="14"/>
  <c r="AC30" i="14"/>
  <c r="AA30" i="14"/>
  <c r="Y30" i="14"/>
  <c r="W30" i="14"/>
  <c r="U30" i="14"/>
  <c r="S30" i="14"/>
  <c r="Q30" i="14"/>
  <c r="O30" i="14"/>
  <c r="M30" i="14"/>
  <c r="K30" i="14"/>
  <c r="I30" i="14"/>
  <c r="G30" i="14"/>
  <c r="E30" i="14"/>
  <c r="AQ29" i="14"/>
  <c r="AO29" i="14"/>
  <c r="AM29" i="14"/>
  <c r="AK29" i="14"/>
  <c r="AI29" i="14"/>
  <c r="AG29" i="14"/>
  <c r="AE29" i="14"/>
  <c r="AC29" i="14"/>
  <c r="AA29" i="14"/>
  <c r="Y29" i="14"/>
  <c r="W29" i="14"/>
  <c r="U29" i="14"/>
  <c r="S29" i="14"/>
  <c r="Q29" i="14"/>
  <c r="O29" i="14"/>
  <c r="M29" i="14"/>
  <c r="K29" i="14"/>
  <c r="I29" i="14"/>
  <c r="G29" i="14"/>
  <c r="E29" i="14"/>
  <c r="AQ28" i="14"/>
  <c r="AO28" i="14"/>
  <c r="AM28" i="14"/>
  <c r="AK28" i="14"/>
  <c r="AI28" i="14"/>
  <c r="AG28" i="14"/>
  <c r="AE28" i="14"/>
  <c r="AC28" i="14"/>
  <c r="AA28" i="14"/>
  <c r="Y28" i="14"/>
  <c r="W28" i="14"/>
  <c r="U28" i="14"/>
  <c r="S28" i="14"/>
  <c r="Q28" i="14"/>
  <c r="O28" i="14"/>
  <c r="M28" i="14"/>
  <c r="K28" i="14"/>
  <c r="I28" i="14"/>
  <c r="G28" i="14"/>
  <c r="E28" i="14"/>
  <c r="AQ27" i="14"/>
  <c r="AO27" i="14"/>
  <c r="AM27" i="14"/>
  <c r="AK27" i="14"/>
  <c r="AI27" i="14"/>
  <c r="AG27" i="14"/>
  <c r="AE27" i="14"/>
  <c r="AC27" i="14"/>
  <c r="AA27" i="14"/>
  <c r="Y27" i="14"/>
  <c r="W27" i="14"/>
  <c r="U27" i="14"/>
  <c r="S27" i="14"/>
  <c r="Q27" i="14"/>
  <c r="O27" i="14"/>
  <c r="M27" i="14"/>
  <c r="K27" i="14"/>
  <c r="I27" i="14"/>
  <c r="G27" i="14"/>
  <c r="E27" i="14"/>
  <c r="AQ26" i="14"/>
  <c r="AO26" i="14"/>
  <c r="AM26" i="14"/>
  <c r="AK26" i="14"/>
  <c r="AI26" i="14"/>
  <c r="AG26" i="14"/>
  <c r="AE26" i="14"/>
  <c r="AC26" i="14"/>
  <c r="AA26" i="14"/>
  <c r="Y26" i="14"/>
  <c r="W26" i="14"/>
  <c r="U26" i="14"/>
  <c r="S26" i="14"/>
  <c r="Q26" i="14"/>
  <c r="O26" i="14"/>
  <c r="M26" i="14"/>
  <c r="K26" i="14"/>
  <c r="I26" i="14"/>
  <c r="G26" i="14"/>
  <c r="E26" i="14"/>
  <c r="AQ25" i="14"/>
  <c r="AO25" i="14"/>
  <c r="AM25" i="14"/>
  <c r="AK25" i="14"/>
  <c r="AI25" i="14"/>
  <c r="AG25" i="14"/>
  <c r="AE25" i="14"/>
  <c r="AC25" i="14"/>
  <c r="AA25" i="14"/>
  <c r="Y25" i="14"/>
  <c r="W25" i="14"/>
  <c r="U25" i="14"/>
  <c r="S25" i="14"/>
  <c r="Q25" i="14"/>
  <c r="O25" i="14"/>
  <c r="M25" i="14"/>
  <c r="K25" i="14"/>
  <c r="I25" i="14"/>
  <c r="G25" i="14"/>
  <c r="E25" i="14"/>
  <c r="AQ24" i="14"/>
  <c r="AO24" i="14"/>
  <c r="AM24" i="14"/>
  <c r="AK24" i="14"/>
  <c r="AI24" i="14"/>
  <c r="AG24" i="14"/>
  <c r="AE24" i="14"/>
  <c r="AC24" i="14"/>
  <c r="AA24" i="14"/>
  <c r="Y24" i="14"/>
  <c r="W24" i="14"/>
  <c r="U24" i="14"/>
  <c r="S24" i="14"/>
  <c r="Q24" i="14"/>
  <c r="O24" i="14"/>
  <c r="M24" i="14"/>
  <c r="K24" i="14"/>
  <c r="I24" i="14"/>
  <c r="G24" i="14"/>
  <c r="E24" i="14"/>
  <c r="AQ23" i="14"/>
  <c r="AO23" i="14"/>
  <c r="AM23" i="14"/>
  <c r="AK23" i="14"/>
  <c r="AI23" i="14"/>
  <c r="AG23" i="14"/>
  <c r="AE23" i="14"/>
  <c r="AC23" i="14"/>
  <c r="AA23" i="14"/>
  <c r="Y23" i="14"/>
  <c r="W23" i="14"/>
  <c r="U23" i="14"/>
  <c r="S23" i="14"/>
  <c r="Q23" i="14"/>
  <c r="O23" i="14"/>
  <c r="M23" i="14"/>
  <c r="K23" i="14"/>
  <c r="I23" i="14"/>
  <c r="G23" i="14"/>
  <c r="E23" i="14"/>
  <c r="AQ22" i="14"/>
  <c r="AO22" i="14"/>
  <c r="AM22" i="14"/>
  <c r="AK22" i="14"/>
  <c r="AI22" i="14"/>
  <c r="AG22" i="14"/>
  <c r="AE22" i="14"/>
  <c r="AC22" i="14"/>
  <c r="AA22" i="14"/>
  <c r="Y22" i="14"/>
  <c r="W22" i="14"/>
  <c r="U22" i="14"/>
  <c r="S22" i="14"/>
  <c r="Q22" i="14"/>
  <c r="O22" i="14"/>
  <c r="M22" i="14"/>
  <c r="K22" i="14"/>
  <c r="I22" i="14"/>
  <c r="G22" i="14"/>
  <c r="E22" i="14"/>
  <c r="AQ21" i="14"/>
  <c r="AO21" i="14"/>
  <c r="AM21" i="14"/>
  <c r="AK21" i="14"/>
  <c r="AI21" i="14"/>
  <c r="AG21" i="14"/>
  <c r="AE21" i="14"/>
  <c r="AC21" i="14"/>
  <c r="AA21" i="14"/>
  <c r="Y21" i="14"/>
  <c r="W21" i="14"/>
  <c r="U21" i="14"/>
  <c r="S21" i="14"/>
  <c r="Q21" i="14"/>
  <c r="O21" i="14"/>
  <c r="M21" i="14"/>
  <c r="K21" i="14"/>
  <c r="I21" i="14"/>
  <c r="G21" i="14"/>
  <c r="E21" i="14"/>
  <c r="AQ20" i="14"/>
  <c r="AO20" i="14"/>
  <c r="AM20" i="14"/>
  <c r="AK20" i="14"/>
  <c r="AI20" i="14"/>
  <c r="AG20" i="14"/>
  <c r="AE20" i="14"/>
  <c r="AC20" i="14"/>
  <c r="AA20" i="14"/>
  <c r="Y20" i="14"/>
  <c r="W20" i="14"/>
  <c r="U20" i="14"/>
  <c r="S20" i="14"/>
  <c r="Q20" i="14"/>
  <c r="O20" i="14"/>
  <c r="M20" i="14"/>
  <c r="K20" i="14"/>
  <c r="I20" i="14"/>
  <c r="G20" i="14"/>
  <c r="E20" i="14"/>
  <c r="AQ19" i="14"/>
  <c r="AO19" i="14"/>
  <c r="AM19" i="14"/>
  <c r="AK19" i="14"/>
  <c r="AI19" i="14"/>
  <c r="AG19" i="14"/>
  <c r="AE19" i="14"/>
  <c r="AC19" i="14"/>
  <c r="AA19" i="14"/>
  <c r="Y19" i="14"/>
  <c r="W19" i="14"/>
  <c r="U19" i="14"/>
  <c r="S19" i="14"/>
  <c r="Q19" i="14"/>
  <c r="O19" i="14"/>
  <c r="M19" i="14"/>
  <c r="K19" i="14"/>
  <c r="I19" i="14"/>
  <c r="G19" i="14"/>
  <c r="E19" i="14"/>
  <c r="AQ18" i="14"/>
  <c r="AO18" i="14"/>
  <c r="AM18" i="14"/>
  <c r="AK18" i="14"/>
  <c r="AI18" i="14"/>
  <c r="AG18" i="14"/>
  <c r="AE18" i="14"/>
  <c r="AC18" i="14"/>
  <c r="AA18" i="14"/>
  <c r="Y18" i="14"/>
  <c r="W18" i="14"/>
  <c r="U18" i="14"/>
  <c r="S18" i="14"/>
  <c r="Q18" i="14"/>
  <c r="O18" i="14"/>
  <c r="M18" i="14"/>
  <c r="K18" i="14"/>
  <c r="I18" i="14"/>
  <c r="G18" i="14"/>
  <c r="E18" i="14"/>
  <c r="AQ17" i="14"/>
  <c r="AO17" i="14"/>
  <c r="AM17" i="14"/>
  <c r="AK17" i="14"/>
  <c r="AI17" i="14"/>
  <c r="AG17" i="14"/>
  <c r="AE17" i="14"/>
  <c r="AC17" i="14"/>
  <c r="AA17" i="14"/>
  <c r="Y17" i="14"/>
  <c r="W17" i="14"/>
  <c r="U17" i="14"/>
  <c r="S17" i="14"/>
  <c r="Q17" i="14"/>
  <c r="O17" i="14"/>
  <c r="M17" i="14"/>
  <c r="K17" i="14"/>
  <c r="I17" i="14"/>
  <c r="G17" i="14"/>
  <c r="E17" i="14"/>
  <c r="AQ16" i="14"/>
  <c r="AO16" i="14"/>
  <c r="AM16" i="14"/>
  <c r="AK16" i="14"/>
  <c r="AI16" i="14"/>
  <c r="AG16" i="14"/>
  <c r="AE16" i="14"/>
  <c r="AC16" i="14"/>
  <c r="AA16" i="14"/>
  <c r="Y16" i="14"/>
  <c r="W16" i="14"/>
  <c r="U16" i="14"/>
  <c r="S16" i="14"/>
  <c r="Q16" i="14"/>
  <c r="O16" i="14"/>
  <c r="M16" i="14"/>
  <c r="K16" i="14"/>
  <c r="I16" i="14"/>
  <c r="G16" i="14"/>
  <c r="E16" i="14"/>
  <c r="AQ15" i="14"/>
  <c r="AO15" i="14"/>
  <c r="AM15" i="14"/>
  <c r="AK15" i="14"/>
  <c r="AI15" i="14"/>
  <c r="AG15" i="14"/>
  <c r="AE15" i="14"/>
  <c r="AC15" i="14"/>
  <c r="AA15" i="14"/>
  <c r="Y15" i="14"/>
  <c r="W15" i="14"/>
  <c r="U15" i="14"/>
  <c r="S15" i="14"/>
  <c r="Q15" i="14"/>
  <c r="O15" i="14"/>
  <c r="M15" i="14"/>
  <c r="K15" i="14"/>
  <c r="I15" i="14"/>
  <c r="G15" i="14"/>
  <c r="E15" i="14"/>
  <c r="AQ14" i="14"/>
  <c r="AO14" i="14"/>
  <c r="AM14" i="14"/>
  <c r="AK14" i="14"/>
  <c r="AI14" i="14"/>
  <c r="AG14" i="14"/>
  <c r="AE14" i="14"/>
  <c r="AC14" i="14"/>
  <c r="AA14" i="14"/>
  <c r="Y14" i="14"/>
  <c r="W14" i="14"/>
  <c r="U14" i="14"/>
  <c r="S14" i="14"/>
  <c r="Q14" i="14"/>
  <c r="O14" i="14"/>
  <c r="M14" i="14"/>
  <c r="K14" i="14"/>
  <c r="I14" i="14"/>
  <c r="G14" i="14"/>
  <c r="E14" i="14"/>
  <c r="AQ13" i="14"/>
  <c r="AO13" i="14"/>
  <c r="AM13" i="14"/>
  <c r="AK13" i="14"/>
  <c r="AI13" i="14"/>
  <c r="AG13" i="14"/>
  <c r="AE13" i="14"/>
  <c r="AC13" i="14"/>
  <c r="AA13" i="14"/>
  <c r="AA1" i="14" s="1"/>
  <c r="AA2" i="14" s="1"/>
  <c r="Y13" i="14"/>
  <c r="W13" i="14"/>
  <c r="U13" i="14"/>
  <c r="U1" i="14" s="1"/>
  <c r="U3" i="14" s="1"/>
  <c r="S13" i="14"/>
  <c r="Q13" i="14"/>
  <c r="O13" i="14"/>
  <c r="M13" i="14"/>
  <c r="K13" i="14"/>
  <c r="K5" i="14" s="1"/>
  <c r="I13" i="14"/>
  <c r="G13" i="14"/>
  <c r="E13" i="14"/>
  <c r="E1" i="14" s="1"/>
  <c r="E3" i="14" s="1"/>
  <c r="AQ12" i="14"/>
  <c r="AO12" i="14"/>
  <c r="AO1" i="14" s="1"/>
  <c r="AO3" i="14" s="1"/>
  <c r="AM12" i="14"/>
  <c r="AM5" i="14" s="1"/>
  <c r="AK12" i="14"/>
  <c r="AI12" i="14"/>
  <c r="AG12" i="14"/>
  <c r="AE12" i="14"/>
  <c r="AC12" i="14"/>
  <c r="AA12" i="14"/>
  <c r="Y12" i="14"/>
  <c r="W12" i="14"/>
  <c r="U12" i="14"/>
  <c r="S12" i="14"/>
  <c r="S1" i="14" s="1"/>
  <c r="S3" i="14" s="1"/>
  <c r="Q12" i="14"/>
  <c r="O12" i="14"/>
  <c r="M12" i="14"/>
  <c r="M5" i="14" s="1"/>
  <c r="K12" i="14"/>
  <c r="K1" i="14" s="1"/>
  <c r="I12" i="14"/>
  <c r="I5" i="14" s="1"/>
  <c r="G12" i="14"/>
  <c r="G1" i="14" s="1"/>
  <c r="G3" i="14" s="1"/>
  <c r="E12" i="14"/>
  <c r="AQ10" i="14"/>
  <c r="AO10" i="14"/>
  <c r="AM10" i="14"/>
  <c r="AK10" i="14"/>
  <c r="AI10" i="14"/>
  <c r="AG10" i="14"/>
  <c r="AE10" i="14"/>
  <c r="AC10" i="14"/>
  <c r="AA10" i="14"/>
  <c r="Y10" i="14"/>
  <c r="W10" i="14"/>
  <c r="U10" i="14"/>
  <c r="S10" i="14"/>
  <c r="Q10" i="14"/>
  <c r="O10" i="14"/>
  <c r="M10" i="14"/>
  <c r="K10" i="14"/>
  <c r="I10" i="14"/>
  <c r="G10" i="14"/>
  <c r="E10" i="14"/>
  <c r="I6" i="14"/>
  <c r="AG5" i="14"/>
  <c r="AG4" i="14"/>
  <c r="I4" i="14"/>
  <c r="AG3" i="14"/>
  <c r="K3" i="14"/>
  <c r="I3" i="14"/>
  <c r="AG2" i="14"/>
  <c r="I2" i="14"/>
  <c r="AQ1" i="14"/>
  <c r="AQ2" i="14" s="1"/>
  <c r="AI1" i="14"/>
  <c r="AI3" i="14" s="1"/>
  <c r="AG1" i="14"/>
  <c r="Y1" i="14"/>
  <c r="Y3" i="14" s="1"/>
  <c r="W1" i="14"/>
  <c r="W3" i="14" s="1"/>
  <c r="Q1" i="14"/>
  <c r="Q3" i="14" s="1"/>
  <c r="I1" i="14"/>
  <c r="M2" i="14" l="1"/>
  <c r="AM1" i="14"/>
  <c r="AM6" i="14"/>
  <c r="AM3" i="14"/>
  <c r="M4" i="14"/>
  <c r="AK1" i="14"/>
  <c r="AK3" i="14" s="1"/>
  <c r="K6" i="14"/>
  <c r="AG6" i="14"/>
  <c r="K2" i="14"/>
  <c r="K4" i="14"/>
  <c r="M6" i="14"/>
  <c r="AO2" i="14"/>
  <c r="AO6" i="14" s="1"/>
  <c r="Y2" i="14"/>
  <c r="Y5" i="14" s="1"/>
  <c r="Q2" i="14"/>
  <c r="Q6" i="14" s="1"/>
  <c r="S2" i="14"/>
  <c r="AI2" i="14"/>
  <c r="AA3" i="14"/>
  <c r="AA6" i="14" s="1"/>
  <c r="AQ3" i="14"/>
  <c r="AQ5" i="14" s="1"/>
  <c r="D14" i="10" s="1"/>
  <c r="M1" i="14"/>
  <c r="AC1" i="14"/>
  <c r="AC2" i="14" s="1"/>
  <c r="E2" i="14"/>
  <c r="E5" i="14" s="1"/>
  <c r="U2" i="14"/>
  <c r="U5" i="14" s="1"/>
  <c r="M3" i="14"/>
  <c r="O1" i="14"/>
  <c r="O2" i="14" s="1"/>
  <c r="AE1" i="14"/>
  <c r="AE2" i="14" s="1"/>
  <c r="G2" i="14"/>
  <c r="G5" i="14" s="1"/>
  <c r="W2" i="14"/>
  <c r="W5" i="14" s="1"/>
  <c r="AM2" i="14"/>
  <c r="AM4" i="14"/>
  <c r="AK2" i="14" l="1"/>
  <c r="AK5" i="14" s="1"/>
  <c r="D14" i="9"/>
  <c r="D14" i="7"/>
  <c r="D14" i="8"/>
  <c r="AO4" i="14"/>
  <c r="Y4" i="14"/>
  <c r="Y6" i="14"/>
  <c r="AA4" i="14"/>
  <c r="AQ4" i="14"/>
  <c r="AQ6" i="14"/>
  <c r="W4" i="14"/>
  <c r="G4" i="14"/>
  <c r="AO5" i="14"/>
  <c r="AE3" i="14"/>
  <c r="AE4" i="14" s="1"/>
  <c r="U4" i="14"/>
  <c r="AA5" i="14"/>
  <c r="O3" i="14"/>
  <c r="O5" i="14" s="1"/>
  <c r="E4" i="14"/>
  <c r="W6" i="14"/>
  <c r="AC3" i="14"/>
  <c r="AC4" i="14" s="1"/>
  <c r="G6" i="14"/>
  <c r="AI5" i="14"/>
  <c r="AI6" i="14"/>
  <c r="AI4" i="14"/>
  <c r="AK6" i="14"/>
  <c r="S5" i="14"/>
  <c r="S6" i="14"/>
  <c r="S4" i="14"/>
  <c r="E6" i="14"/>
  <c r="Q5" i="14"/>
  <c r="Q4" i="14"/>
  <c r="U6" i="14"/>
  <c r="AK4" i="14" l="1"/>
  <c r="O4" i="14"/>
  <c r="O6" i="14"/>
  <c r="AE6" i="14"/>
  <c r="AE5" i="14"/>
  <c r="AC5" i="14"/>
  <c r="AC6" i="14"/>
  <c r="AQ300" i="16"/>
  <c r="AO300" i="16"/>
  <c r="AM300" i="16"/>
  <c r="AK300" i="16"/>
  <c r="AI300" i="16"/>
  <c r="AG300" i="16"/>
  <c r="AE300" i="16"/>
  <c r="AC300" i="16"/>
  <c r="AA300" i="16"/>
  <c r="Y300" i="16"/>
  <c r="W300" i="16"/>
  <c r="U300" i="16"/>
  <c r="S300" i="16"/>
  <c r="Q300" i="16"/>
  <c r="O300" i="16"/>
  <c r="M300" i="16"/>
  <c r="K300" i="16"/>
  <c r="I300" i="16"/>
  <c r="G300" i="16"/>
  <c r="E300" i="16"/>
  <c r="AQ299" i="16"/>
  <c r="AO299" i="16"/>
  <c r="AM299" i="16"/>
  <c r="AK299" i="16"/>
  <c r="AI299" i="16"/>
  <c r="AG299" i="16"/>
  <c r="AE299" i="16"/>
  <c r="AC299" i="16"/>
  <c r="AA299" i="16"/>
  <c r="Y299" i="16"/>
  <c r="W299" i="16"/>
  <c r="U299" i="16"/>
  <c r="S299" i="16"/>
  <c r="Q299" i="16"/>
  <c r="O299" i="16"/>
  <c r="M299" i="16"/>
  <c r="K299" i="16"/>
  <c r="I299" i="16"/>
  <c r="G299" i="16"/>
  <c r="E299" i="16"/>
  <c r="AQ298" i="16"/>
  <c r="AO298" i="16"/>
  <c r="AM298" i="16"/>
  <c r="AK298" i="16"/>
  <c r="AI298" i="16"/>
  <c r="AG298" i="16"/>
  <c r="AE298" i="16"/>
  <c r="AC298" i="16"/>
  <c r="AA298" i="16"/>
  <c r="Y298" i="16"/>
  <c r="W298" i="16"/>
  <c r="U298" i="16"/>
  <c r="S298" i="16"/>
  <c r="Q298" i="16"/>
  <c r="O298" i="16"/>
  <c r="M298" i="16"/>
  <c r="K298" i="16"/>
  <c r="I298" i="16"/>
  <c r="G298" i="16"/>
  <c r="E298" i="16"/>
  <c r="AQ297" i="16"/>
  <c r="AO297" i="16"/>
  <c r="AM297" i="16"/>
  <c r="AK297" i="16"/>
  <c r="AI297" i="16"/>
  <c r="AG297" i="16"/>
  <c r="AE297" i="16"/>
  <c r="AC297" i="16"/>
  <c r="AA297" i="16"/>
  <c r="Y297" i="16"/>
  <c r="W297" i="16"/>
  <c r="U297" i="16"/>
  <c r="S297" i="16"/>
  <c r="Q297" i="16"/>
  <c r="O297" i="16"/>
  <c r="M297" i="16"/>
  <c r="K297" i="16"/>
  <c r="I297" i="16"/>
  <c r="G297" i="16"/>
  <c r="E297" i="16"/>
  <c r="AQ296" i="16"/>
  <c r="AO296" i="16"/>
  <c r="AM296" i="16"/>
  <c r="AK296" i="16"/>
  <c r="AI296" i="16"/>
  <c r="AG296" i="16"/>
  <c r="AE296" i="16"/>
  <c r="AC296" i="16"/>
  <c r="AA296" i="16"/>
  <c r="Y296" i="16"/>
  <c r="W296" i="16"/>
  <c r="U296" i="16"/>
  <c r="S296" i="16"/>
  <c r="Q296" i="16"/>
  <c r="O296" i="16"/>
  <c r="M296" i="16"/>
  <c r="K296" i="16"/>
  <c r="I296" i="16"/>
  <c r="G296" i="16"/>
  <c r="E296" i="16"/>
  <c r="AQ295" i="16"/>
  <c r="AO295" i="16"/>
  <c r="AM295" i="16"/>
  <c r="AK295" i="16"/>
  <c r="AI295" i="16"/>
  <c r="AG295" i="16"/>
  <c r="AE295" i="16"/>
  <c r="AC295" i="16"/>
  <c r="AA295" i="16"/>
  <c r="Y295" i="16"/>
  <c r="W295" i="16"/>
  <c r="U295" i="16"/>
  <c r="S295" i="16"/>
  <c r="Q295" i="16"/>
  <c r="O295" i="16"/>
  <c r="M295" i="16"/>
  <c r="K295" i="16"/>
  <c r="I295" i="16"/>
  <c r="G295" i="16"/>
  <c r="E295" i="16"/>
  <c r="AQ294" i="16"/>
  <c r="AO294" i="16"/>
  <c r="AM294" i="16"/>
  <c r="AK294" i="16"/>
  <c r="AI294" i="16"/>
  <c r="AG294" i="16"/>
  <c r="AE294" i="16"/>
  <c r="AC294" i="16"/>
  <c r="AA294" i="16"/>
  <c r="Y294" i="16"/>
  <c r="W294" i="16"/>
  <c r="U294" i="16"/>
  <c r="S294" i="16"/>
  <c r="Q294" i="16"/>
  <c r="O294" i="16"/>
  <c r="M294" i="16"/>
  <c r="K294" i="16"/>
  <c r="I294" i="16"/>
  <c r="G294" i="16"/>
  <c r="E294" i="16"/>
  <c r="AQ293" i="16"/>
  <c r="AO293" i="16"/>
  <c r="AM293" i="16"/>
  <c r="AK293" i="16"/>
  <c r="AI293" i="16"/>
  <c r="AG293" i="16"/>
  <c r="AE293" i="16"/>
  <c r="AC293" i="16"/>
  <c r="AA293" i="16"/>
  <c r="Y293" i="16"/>
  <c r="W293" i="16"/>
  <c r="U293" i="16"/>
  <c r="S293" i="16"/>
  <c r="Q293" i="16"/>
  <c r="O293" i="16"/>
  <c r="M293" i="16"/>
  <c r="K293" i="16"/>
  <c r="I293" i="16"/>
  <c r="G293" i="16"/>
  <c r="E293" i="16"/>
  <c r="AQ292" i="16"/>
  <c r="AO292" i="16"/>
  <c r="AM292" i="16"/>
  <c r="AK292" i="16"/>
  <c r="AI292" i="16"/>
  <c r="AG292" i="16"/>
  <c r="AE292" i="16"/>
  <c r="AC292" i="16"/>
  <c r="AA292" i="16"/>
  <c r="Y292" i="16"/>
  <c r="W292" i="16"/>
  <c r="U292" i="16"/>
  <c r="S292" i="16"/>
  <c r="Q292" i="16"/>
  <c r="O292" i="16"/>
  <c r="M292" i="16"/>
  <c r="K292" i="16"/>
  <c r="I292" i="16"/>
  <c r="G292" i="16"/>
  <c r="E292" i="16"/>
  <c r="AQ291" i="16"/>
  <c r="AO291" i="16"/>
  <c r="AM291" i="16"/>
  <c r="AK291" i="16"/>
  <c r="AI291" i="16"/>
  <c r="AG291" i="16"/>
  <c r="AE291" i="16"/>
  <c r="AC291" i="16"/>
  <c r="AA291" i="16"/>
  <c r="Y291" i="16"/>
  <c r="W291" i="16"/>
  <c r="U291" i="16"/>
  <c r="S291" i="16"/>
  <c r="Q291" i="16"/>
  <c r="O291" i="16"/>
  <c r="M291" i="16"/>
  <c r="K291" i="16"/>
  <c r="I291" i="16"/>
  <c r="G291" i="16"/>
  <c r="E291" i="16"/>
  <c r="AQ290" i="16"/>
  <c r="AO290" i="16"/>
  <c r="AM290" i="16"/>
  <c r="AK290" i="16"/>
  <c r="AI290" i="16"/>
  <c r="AG290" i="16"/>
  <c r="AE290" i="16"/>
  <c r="AC290" i="16"/>
  <c r="AA290" i="16"/>
  <c r="Y290" i="16"/>
  <c r="W290" i="16"/>
  <c r="U290" i="16"/>
  <c r="S290" i="16"/>
  <c r="Q290" i="16"/>
  <c r="O290" i="16"/>
  <c r="M290" i="16"/>
  <c r="K290" i="16"/>
  <c r="I290" i="16"/>
  <c r="G290" i="16"/>
  <c r="E290" i="16"/>
  <c r="AQ289" i="16"/>
  <c r="AO289" i="16"/>
  <c r="AM289" i="16"/>
  <c r="AK289" i="16"/>
  <c r="AI289" i="16"/>
  <c r="AG289" i="16"/>
  <c r="AE289" i="16"/>
  <c r="AC289" i="16"/>
  <c r="AA289" i="16"/>
  <c r="Y289" i="16"/>
  <c r="W289" i="16"/>
  <c r="U289" i="16"/>
  <c r="S289" i="16"/>
  <c r="Q289" i="16"/>
  <c r="O289" i="16"/>
  <c r="M289" i="16"/>
  <c r="K289" i="16"/>
  <c r="I289" i="16"/>
  <c r="G289" i="16"/>
  <c r="E289" i="16"/>
  <c r="AQ288" i="16"/>
  <c r="AO288" i="16"/>
  <c r="AM288" i="16"/>
  <c r="AK288" i="16"/>
  <c r="AI288" i="16"/>
  <c r="AG288" i="16"/>
  <c r="AE288" i="16"/>
  <c r="AC288" i="16"/>
  <c r="AA288" i="16"/>
  <c r="Y288" i="16"/>
  <c r="W288" i="16"/>
  <c r="U288" i="16"/>
  <c r="S288" i="16"/>
  <c r="Q288" i="16"/>
  <c r="O288" i="16"/>
  <c r="M288" i="16"/>
  <c r="K288" i="16"/>
  <c r="I288" i="16"/>
  <c r="G288" i="16"/>
  <c r="E288" i="16"/>
  <c r="AQ287" i="16"/>
  <c r="AO287" i="16"/>
  <c r="AM287" i="16"/>
  <c r="AK287" i="16"/>
  <c r="AI287" i="16"/>
  <c r="AG287" i="16"/>
  <c r="AE287" i="16"/>
  <c r="AC287" i="16"/>
  <c r="AA287" i="16"/>
  <c r="Y287" i="16"/>
  <c r="W287" i="16"/>
  <c r="U287" i="16"/>
  <c r="S287" i="16"/>
  <c r="Q287" i="16"/>
  <c r="O287" i="16"/>
  <c r="M287" i="16"/>
  <c r="K287" i="16"/>
  <c r="I287" i="16"/>
  <c r="G287" i="16"/>
  <c r="E287" i="16"/>
  <c r="AQ286" i="16"/>
  <c r="AO286" i="16"/>
  <c r="AM286" i="16"/>
  <c r="AK286" i="16"/>
  <c r="AI286" i="16"/>
  <c r="AG286" i="16"/>
  <c r="AE286" i="16"/>
  <c r="AC286" i="16"/>
  <c r="AA286" i="16"/>
  <c r="Y286" i="16"/>
  <c r="W286" i="16"/>
  <c r="U286" i="16"/>
  <c r="S286" i="16"/>
  <c r="Q286" i="16"/>
  <c r="O286" i="16"/>
  <c r="M286" i="16"/>
  <c r="K286" i="16"/>
  <c r="I286" i="16"/>
  <c r="G286" i="16"/>
  <c r="E286" i="16"/>
  <c r="AQ285" i="16"/>
  <c r="AO285" i="16"/>
  <c r="AM285" i="16"/>
  <c r="AK285" i="16"/>
  <c r="AI285" i="16"/>
  <c r="AG285" i="16"/>
  <c r="AE285" i="16"/>
  <c r="AC285" i="16"/>
  <c r="AA285" i="16"/>
  <c r="Y285" i="16"/>
  <c r="W285" i="16"/>
  <c r="U285" i="16"/>
  <c r="S285" i="16"/>
  <c r="Q285" i="16"/>
  <c r="O285" i="16"/>
  <c r="M285" i="16"/>
  <c r="K285" i="16"/>
  <c r="I285" i="16"/>
  <c r="G285" i="16"/>
  <c r="E285" i="16"/>
  <c r="AQ284" i="16"/>
  <c r="AO284" i="16"/>
  <c r="AM284" i="16"/>
  <c r="AK284" i="16"/>
  <c r="AI284" i="16"/>
  <c r="AG284" i="16"/>
  <c r="AE284" i="16"/>
  <c r="AC284" i="16"/>
  <c r="AA284" i="16"/>
  <c r="Y284" i="16"/>
  <c r="W284" i="16"/>
  <c r="U284" i="16"/>
  <c r="S284" i="16"/>
  <c r="Q284" i="16"/>
  <c r="O284" i="16"/>
  <c r="M284" i="16"/>
  <c r="K284" i="16"/>
  <c r="I284" i="16"/>
  <c r="G284" i="16"/>
  <c r="E284" i="16"/>
  <c r="AQ283" i="16"/>
  <c r="AO283" i="16"/>
  <c r="AM283" i="16"/>
  <c r="AK283" i="16"/>
  <c r="AI283" i="16"/>
  <c r="AG283" i="16"/>
  <c r="AE283" i="16"/>
  <c r="AC283" i="16"/>
  <c r="AA283" i="16"/>
  <c r="Y283" i="16"/>
  <c r="W283" i="16"/>
  <c r="U283" i="16"/>
  <c r="S283" i="16"/>
  <c r="Q283" i="16"/>
  <c r="O283" i="16"/>
  <c r="M283" i="16"/>
  <c r="K283" i="16"/>
  <c r="I283" i="16"/>
  <c r="G283" i="16"/>
  <c r="E283" i="16"/>
  <c r="AQ282" i="16"/>
  <c r="AO282" i="16"/>
  <c r="AM282" i="16"/>
  <c r="AK282" i="16"/>
  <c r="AI282" i="16"/>
  <c r="AG282" i="16"/>
  <c r="AE282" i="16"/>
  <c r="AC282" i="16"/>
  <c r="AA282" i="16"/>
  <c r="Y282" i="16"/>
  <c r="W282" i="16"/>
  <c r="U282" i="16"/>
  <c r="S282" i="16"/>
  <c r="Q282" i="16"/>
  <c r="O282" i="16"/>
  <c r="M282" i="16"/>
  <c r="K282" i="16"/>
  <c r="I282" i="16"/>
  <c r="G282" i="16"/>
  <c r="E282" i="16"/>
  <c r="AQ281" i="16"/>
  <c r="AO281" i="16"/>
  <c r="AM281" i="16"/>
  <c r="AK281" i="16"/>
  <c r="AI281" i="16"/>
  <c r="AG281" i="16"/>
  <c r="AE281" i="16"/>
  <c r="AC281" i="16"/>
  <c r="AA281" i="16"/>
  <c r="Y281" i="16"/>
  <c r="W281" i="16"/>
  <c r="U281" i="16"/>
  <c r="S281" i="16"/>
  <c r="Q281" i="16"/>
  <c r="O281" i="16"/>
  <c r="M281" i="16"/>
  <c r="K281" i="16"/>
  <c r="I281" i="16"/>
  <c r="G281" i="16"/>
  <c r="E281" i="16"/>
  <c r="AQ280" i="16"/>
  <c r="AO280" i="16"/>
  <c r="AM280" i="16"/>
  <c r="AK280" i="16"/>
  <c r="AI280" i="16"/>
  <c r="AG280" i="16"/>
  <c r="AE280" i="16"/>
  <c r="AC280" i="16"/>
  <c r="AA280" i="16"/>
  <c r="Y280" i="16"/>
  <c r="W280" i="16"/>
  <c r="U280" i="16"/>
  <c r="S280" i="16"/>
  <c r="Q280" i="16"/>
  <c r="O280" i="16"/>
  <c r="M280" i="16"/>
  <c r="K280" i="16"/>
  <c r="I280" i="16"/>
  <c r="G280" i="16"/>
  <c r="E280" i="16"/>
  <c r="AQ279" i="16"/>
  <c r="AO279" i="16"/>
  <c r="AM279" i="16"/>
  <c r="AK279" i="16"/>
  <c r="AI279" i="16"/>
  <c r="AG279" i="16"/>
  <c r="AE279" i="16"/>
  <c r="AC279" i="16"/>
  <c r="AA279" i="16"/>
  <c r="Y279" i="16"/>
  <c r="W279" i="16"/>
  <c r="U279" i="16"/>
  <c r="S279" i="16"/>
  <c r="Q279" i="16"/>
  <c r="O279" i="16"/>
  <c r="M279" i="16"/>
  <c r="K279" i="16"/>
  <c r="I279" i="16"/>
  <c r="G279" i="16"/>
  <c r="E279" i="16"/>
  <c r="AQ278" i="16"/>
  <c r="AO278" i="16"/>
  <c r="AM278" i="16"/>
  <c r="AK278" i="16"/>
  <c r="AI278" i="16"/>
  <c r="AG278" i="16"/>
  <c r="AE278" i="16"/>
  <c r="AC278" i="16"/>
  <c r="AA278" i="16"/>
  <c r="Y278" i="16"/>
  <c r="W278" i="16"/>
  <c r="U278" i="16"/>
  <c r="S278" i="16"/>
  <c r="Q278" i="16"/>
  <c r="O278" i="16"/>
  <c r="M278" i="16"/>
  <c r="K278" i="16"/>
  <c r="I278" i="16"/>
  <c r="G278" i="16"/>
  <c r="E278" i="16"/>
  <c r="AQ277" i="16"/>
  <c r="AO277" i="16"/>
  <c r="AM277" i="16"/>
  <c r="AK277" i="16"/>
  <c r="AI277" i="16"/>
  <c r="AG277" i="16"/>
  <c r="AE277" i="16"/>
  <c r="AC277" i="16"/>
  <c r="AA277" i="16"/>
  <c r="Y277" i="16"/>
  <c r="W277" i="16"/>
  <c r="U277" i="16"/>
  <c r="S277" i="16"/>
  <c r="Q277" i="16"/>
  <c r="O277" i="16"/>
  <c r="M277" i="16"/>
  <c r="K277" i="16"/>
  <c r="I277" i="16"/>
  <c r="G277" i="16"/>
  <c r="E277" i="16"/>
  <c r="AQ276" i="16"/>
  <c r="AO276" i="16"/>
  <c r="AM276" i="16"/>
  <c r="AK276" i="16"/>
  <c r="AI276" i="16"/>
  <c r="AG276" i="16"/>
  <c r="AE276" i="16"/>
  <c r="AC276" i="16"/>
  <c r="AA276" i="16"/>
  <c r="Y276" i="16"/>
  <c r="W276" i="16"/>
  <c r="U276" i="16"/>
  <c r="S276" i="16"/>
  <c r="Q276" i="16"/>
  <c r="O276" i="16"/>
  <c r="M276" i="16"/>
  <c r="K276" i="16"/>
  <c r="I276" i="16"/>
  <c r="G276" i="16"/>
  <c r="E276" i="16"/>
  <c r="AQ275" i="16"/>
  <c r="AO275" i="16"/>
  <c r="AM275" i="16"/>
  <c r="AK275" i="16"/>
  <c r="AI275" i="16"/>
  <c r="AG275" i="16"/>
  <c r="AE275" i="16"/>
  <c r="AC275" i="16"/>
  <c r="AA275" i="16"/>
  <c r="Y275" i="16"/>
  <c r="W275" i="16"/>
  <c r="U275" i="16"/>
  <c r="S275" i="16"/>
  <c r="Q275" i="16"/>
  <c r="O275" i="16"/>
  <c r="M275" i="16"/>
  <c r="K275" i="16"/>
  <c r="I275" i="16"/>
  <c r="G275" i="16"/>
  <c r="E275" i="16"/>
  <c r="AQ274" i="16"/>
  <c r="AO274" i="16"/>
  <c r="AM274" i="16"/>
  <c r="AK274" i="16"/>
  <c r="AI274" i="16"/>
  <c r="AG274" i="16"/>
  <c r="AE274" i="16"/>
  <c r="AC274" i="16"/>
  <c r="AA274" i="16"/>
  <c r="Y274" i="16"/>
  <c r="W274" i="16"/>
  <c r="U274" i="16"/>
  <c r="S274" i="16"/>
  <c r="Q274" i="16"/>
  <c r="O274" i="16"/>
  <c r="M274" i="16"/>
  <c r="K274" i="16"/>
  <c r="I274" i="16"/>
  <c r="G274" i="16"/>
  <c r="E274" i="16"/>
  <c r="AQ273" i="16"/>
  <c r="AO273" i="16"/>
  <c r="AM273" i="16"/>
  <c r="AK273" i="16"/>
  <c r="AI273" i="16"/>
  <c r="AG273" i="16"/>
  <c r="AE273" i="16"/>
  <c r="AC273" i="16"/>
  <c r="AA273" i="16"/>
  <c r="Y273" i="16"/>
  <c r="W273" i="16"/>
  <c r="U273" i="16"/>
  <c r="S273" i="16"/>
  <c r="Q273" i="16"/>
  <c r="O273" i="16"/>
  <c r="M273" i="16"/>
  <c r="K273" i="16"/>
  <c r="I273" i="16"/>
  <c r="G273" i="16"/>
  <c r="E273" i="16"/>
  <c r="AQ272" i="16"/>
  <c r="AO272" i="16"/>
  <c r="AM272" i="16"/>
  <c r="AK272" i="16"/>
  <c r="AI272" i="16"/>
  <c r="AG272" i="16"/>
  <c r="AE272" i="16"/>
  <c r="AC272" i="16"/>
  <c r="AA272" i="16"/>
  <c r="Y272" i="16"/>
  <c r="W272" i="16"/>
  <c r="U272" i="16"/>
  <c r="S272" i="16"/>
  <c r="Q272" i="16"/>
  <c r="O272" i="16"/>
  <c r="M272" i="16"/>
  <c r="K272" i="16"/>
  <c r="I272" i="16"/>
  <c r="G272" i="16"/>
  <c r="E272" i="16"/>
  <c r="AQ271" i="16"/>
  <c r="AO271" i="16"/>
  <c r="AM271" i="16"/>
  <c r="AK271" i="16"/>
  <c r="AI271" i="16"/>
  <c r="AG271" i="16"/>
  <c r="AE271" i="16"/>
  <c r="AC271" i="16"/>
  <c r="AA271" i="16"/>
  <c r="Y271" i="16"/>
  <c r="W271" i="16"/>
  <c r="U271" i="16"/>
  <c r="S271" i="16"/>
  <c r="Q271" i="16"/>
  <c r="O271" i="16"/>
  <c r="M271" i="16"/>
  <c r="K271" i="16"/>
  <c r="I271" i="16"/>
  <c r="G271" i="16"/>
  <c r="E271" i="16"/>
  <c r="AQ270" i="16"/>
  <c r="AO270" i="16"/>
  <c r="AM270" i="16"/>
  <c r="AK270" i="16"/>
  <c r="AI270" i="16"/>
  <c r="AG270" i="16"/>
  <c r="AE270" i="16"/>
  <c r="AC270" i="16"/>
  <c r="AA270" i="16"/>
  <c r="Y270" i="16"/>
  <c r="W270" i="16"/>
  <c r="U270" i="16"/>
  <c r="S270" i="16"/>
  <c r="Q270" i="16"/>
  <c r="O270" i="16"/>
  <c r="M270" i="16"/>
  <c r="K270" i="16"/>
  <c r="I270" i="16"/>
  <c r="G270" i="16"/>
  <c r="E270" i="16"/>
  <c r="AQ269" i="16"/>
  <c r="AO269" i="16"/>
  <c r="AM269" i="16"/>
  <c r="AK269" i="16"/>
  <c r="AI269" i="16"/>
  <c r="AG269" i="16"/>
  <c r="AE269" i="16"/>
  <c r="AC269" i="16"/>
  <c r="AA269" i="16"/>
  <c r="Y269" i="16"/>
  <c r="W269" i="16"/>
  <c r="U269" i="16"/>
  <c r="S269" i="16"/>
  <c r="Q269" i="16"/>
  <c r="O269" i="16"/>
  <c r="M269" i="16"/>
  <c r="K269" i="16"/>
  <c r="I269" i="16"/>
  <c r="G269" i="16"/>
  <c r="E269" i="16"/>
  <c r="AQ268" i="16"/>
  <c r="AO268" i="16"/>
  <c r="AM268" i="16"/>
  <c r="AK268" i="16"/>
  <c r="AI268" i="16"/>
  <c r="AG268" i="16"/>
  <c r="AE268" i="16"/>
  <c r="AC268" i="16"/>
  <c r="AA268" i="16"/>
  <c r="Y268" i="16"/>
  <c r="W268" i="16"/>
  <c r="U268" i="16"/>
  <c r="S268" i="16"/>
  <c r="Q268" i="16"/>
  <c r="O268" i="16"/>
  <c r="M268" i="16"/>
  <c r="K268" i="16"/>
  <c r="I268" i="16"/>
  <c r="G268" i="16"/>
  <c r="E268" i="16"/>
  <c r="AQ267" i="16"/>
  <c r="AO267" i="16"/>
  <c r="AM267" i="16"/>
  <c r="AK267" i="16"/>
  <c r="AI267" i="16"/>
  <c r="AG267" i="16"/>
  <c r="AE267" i="16"/>
  <c r="AC267" i="16"/>
  <c r="AA267" i="16"/>
  <c r="Y267" i="16"/>
  <c r="W267" i="16"/>
  <c r="U267" i="16"/>
  <c r="S267" i="16"/>
  <c r="Q267" i="16"/>
  <c r="O267" i="16"/>
  <c r="M267" i="16"/>
  <c r="K267" i="16"/>
  <c r="I267" i="16"/>
  <c r="G267" i="16"/>
  <c r="E267" i="16"/>
  <c r="AQ266" i="16"/>
  <c r="AO266" i="16"/>
  <c r="AM266" i="16"/>
  <c r="AK266" i="16"/>
  <c r="AI266" i="16"/>
  <c r="AG266" i="16"/>
  <c r="AE266" i="16"/>
  <c r="AC266" i="16"/>
  <c r="AA266" i="16"/>
  <c r="Y266" i="16"/>
  <c r="W266" i="16"/>
  <c r="U266" i="16"/>
  <c r="S266" i="16"/>
  <c r="Q266" i="16"/>
  <c r="O266" i="16"/>
  <c r="M266" i="16"/>
  <c r="K266" i="16"/>
  <c r="I266" i="16"/>
  <c r="G266" i="16"/>
  <c r="E266" i="16"/>
  <c r="AQ265" i="16"/>
  <c r="AO265" i="16"/>
  <c r="AM265" i="16"/>
  <c r="AK265" i="16"/>
  <c r="AI265" i="16"/>
  <c r="AG265" i="16"/>
  <c r="AE265" i="16"/>
  <c r="AC265" i="16"/>
  <c r="AA265" i="16"/>
  <c r="Y265" i="16"/>
  <c r="W265" i="16"/>
  <c r="U265" i="16"/>
  <c r="S265" i="16"/>
  <c r="Q265" i="16"/>
  <c r="O265" i="16"/>
  <c r="M265" i="16"/>
  <c r="K265" i="16"/>
  <c r="I265" i="16"/>
  <c r="G265" i="16"/>
  <c r="E265" i="16"/>
  <c r="AQ264" i="16"/>
  <c r="AO264" i="16"/>
  <c r="AM264" i="16"/>
  <c r="AK264" i="16"/>
  <c r="AI264" i="16"/>
  <c r="AG264" i="16"/>
  <c r="AE264" i="16"/>
  <c r="AC264" i="16"/>
  <c r="AA264" i="16"/>
  <c r="Y264" i="16"/>
  <c r="W264" i="16"/>
  <c r="U264" i="16"/>
  <c r="S264" i="16"/>
  <c r="Q264" i="16"/>
  <c r="O264" i="16"/>
  <c r="M264" i="16"/>
  <c r="K264" i="16"/>
  <c r="I264" i="16"/>
  <c r="G264" i="16"/>
  <c r="E264" i="16"/>
  <c r="AQ263" i="16"/>
  <c r="AO263" i="16"/>
  <c r="AM263" i="16"/>
  <c r="AK263" i="16"/>
  <c r="AI263" i="16"/>
  <c r="AG263" i="16"/>
  <c r="AE263" i="16"/>
  <c r="AC263" i="16"/>
  <c r="AA263" i="16"/>
  <c r="Y263" i="16"/>
  <c r="W263" i="16"/>
  <c r="U263" i="16"/>
  <c r="S263" i="16"/>
  <c r="Q263" i="16"/>
  <c r="O263" i="16"/>
  <c r="M263" i="16"/>
  <c r="K263" i="16"/>
  <c r="I263" i="16"/>
  <c r="G263" i="16"/>
  <c r="E263" i="16"/>
  <c r="AQ262" i="16"/>
  <c r="AO262" i="16"/>
  <c r="AM262" i="16"/>
  <c r="AK262" i="16"/>
  <c r="AI262" i="16"/>
  <c r="AG262" i="16"/>
  <c r="AE262" i="16"/>
  <c r="AC262" i="16"/>
  <c r="AA262" i="16"/>
  <c r="Y262" i="16"/>
  <c r="W262" i="16"/>
  <c r="U262" i="16"/>
  <c r="S262" i="16"/>
  <c r="Q262" i="16"/>
  <c r="O262" i="16"/>
  <c r="M262" i="16"/>
  <c r="K262" i="16"/>
  <c r="I262" i="16"/>
  <c r="G262" i="16"/>
  <c r="E262" i="16"/>
  <c r="AQ261" i="16"/>
  <c r="AO261" i="16"/>
  <c r="AM261" i="16"/>
  <c r="AK261" i="16"/>
  <c r="AI261" i="16"/>
  <c r="AG261" i="16"/>
  <c r="AE261" i="16"/>
  <c r="AC261" i="16"/>
  <c r="AA261" i="16"/>
  <c r="Y261" i="16"/>
  <c r="W261" i="16"/>
  <c r="U261" i="16"/>
  <c r="S261" i="16"/>
  <c r="Q261" i="16"/>
  <c r="O261" i="16"/>
  <c r="M261" i="16"/>
  <c r="K261" i="16"/>
  <c r="I261" i="16"/>
  <c r="G261" i="16"/>
  <c r="E261" i="16"/>
  <c r="AQ260" i="16"/>
  <c r="AO260" i="16"/>
  <c r="AM260" i="16"/>
  <c r="AK260" i="16"/>
  <c r="AI260" i="16"/>
  <c r="AG260" i="16"/>
  <c r="AE260" i="16"/>
  <c r="AC260" i="16"/>
  <c r="AA260" i="16"/>
  <c r="Y260" i="16"/>
  <c r="W260" i="16"/>
  <c r="U260" i="16"/>
  <c r="S260" i="16"/>
  <c r="Q260" i="16"/>
  <c r="O260" i="16"/>
  <c r="M260" i="16"/>
  <c r="K260" i="16"/>
  <c r="I260" i="16"/>
  <c r="G260" i="16"/>
  <c r="E260" i="16"/>
  <c r="AQ259" i="16"/>
  <c r="AO259" i="16"/>
  <c r="AM259" i="16"/>
  <c r="AK259" i="16"/>
  <c r="AI259" i="16"/>
  <c r="AG259" i="16"/>
  <c r="AE259" i="16"/>
  <c r="AC259" i="16"/>
  <c r="AA259" i="16"/>
  <c r="Y259" i="16"/>
  <c r="W259" i="16"/>
  <c r="U259" i="16"/>
  <c r="S259" i="16"/>
  <c r="Q259" i="16"/>
  <c r="O259" i="16"/>
  <c r="M259" i="16"/>
  <c r="K259" i="16"/>
  <c r="I259" i="16"/>
  <c r="G259" i="16"/>
  <c r="E259" i="16"/>
  <c r="AQ258" i="16"/>
  <c r="AO258" i="16"/>
  <c r="AM258" i="16"/>
  <c r="AK258" i="16"/>
  <c r="AI258" i="16"/>
  <c r="AG258" i="16"/>
  <c r="AE258" i="16"/>
  <c r="AC258" i="16"/>
  <c r="AA258" i="16"/>
  <c r="Y258" i="16"/>
  <c r="W258" i="16"/>
  <c r="U258" i="16"/>
  <c r="S258" i="16"/>
  <c r="Q258" i="16"/>
  <c r="O258" i="16"/>
  <c r="M258" i="16"/>
  <c r="K258" i="16"/>
  <c r="I258" i="16"/>
  <c r="G258" i="16"/>
  <c r="E258" i="16"/>
  <c r="AQ257" i="16"/>
  <c r="AO257" i="16"/>
  <c r="AM257" i="16"/>
  <c r="AK257" i="16"/>
  <c r="AI257" i="16"/>
  <c r="AG257" i="16"/>
  <c r="AE257" i="16"/>
  <c r="AC257" i="16"/>
  <c r="AA257" i="16"/>
  <c r="Y257" i="16"/>
  <c r="W257" i="16"/>
  <c r="U257" i="16"/>
  <c r="S257" i="16"/>
  <c r="Q257" i="16"/>
  <c r="O257" i="16"/>
  <c r="M257" i="16"/>
  <c r="K257" i="16"/>
  <c r="I257" i="16"/>
  <c r="G257" i="16"/>
  <c r="E257" i="16"/>
  <c r="AQ256" i="16"/>
  <c r="AO256" i="16"/>
  <c r="AM256" i="16"/>
  <c r="AK256" i="16"/>
  <c r="AI256" i="16"/>
  <c r="AG256" i="16"/>
  <c r="AE256" i="16"/>
  <c r="AC256" i="16"/>
  <c r="AA256" i="16"/>
  <c r="Y256" i="16"/>
  <c r="W256" i="16"/>
  <c r="U256" i="16"/>
  <c r="S256" i="16"/>
  <c r="Q256" i="16"/>
  <c r="O256" i="16"/>
  <c r="M256" i="16"/>
  <c r="K256" i="16"/>
  <c r="I256" i="16"/>
  <c r="G256" i="16"/>
  <c r="E256" i="16"/>
  <c r="AQ255" i="16"/>
  <c r="AO255" i="16"/>
  <c r="AM255" i="16"/>
  <c r="AK255" i="16"/>
  <c r="AI255" i="16"/>
  <c r="AG255" i="16"/>
  <c r="AE255" i="16"/>
  <c r="AC255" i="16"/>
  <c r="AA255" i="16"/>
  <c r="Y255" i="16"/>
  <c r="W255" i="16"/>
  <c r="U255" i="16"/>
  <c r="S255" i="16"/>
  <c r="Q255" i="16"/>
  <c r="O255" i="16"/>
  <c r="M255" i="16"/>
  <c r="K255" i="16"/>
  <c r="I255" i="16"/>
  <c r="G255" i="16"/>
  <c r="E255" i="16"/>
  <c r="AQ254" i="16"/>
  <c r="AO254" i="16"/>
  <c r="AM254" i="16"/>
  <c r="AK254" i="16"/>
  <c r="AI254" i="16"/>
  <c r="AG254" i="16"/>
  <c r="AE254" i="16"/>
  <c r="AC254" i="16"/>
  <c r="AA254" i="16"/>
  <c r="Y254" i="16"/>
  <c r="W254" i="16"/>
  <c r="U254" i="16"/>
  <c r="S254" i="16"/>
  <c r="Q254" i="16"/>
  <c r="O254" i="16"/>
  <c r="M254" i="16"/>
  <c r="K254" i="16"/>
  <c r="I254" i="16"/>
  <c r="G254" i="16"/>
  <c r="E254" i="16"/>
  <c r="AQ253" i="16"/>
  <c r="AO253" i="16"/>
  <c r="AM253" i="16"/>
  <c r="AK253" i="16"/>
  <c r="AI253" i="16"/>
  <c r="AG253" i="16"/>
  <c r="AE253" i="16"/>
  <c r="AC253" i="16"/>
  <c r="AA253" i="16"/>
  <c r="Y253" i="16"/>
  <c r="W253" i="16"/>
  <c r="U253" i="16"/>
  <c r="S253" i="16"/>
  <c r="Q253" i="16"/>
  <c r="O253" i="16"/>
  <c r="M253" i="16"/>
  <c r="K253" i="16"/>
  <c r="I253" i="16"/>
  <c r="G253" i="16"/>
  <c r="E253" i="16"/>
  <c r="AQ252" i="16"/>
  <c r="AO252" i="16"/>
  <c r="AM252" i="16"/>
  <c r="AK252" i="16"/>
  <c r="AI252" i="16"/>
  <c r="AG252" i="16"/>
  <c r="AE252" i="16"/>
  <c r="AC252" i="16"/>
  <c r="AA252" i="16"/>
  <c r="Y252" i="16"/>
  <c r="W252" i="16"/>
  <c r="U252" i="16"/>
  <c r="S252" i="16"/>
  <c r="Q252" i="16"/>
  <c r="O252" i="16"/>
  <c r="M252" i="16"/>
  <c r="K252" i="16"/>
  <c r="I252" i="16"/>
  <c r="G252" i="16"/>
  <c r="E252" i="16"/>
  <c r="AQ251" i="16"/>
  <c r="AO251" i="16"/>
  <c r="AM251" i="16"/>
  <c r="AK251" i="16"/>
  <c r="AI251" i="16"/>
  <c r="AG251" i="16"/>
  <c r="AE251" i="16"/>
  <c r="AC251" i="16"/>
  <c r="AA251" i="16"/>
  <c r="Y251" i="16"/>
  <c r="W251" i="16"/>
  <c r="U251" i="16"/>
  <c r="S251" i="16"/>
  <c r="Q251" i="16"/>
  <c r="O251" i="16"/>
  <c r="M251" i="16"/>
  <c r="K251" i="16"/>
  <c r="I251" i="16"/>
  <c r="G251" i="16"/>
  <c r="E251" i="16"/>
  <c r="AQ250" i="16"/>
  <c r="AO250" i="16"/>
  <c r="AM250" i="16"/>
  <c r="AK250" i="16"/>
  <c r="AI250" i="16"/>
  <c r="AG250" i="16"/>
  <c r="AE250" i="16"/>
  <c r="AC250" i="16"/>
  <c r="AA250" i="16"/>
  <c r="Y250" i="16"/>
  <c r="W250" i="16"/>
  <c r="U250" i="16"/>
  <c r="S250" i="16"/>
  <c r="Q250" i="16"/>
  <c r="O250" i="16"/>
  <c r="M250" i="16"/>
  <c r="K250" i="16"/>
  <c r="I250" i="16"/>
  <c r="G250" i="16"/>
  <c r="E250" i="16"/>
  <c r="AQ249" i="16"/>
  <c r="AO249" i="16"/>
  <c r="AM249" i="16"/>
  <c r="AK249" i="16"/>
  <c r="AI249" i="16"/>
  <c r="AG249" i="16"/>
  <c r="AE249" i="16"/>
  <c r="AC249" i="16"/>
  <c r="AA249" i="16"/>
  <c r="Y249" i="16"/>
  <c r="W249" i="16"/>
  <c r="U249" i="16"/>
  <c r="S249" i="16"/>
  <c r="Q249" i="16"/>
  <c r="O249" i="16"/>
  <c r="M249" i="16"/>
  <c r="K249" i="16"/>
  <c r="I249" i="16"/>
  <c r="G249" i="16"/>
  <c r="E249" i="16"/>
  <c r="AQ248" i="16"/>
  <c r="AO248" i="16"/>
  <c r="AM248" i="16"/>
  <c r="AK248" i="16"/>
  <c r="AI248" i="16"/>
  <c r="AG248" i="16"/>
  <c r="AE248" i="16"/>
  <c r="AC248" i="16"/>
  <c r="AA248" i="16"/>
  <c r="Y248" i="16"/>
  <c r="W248" i="16"/>
  <c r="U248" i="16"/>
  <c r="S248" i="16"/>
  <c r="Q248" i="16"/>
  <c r="O248" i="16"/>
  <c r="M248" i="16"/>
  <c r="K248" i="16"/>
  <c r="I248" i="16"/>
  <c r="G248" i="16"/>
  <c r="E248" i="16"/>
  <c r="AQ247" i="16"/>
  <c r="AO247" i="16"/>
  <c r="AM247" i="16"/>
  <c r="AK247" i="16"/>
  <c r="AI247" i="16"/>
  <c r="AG247" i="16"/>
  <c r="AE247" i="16"/>
  <c r="AC247" i="16"/>
  <c r="AA247" i="16"/>
  <c r="Y247" i="16"/>
  <c r="W247" i="16"/>
  <c r="U247" i="16"/>
  <c r="S247" i="16"/>
  <c r="Q247" i="16"/>
  <c r="O247" i="16"/>
  <c r="M247" i="16"/>
  <c r="K247" i="16"/>
  <c r="I247" i="16"/>
  <c r="G247" i="16"/>
  <c r="E247" i="16"/>
  <c r="AQ246" i="16"/>
  <c r="AO246" i="16"/>
  <c r="AM246" i="16"/>
  <c r="AK246" i="16"/>
  <c r="AI246" i="16"/>
  <c r="AG246" i="16"/>
  <c r="AE246" i="16"/>
  <c r="AC246" i="16"/>
  <c r="AA246" i="16"/>
  <c r="Y246" i="16"/>
  <c r="W246" i="16"/>
  <c r="U246" i="16"/>
  <c r="S246" i="16"/>
  <c r="Q246" i="16"/>
  <c r="O246" i="16"/>
  <c r="M246" i="16"/>
  <c r="K246" i="16"/>
  <c r="I246" i="16"/>
  <c r="G246" i="16"/>
  <c r="E246" i="16"/>
  <c r="AQ245" i="16"/>
  <c r="AO245" i="16"/>
  <c r="AM245" i="16"/>
  <c r="AK245" i="16"/>
  <c r="AI245" i="16"/>
  <c r="AG245" i="16"/>
  <c r="AE245" i="16"/>
  <c r="AC245" i="16"/>
  <c r="AA245" i="16"/>
  <c r="Y245" i="16"/>
  <c r="W245" i="16"/>
  <c r="U245" i="16"/>
  <c r="S245" i="16"/>
  <c r="Q245" i="16"/>
  <c r="O245" i="16"/>
  <c r="M245" i="16"/>
  <c r="K245" i="16"/>
  <c r="I245" i="16"/>
  <c r="G245" i="16"/>
  <c r="E245" i="16"/>
  <c r="AQ244" i="16"/>
  <c r="AO244" i="16"/>
  <c r="AM244" i="16"/>
  <c r="AK244" i="16"/>
  <c r="AI244" i="16"/>
  <c r="AG244" i="16"/>
  <c r="AE244" i="16"/>
  <c r="AC244" i="16"/>
  <c r="AA244" i="16"/>
  <c r="Y244" i="16"/>
  <c r="W244" i="16"/>
  <c r="U244" i="16"/>
  <c r="S244" i="16"/>
  <c r="Q244" i="16"/>
  <c r="O244" i="16"/>
  <c r="M244" i="16"/>
  <c r="K244" i="16"/>
  <c r="I244" i="16"/>
  <c r="G244" i="16"/>
  <c r="E244" i="16"/>
  <c r="AQ243" i="16"/>
  <c r="AO243" i="16"/>
  <c r="AM243" i="16"/>
  <c r="AK243" i="16"/>
  <c r="AI243" i="16"/>
  <c r="AG243" i="16"/>
  <c r="AE243" i="16"/>
  <c r="AC243" i="16"/>
  <c r="AA243" i="16"/>
  <c r="Y243" i="16"/>
  <c r="W243" i="16"/>
  <c r="U243" i="16"/>
  <c r="S243" i="16"/>
  <c r="Q243" i="16"/>
  <c r="O243" i="16"/>
  <c r="M243" i="16"/>
  <c r="K243" i="16"/>
  <c r="I243" i="16"/>
  <c r="G243" i="16"/>
  <c r="E243" i="16"/>
  <c r="AQ242" i="16"/>
  <c r="AO242" i="16"/>
  <c r="AM242" i="16"/>
  <c r="AK242" i="16"/>
  <c r="AI242" i="16"/>
  <c r="AG242" i="16"/>
  <c r="AE242" i="16"/>
  <c r="AC242" i="16"/>
  <c r="AA242" i="16"/>
  <c r="Y242" i="16"/>
  <c r="W242" i="16"/>
  <c r="U242" i="16"/>
  <c r="S242" i="16"/>
  <c r="Q242" i="16"/>
  <c r="O242" i="16"/>
  <c r="M242" i="16"/>
  <c r="K242" i="16"/>
  <c r="I242" i="16"/>
  <c r="G242" i="16"/>
  <c r="E242" i="16"/>
  <c r="AQ241" i="16"/>
  <c r="AO241" i="16"/>
  <c r="AM241" i="16"/>
  <c r="AK241" i="16"/>
  <c r="AI241" i="16"/>
  <c r="AG241" i="16"/>
  <c r="AE241" i="16"/>
  <c r="AC241" i="16"/>
  <c r="AA241" i="16"/>
  <c r="Y241" i="16"/>
  <c r="W241" i="16"/>
  <c r="U241" i="16"/>
  <c r="S241" i="16"/>
  <c r="Q241" i="16"/>
  <c r="O241" i="16"/>
  <c r="M241" i="16"/>
  <c r="K241" i="16"/>
  <c r="I241" i="16"/>
  <c r="G241" i="16"/>
  <c r="E241" i="16"/>
  <c r="AQ240" i="16"/>
  <c r="AO240" i="16"/>
  <c r="AM240" i="16"/>
  <c r="AK240" i="16"/>
  <c r="AI240" i="16"/>
  <c r="AG240" i="16"/>
  <c r="AE240" i="16"/>
  <c r="AC240" i="16"/>
  <c r="AA240" i="16"/>
  <c r="Y240" i="16"/>
  <c r="W240" i="16"/>
  <c r="U240" i="16"/>
  <c r="S240" i="16"/>
  <c r="Q240" i="16"/>
  <c r="O240" i="16"/>
  <c r="M240" i="16"/>
  <c r="K240" i="16"/>
  <c r="I240" i="16"/>
  <c r="G240" i="16"/>
  <c r="E240" i="16"/>
  <c r="AQ239" i="16"/>
  <c r="AO239" i="16"/>
  <c r="AM239" i="16"/>
  <c r="AK239" i="16"/>
  <c r="AI239" i="16"/>
  <c r="AG239" i="16"/>
  <c r="AE239" i="16"/>
  <c r="AC239" i="16"/>
  <c r="AA239" i="16"/>
  <c r="Y239" i="16"/>
  <c r="W239" i="16"/>
  <c r="U239" i="16"/>
  <c r="S239" i="16"/>
  <c r="Q239" i="16"/>
  <c r="O239" i="16"/>
  <c r="M239" i="16"/>
  <c r="K239" i="16"/>
  <c r="I239" i="16"/>
  <c r="G239" i="16"/>
  <c r="E239" i="16"/>
  <c r="AQ238" i="16"/>
  <c r="AO238" i="16"/>
  <c r="AM238" i="16"/>
  <c r="AK238" i="16"/>
  <c r="AI238" i="16"/>
  <c r="AG238" i="16"/>
  <c r="AE238" i="16"/>
  <c r="AC238" i="16"/>
  <c r="AA238" i="16"/>
  <c r="Y238" i="16"/>
  <c r="W238" i="16"/>
  <c r="U238" i="16"/>
  <c r="S238" i="16"/>
  <c r="Q238" i="16"/>
  <c r="O238" i="16"/>
  <c r="M238" i="16"/>
  <c r="K238" i="16"/>
  <c r="I238" i="16"/>
  <c r="G238" i="16"/>
  <c r="E238" i="16"/>
  <c r="AQ237" i="16"/>
  <c r="AO237" i="16"/>
  <c r="AM237" i="16"/>
  <c r="AK237" i="16"/>
  <c r="AI237" i="16"/>
  <c r="AG237" i="16"/>
  <c r="AE237" i="16"/>
  <c r="AC237" i="16"/>
  <c r="AA237" i="16"/>
  <c r="Y237" i="16"/>
  <c r="W237" i="16"/>
  <c r="U237" i="16"/>
  <c r="S237" i="16"/>
  <c r="Q237" i="16"/>
  <c r="O237" i="16"/>
  <c r="M237" i="16"/>
  <c r="K237" i="16"/>
  <c r="I237" i="16"/>
  <c r="G237" i="16"/>
  <c r="E237" i="16"/>
  <c r="AQ236" i="16"/>
  <c r="AO236" i="16"/>
  <c r="AM236" i="16"/>
  <c r="AK236" i="16"/>
  <c r="AI236" i="16"/>
  <c r="AG236" i="16"/>
  <c r="AE236" i="16"/>
  <c r="AC236" i="16"/>
  <c r="AA236" i="16"/>
  <c r="Y236" i="16"/>
  <c r="W236" i="16"/>
  <c r="U236" i="16"/>
  <c r="S236" i="16"/>
  <c r="Q236" i="16"/>
  <c r="O236" i="16"/>
  <c r="M236" i="16"/>
  <c r="K236" i="16"/>
  <c r="I236" i="16"/>
  <c r="G236" i="16"/>
  <c r="E236" i="16"/>
  <c r="AQ235" i="16"/>
  <c r="AO235" i="16"/>
  <c r="AM235" i="16"/>
  <c r="AK235" i="16"/>
  <c r="AI235" i="16"/>
  <c r="AG235" i="16"/>
  <c r="AE235" i="16"/>
  <c r="AC235" i="16"/>
  <c r="AA235" i="16"/>
  <c r="Y235" i="16"/>
  <c r="W235" i="16"/>
  <c r="U235" i="16"/>
  <c r="S235" i="16"/>
  <c r="Q235" i="16"/>
  <c r="O235" i="16"/>
  <c r="M235" i="16"/>
  <c r="K235" i="16"/>
  <c r="I235" i="16"/>
  <c r="G235" i="16"/>
  <c r="E235" i="16"/>
  <c r="AQ234" i="16"/>
  <c r="AO234" i="16"/>
  <c r="AM234" i="16"/>
  <c r="AK234" i="16"/>
  <c r="AI234" i="16"/>
  <c r="AG234" i="16"/>
  <c r="AE234" i="16"/>
  <c r="AC234" i="16"/>
  <c r="AA234" i="16"/>
  <c r="Y234" i="16"/>
  <c r="W234" i="16"/>
  <c r="U234" i="16"/>
  <c r="S234" i="16"/>
  <c r="Q234" i="16"/>
  <c r="O234" i="16"/>
  <c r="M234" i="16"/>
  <c r="K234" i="16"/>
  <c r="I234" i="16"/>
  <c r="G234" i="16"/>
  <c r="E234" i="16"/>
  <c r="AQ233" i="16"/>
  <c r="AO233" i="16"/>
  <c r="AM233" i="16"/>
  <c r="AK233" i="16"/>
  <c r="AI233" i="16"/>
  <c r="AG233" i="16"/>
  <c r="AE233" i="16"/>
  <c r="AC233" i="16"/>
  <c r="AA233" i="16"/>
  <c r="Y233" i="16"/>
  <c r="W233" i="16"/>
  <c r="U233" i="16"/>
  <c r="S233" i="16"/>
  <c r="Q233" i="16"/>
  <c r="O233" i="16"/>
  <c r="M233" i="16"/>
  <c r="K233" i="16"/>
  <c r="I233" i="16"/>
  <c r="G233" i="16"/>
  <c r="E233" i="16"/>
  <c r="AQ232" i="16"/>
  <c r="AO232" i="16"/>
  <c r="AM232" i="16"/>
  <c r="AK232" i="16"/>
  <c r="AI232" i="16"/>
  <c r="AG232" i="16"/>
  <c r="AE232" i="16"/>
  <c r="AC232" i="16"/>
  <c r="AA232" i="16"/>
  <c r="Y232" i="16"/>
  <c r="W232" i="16"/>
  <c r="U232" i="16"/>
  <c r="S232" i="16"/>
  <c r="Q232" i="16"/>
  <c r="O232" i="16"/>
  <c r="M232" i="16"/>
  <c r="K232" i="16"/>
  <c r="I232" i="16"/>
  <c r="G232" i="16"/>
  <c r="E232" i="16"/>
  <c r="AQ231" i="16"/>
  <c r="AO231" i="16"/>
  <c r="AM231" i="16"/>
  <c r="AK231" i="16"/>
  <c r="AI231" i="16"/>
  <c r="AG231" i="16"/>
  <c r="AE231" i="16"/>
  <c r="AC231" i="16"/>
  <c r="AA231" i="16"/>
  <c r="Y231" i="16"/>
  <c r="W231" i="16"/>
  <c r="U231" i="16"/>
  <c r="S231" i="16"/>
  <c r="Q231" i="16"/>
  <c r="O231" i="16"/>
  <c r="M231" i="16"/>
  <c r="K231" i="16"/>
  <c r="I231" i="16"/>
  <c r="G231" i="16"/>
  <c r="E231" i="16"/>
  <c r="AQ230" i="16"/>
  <c r="AO230" i="16"/>
  <c r="AM230" i="16"/>
  <c r="AK230" i="16"/>
  <c r="AI230" i="16"/>
  <c r="AG230" i="16"/>
  <c r="AE230" i="16"/>
  <c r="AC230" i="16"/>
  <c r="AA230" i="16"/>
  <c r="Y230" i="16"/>
  <c r="W230" i="16"/>
  <c r="U230" i="16"/>
  <c r="S230" i="16"/>
  <c r="Q230" i="16"/>
  <c r="O230" i="16"/>
  <c r="M230" i="16"/>
  <c r="K230" i="16"/>
  <c r="I230" i="16"/>
  <c r="G230" i="16"/>
  <c r="E230" i="16"/>
  <c r="AQ229" i="16"/>
  <c r="AO229" i="16"/>
  <c r="AM229" i="16"/>
  <c r="AK229" i="16"/>
  <c r="AI229" i="16"/>
  <c r="AG229" i="16"/>
  <c r="AE229" i="16"/>
  <c r="AC229" i="16"/>
  <c r="AA229" i="16"/>
  <c r="Y229" i="16"/>
  <c r="W229" i="16"/>
  <c r="U229" i="16"/>
  <c r="S229" i="16"/>
  <c r="Q229" i="16"/>
  <c r="O229" i="16"/>
  <c r="M229" i="16"/>
  <c r="K229" i="16"/>
  <c r="I229" i="16"/>
  <c r="G229" i="16"/>
  <c r="E229" i="16"/>
  <c r="AQ228" i="16"/>
  <c r="AO228" i="16"/>
  <c r="AM228" i="16"/>
  <c r="AK228" i="16"/>
  <c r="AI228" i="16"/>
  <c r="AG228" i="16"/>
  <c r="AE228" i="16"/>
  <c r="AC228" i="16"/>
  <c r="AA228" i="16"/>
  <c r="Y228" i="16"/>
  <c r="W228" i="16"/>
  <c r="U228" i="16"/>
  <c r="S228" i="16"/>
  <c r="Q228" i="16"/>
  <c r="O228" i="16"/>
  <c r="M228" i="16"/>
  <c r="K228" i="16"/>
  <c r="I228" i="16"/>
  <c r="G228" i="16"/>
  <c r="E228" i="16"/>
  <c r="AQ227" i="16"/>
  <c r="AO227" i="16"/>
  <c r="AM227" i="16"/>
  <c r="AK227" i="16"/>
  <c r="AI227" i="16"/>
  <c r="AG227" i="16"/>
  <c r="AE227" i="16"/>
  <c r="AC227" i="16"/>
  <c r="AA227" i="16"/>
  <c r="Y227" i="16"/>
  <c r="W227" i="16"/>
  <c r="U227" i="16"/>
  <c r="S227" i="16"/>
  <c r="Q227" i="16"/>
  <c r="O227" i="16"/>
  <c r="M227" i="16"/>
  <c r="K227" i="16"/>
  <c r="I227" i="16"/>
  <c r="G227" i="16"/>
  <c r="E227" i="16"/>
  <c r="AQ226" i="16"/>
  <c r="AO226" i="16"/>
  <c r="AM226" i="16"/>
  <c r="AK226" i="16"/>
  <c r="AI226" i="16"/>
  <c r="AG226" i="16"/>
  <c r="AE226" i="16"/>
  <c r="AC226" i="16"/>
  <c r="AA226" i="16"/>
  <c r="Y226" i="16"/>
  <c r="W226" i="16"/>
  <c r="U226" i="16"/>
  <c r="S226" i="16"/>
  <c r="Q226" i="16"/>
  <c r="O226" i="16"/>
  <c r="M226" i="16"/>
  <c r="K226" i="16"/>
  <c r="I226" i="16"/>
  <c r="G226" i="16"/>
  <c r="E226" i="16"/>
  <c r="AQ225" i="16"/>
  <c r="AO225" i="16"/>
  <c r="AM225" i="16"/>
  <c r="AK225" i="16"/>
  <c r="AI225" i="16"/>
  <c r="AG225" i="16"/>
  <c r="AE225" i="16"/>
  <c r="AC225" i="16"/>
  <c r="AA225" i="16"/>
  <c r="Y225" i="16"/>
  <c r="W225" i="16"/>
  <c r="U225" i="16"/>
  <c r="S225" i="16"/>
  <c r="Q225" i="16"/>
  <c r="O225" i="16"/>
  <c r="M225" i="16"/>
  <c r="K225" i="16"/>
  <c r="I225" i="16"/>
  <c r="G225" i="16"/>
  <c r="E225" i="16"/>
  <c r="AQ224" i="16"/>
  <c r="AO224" i="16"/>
  <c r="AM224" i="16"/>
  <c r="AK224" i="16"/>
  <c r="AI224" i="16"/>
  <c r="AG224" i="16"/>
  <c r="AE224" i="16"/>
  <c r="AC224" i="16"/>
  <c r="AA224" i="16"/>
  <c r="Y224" i="16"/>
  <c r="W224" i="16"/>
  <c r="U224" i="16"/>
  <c r="S224" i="16"/>
  <c r="Q224" i="16"/>
  <c r="O224" i="16"/>
  <c r="M224" i="16"/>
  <c r="K224" i="16"/>
  <c r="I224" i="16"/>
  <c r="G224" i="16"/>
  <c r="E224" i="16"/>
  <c r="AQ223" i="16"/>
  <c r="AO223" i="16"/>
  <c r="AM223" i="16"/>
  <c r="AK223" i="16"/>
  <c r="AI223" i="16"/>
  <c r="AG223" i="16"/>
  <c r="AE223" i="16"/>
  <c r="AC223" i="16"/>
  <c r="AA223" i="16"/>
  <c r="Y223" i="16"/>
  <c r="W223" i="16"/>
  <c r="U223" i="16"/>
  <c r="S223" i="16"/>
  <c r="Q223" i="16"/>
  <c r="O223" i="16"/>
  <c r="M223" i="16"/>
  <c r="K223" i="16"/>
  <c r="I223" i="16"/>
  <c r="G223" i="16"/>
  <c r="E223" i="16"/>
  <c r="AQ222" i="16"/>
  <c r="AO222" i="16"/>
  <c r="AM222" i="16"/>
  <c r="AK222" i="16"/>
  <c r="AI222" i="16"/>
  <c r="AG222" i="16"/>
  <c r="AE222" i="16"/>
  <c r="AC222" i="16"/>
  <c r="AA222" i="16"/>
  <c r="Y222" i="16"/>
  <c r="W222" i="16"/>
  <c r="U222" i="16"/>
  <c r="S222" i="16"/>
  <c r="Q222" i="16"/>
  <c r="O222" i="16"/>
  <c r="M222" i="16"/>
  <c r="K222" i="16"/>
  <c r="I222" i="16"/>
  <c r="G222" i="16"/>
  <c r="E222" i="16"/>
  <c r="AQ221" i="16"/>
  <c r="AO221" i="16"/>
  <c r="AM221" i="16"/>
  <c r="AK221" i="16"/>
  <c r="AI221" i="16"/>
  <c r="AG221" i="16"/>
  <c r="AE221" i="16"/>
  <c r="AC221" i="16"/>
  <c r="AA221" i="16"/>
  <c r="Y221" i="16"/>
  <c r="W221" i="16"/>
  <c r="U221" i="16"/>
  <c r="S221" i="16"/>
  <c r="Q221" i="16"/>
  <c r="O221" i="16"/>
  <c r="M221" i="16"/>
  <c r="K221" i="16"/>
  <c r="I221" i="16"/>
  <c r="G221" i="16"/>
  <c r="E221" i="16"/>
  <c r="AQ220" i="16"/>
  <c r="AO220" i="16"/>
  <c r="AM220" i="16"/>
  <c r="AK220" i="16"/>
  <c r="AI220" i="16"/>
  <c r="AG220" i="16"/>
  <c r="AE220" i="16"/>
  <c r="AC220" i="16"/>
  <c r="AA220" i="16"/>
  <c r="Y220" i="16"/>
  <c r="W220" i="16"/>
  <c r="U220" i="16"/>
  <c r="S220" i="16"/>
  <c r="Q220" i="16"/>
  <c r="O220" i="16"/>
  <c r="M220" i="16"/>
  <c r="K220" i="16"/>
  <c r="I220" i="16"/>
  <c r="G220" i="16"/>
  <c r="E220" i="16"/>
  <c r="AQ219" i="16"/>
  <c r="AO219" i="16"/>
  <c r="AM219" i="16"/>
  <c r="AK219" i="16"/>
  <c r="AI219" i="16"/>
  <c r="AG219" i="16"/>
  <c r="AE219" i="16"/>
  <c r="AC219" i="16"/>
  <c r="AA219" i="16"/>
  <c r="Y219" i="16"/>
  <c r="W219" i="16"/>
  <c r="U219" i="16"/>
  <c r="S219" i="16"/>
  <c r="Q219" i="16"/>
  <c r="O219" i="16"/>
  <c r="M219" i="16"/>
  <c r="K219" i="16"/>
  <c r="I219" i="16"/>
  <c r="G219" i="16"/>
  <c r="E219" i="16"/>
  <c r="AQ218" i="16"/>
  <c r="AO218" i="16"/>
  <c r="AM218" i="16"/>
  <c r="AK218" i="16"/>
  <c r="AI218" i="16"/>
  <c r="AG218" i="16"/>
  <c r="AE218" i="16"/>
  <c r="AC218" i="16"/>
  <c r="AA218" i="16"/>
  <c r="Y218" i="16"/>
  <c r="W218" i="16"/>
  <c r="U218" i="16"/>
  <c r="S218" i="16"/>
  <c r="Q218" i="16"/>
  <c r="O218" i="16"/>
  <c r="M218" i="16"/>
  <c r="K218" i="16"/>
  <c r="I218" i="16"/>
  <c r="G218" i="16"/>
  <c r="E218" i="16"/>
  <c r="AQ217" i="16"/>
  <c r="AO217" i="16"/>
  <c r="AM217" i="16"/>
  <c r="AK217" i="16"/>
  <c r="AI217" i="16"/>
  <c r="AG217" i="16"/>
  <c r="AE217" i="16"/>
  <c r="AC217" i="16"/>
  <c r="AA217" i="16"/>
  <c r="Y217" i="16"/>
  <c r="W217" i="16"/>
  <c r="U217" i="16"/>
  <c r="S217" i="16"/>
  <c r="Q217" i="16"/>
  <c r="O217" i="16"/>
  <c r="M217" i="16"/>
  <c r="K217" i="16"/>
  <c r="I217" i="16"/>
  <c r="G217" i="16"/>
  <c r="E217" i="16"/>
  <c r="AQ216" i="16"/>
  <c r="AO216" i="16"/>
  <c r="AM216" i="16"/>
  <c r="AK216" i="16"/>
  <c r="AI216" i="16"/>
  <c r="AG216" i="16"/>
  <c r="AE216" i="16"/>
  <c r="AC216" i="16"/>
  <c r="AA216" i="16"/>
  <c r="Y216" i="16"/>
  <c r="W216" i="16"/>
  <c r="U216" i="16"/>
  <c r="S216" i="16"/>
  <c r="Q216" i="16"/>
  <c r="O216" i="16"/>
  <c r="M216" i="16"/>
  <c r="K216" i="16"/>
  <c r="I216" i="16"/>
  <c r="G216" i="16"/>
  <c r="E216" i="16"/>
  <c r="AQ215" i="16"/>
  <c r="AO215" i="16"/>
  <c r="AM215" i="16"/>
  <c r="AK215" i="16"/>
  <c r="AI215" i="16"/>
  <c r="AG215" i="16"/>
  <c r="AE215" i="16"/>
  <c r="AC215" i="16"/>
  <c r="AA215" i="16"/>
  <c r="Y215" i="16"/>
  <c r="W215" i="16"/>
  <c r="U215" i="16"/>
  <c r="S215" i="16"/>
  <c r="Q215" i="16"/>
  <c r="O215" i="16"/>
  <c r="M215" i="16"/>
  <c r="K215" i="16"/>
  <c r="I215" i="16"/>
  <c r="G215" i="16"/>
  <c r="E215" i="16"/>
  <c r="AQ214" i="16"/>
  <c r="AO214" i="16"/>
  <c r="AM214" i="16"/>
  <c r="AK214" i="16"/>
  <c r="AI214" i="16"/>
  <c r="AG214" i="16"/>
  <c r="AE214" i="16"/>
  <c r="AC214" i="16"/>
  <c r="AA214" i="16"/>
  <c r="Y214" i="16"/>
  <c r="W214" i="16"/>
  <c r="U214" i="16"/>
  <c r="S214" i="16"/>
  <c r="Q214" i="16"/>
  <c r="O214" i="16"/>
  <c r="M214" i="16"/>
  <c r="K214" i="16"/>
  <c r="I214" i="16"/>
  <c r="G214" i="16"/>
  <c r="E214" i="16"/>
  <c r="AQ213" i="16"/>
  <c r="AO213" i="16"/>
  <c r="AM213" i="16"/>
  <c r="AK213" i="16"/>
  <c r="AI213" i="16"/>
  <c r="AG213" i="16"/>
  <c r="AE213" i="16"/>
  <c r="AC213" i="16"/>
  <c r="AA213" i="16"/>
  <c r="Y213" i="16"/>
  <c r="W213" i="16"/>
  <c r="U213" i="16"/>
  <c r="S213" i="16"/>
  <c r="Q213" i="16"/>
  <c r="O213" i="16"/>
  <c r="M213" i="16"/>
  <c r="K213" i="16"/>
  <c r="I213" i="16"/>
  <c r="G213" i="16"/>
  <c r="E213" i="16"/>
  <c r="AQ212" i="16"/>
  <c r="AO212" i="16"/>
  <c r="AM212" i="16"/>
  <c r="AK212" i="16"/>
  <c r="AI212" i="16"/>
  <c r="AG212" i="16"/>
  <c r="AE212" i="16"/>
  <c r="AC212" i="16"/>
  <c r="AA212" i="16"/>
  <c r="Y212" i="16"/>
  <c r="W212" i="16"/>
  <c r="U212" i="16"/>
  <c r="S212" i="16"/>
  <c r="Q212" i="16"/>
  <c r="O212" i="16"/>
  <c r="M212" i="16"/>
  <c r="K212" i="16"/>
  <c r="I212" i="16"/>
  <c r="G212" i="16"/>
  <c r="E212" i="16"/>
  <c r="AQ211" i="16"/>
  <c r="AO211" i="16"/>
  <c r="AM211" i="16"/>
  <c r="AK211" i="16"/>
  <c r="AI211" i="16"/>
  <c r="AG211" i="16"/>
  <c r="AE211" i="16"/>
  <c r="AC211" i="16"/>
  <c r="AA211" i="16"/>
  <c r="Y211" i="16"/>
  <c r="W211" i="16"/>
  <c r="U211" i="16"/>
  <c r="S211" i="16"/>
  <c r="Q211" i="16"/>
  <c r="O211" i="16"/>
  <c r="M211" i="16"/>
  <c r="K211" i="16"/>
  <c r="I211" i="16"/>
  <c r="G211" i="16"/>
  <c r="E211" i="16"/>
  <c r="AQ210" i="16"/>
  <c r="AO210" i="16"/>
  <c r="AM210" i="16"/>
  <c r="AK210" i="16"/>
  <c r="AI210" i="16"/>
  <c r="AG210" i="16"/>
  <c r="AE210" i="16"/>
  <c r="AC210" i="16"/>
  <c r="AA210" i="16"/>
  <c r="Y210" i="16"/>
  <c r="W210" i="16"/>
  <c r="U210" i="16"/>
  <c r="S210" i="16"/>
  <c r="Q210" i="16"/>
  <c r="O210" i="16"/>
  <c r="M210" i="16"/>
  <c r="K210" i="16"/>
  <c r="I210" i="16"/>
  <c r="G210" i="16"/>
  <c r="E210" i="16"/>
  <c r="AQ209" i="16"/>
  <c r="AO209" i="16"/>
  <c r="AM209" i="16"/>
  <c r="AK209" i="16"/>
  <c r="AI209" i="16"/>
  <c r="AG209" i="16"/>
  <c r="AE209" i="16"/>
  <c r="AC209" i="16"/>
  <c r="AA209" i="16"/>
  <c r="Y209" i="16"/>
  <c r="W209" i="16"/>
  <c r="U209" i="16"/>
  <c r="S209" i="16"/>
  <c r="Q209" i="16"/>
  <c r="O209" i="16"/>
  <c r="M209" i="16"/>
  <c r="K209" i="16"/>
  <c r="I209" i="16"/>
  <c r="G209" i="16"/>
  <c r="E209" i="16"/>
  <c r="AQ208" i="16"/>
  <c r="AO208" i="16"/>
  <c r="AM208" i="16"/>
  <c r="AK208" i="16"/>
  <c r="AI208" i="16"/>
  <c r="AG208" i="16"/>
  <c r="AE208" i="16"/>
  <c r="AC208" i="16"/>
  <c r="AA208" i="16"/>
  <c r="Y208" i="16"/>
  <c r="W208" i="16"/>
  <c r="U208" i="16"/>
  <c r="S208" i="16"/>
  <c r="Q208" i="16"/>
  <c r="O208" i="16"/>
  <c r="M208" i="16"/>
  <c r="K208" i="16"/>
  <c r="I208" i="16"/>
  <c r="G208" i="16"/>
  <c r="E208" i="16"/>
  <c r="AQ207" i="16"/>
  <c r="AO207" i="16"/>
  <c r="AM207" i="16"/>
  <c r="AK207" i="16"/>
  <c r="AI207" i="16"/>
  <c r="AG207" i="16"/>
  <c r="AE207" i="16"/>
  <c r="AC207" i="16"/>
  <c r="AA207" i="16"/>
  <c r="Y207" i="16"/>
  <c r="W207" i="16"/>
  <c r="U207" i="16"/>
  <c r="S207" i="16"/>
  <c r="Q207" i="16"/>
  <c r="O207" i="16"/>
  <c r="M207" i="16"/>
  <c r="K207" i="16"/>
  <c r="I207" i="16"/>
  <c r="G207" i="16"/>
  <c r="E207" i="16"/>
  <c r="AQ206" i="16"/>
  <c r="AO206" i="16"/>
  <c r="AM206" i="16"/>
  <c r="AK206" i="16"/>
  <c r="AI206" i="16"/>
  <c r="AG206" i="16"/>
  <c r="AE206" i="16"/>
  <c r="AC206" i="16"/>
  <c r="AA206" i="16"/>
  <c r="Y206" i="16"/>
  <c r="W206" i="16"/>
  <c r="U206" i="16"/>
  <c r="S206" i="16"/>
  <c r="Q206" i="16"/>
  <c r="O206" i="16"/>
  <c r="M206" i="16"/>
  <c r="K206" i="16"/>
  <c r="I206" i="16"/>
  <c r="G206" i="16"/>
  <c r="E206" i="16"/>
  <c r="AQ205" i="16"/>
  <c r="AO205" i="16"/>
  <c r="AM205" i="16"/>
  <c r="AK205" i="16"/>
  <c r="AI205" i="16"/>
  <c r="AG205" i="16"/>
  <c r="AE205" i="16"/>
  <c r="AC205" i="16"/>
  <c r="AA205" i="16"/>
  <c r="Y205" i="16"/>
  <c r="W205" i="16"/>
  <c r="U205" i="16"/>
  <c r="S205" i="16"/>
  <c r="Q205" i="16"/>
  <c r="O205" i="16"/>
  <c r="M205" i="16"/>
  <c r="K205" i="16"/>
  <c r="I205" i="16"/>
  <c r="G205" i="16"/>
  <c r="E205" i="16"/>
  <c r="AQ204" i="16"/>
  <c r="AO204" i="16"/>
  <c r="AM204" i="16"/>
  <c r="AK204" i="16"/>
  <c r="AI204" i="16"/>
  <c r="AG204" i="16"/>
  <c r="AE204" i="16"/>
  <c r="AC204" i="16"/>
  <c r="AA204" i="16"/>
  <c r="Y204" i="16"/>
  <c r="W204" i="16"/>
  <c r="U204" i="16"/>
  <c r="S204" i="16"/>
  <c r="Q204" i="16"/>
  <c r="O204" i="16"/>
  <c r="M204" i="16"/>
  <c r="K204" i="16"/>
  <c r="I204" i="16"/>
  <c r="G204" i="16"/>
  <c r="E204" i="16"/>
  <c r="AQ203" i="16"/>
  <c r="AO203" i="16"/>
  <c r="AM203" i="16"/>
  <c r="AK203" i="16"/>
  <c r="AI203" i="16"/>
  <c r="AG203" i="16"/>
  <c r="AE203" i="16"/>
  <c r="AC203" i="16"/>
  <c r="AA203" i="16"/>
  <c r="Y203" i="16"/>
  <c r="W203" i="16"/>
  <c r="U203" i="16"/>
  <c r="S203" i="16"/>
  <c r="Q203" i="16"/>
  <c r="O203" i="16"/>
  <c r="M203" i="16"/>
  <c r="K203" i="16"/>
  <c r="I203" i="16"/>
  <c r="G203" i="16"/>
  <c r="E203" i="16"/>
  <c r="AQ202" i="16"/>
  <c r="AO202" i="16"/>
  <c r="AM202" i="16"/>
  <c r="AK202" i="16"/>
  <c r="AI202" i="16"/>
  <c r="AG202" i="16"/>
  <c r="AE202" i="16"/>
  <c r="AC202" i="16"/>
  <c r="AA202" i="16"/>
  <c r="Y202" i="16"/>
  <c r="W202" i="16"/>
  <c r="U202" i="16"/>
  <c r="S202" i="16"/>
  <c r="Q202" i="16"/>
  <c r="O202" i="16"/>
  <c r="M202" i="16"/>
  <c r="K202" i="16"/>
  <c r="I202" i="16"/>
  <c r="G202" i="16"/>
  <c r="E202" i="16"/>
  <c r="AQ201" i="16"/>
  <c r="AO201" i="16"/>
  <c r="AM201" i="16"/>
  <c r="AK201" i="16"/>
  <c r="AI201" i="16"/>
  <c r="AG201" i="16"/>
  <c r="AE201" i="16"/>
  <c r="AC201" i="16"/>
  <c r="AA201" i="16"/>
  <c r="Y201" i="16"/>
  <c r="W201" i="16"/>
  <c r="U201" i="16"/>
  <c r="S201" i="16"/>
  <c r="Q201" i="16"/>
  <c r="O201" i="16"/>
  <c r="M201" i="16"/>
  <c r="K201" i="16"/>
  <c r="I201" i="16"/>
  <c r="G201" i="16"/>
  <c r="E201" i="16"/>
  <c r="AQ200" i="16"/>
  <c r="AO200" i="16"/>
  <c r="AM200" i="16"/>
  <c r="AK200" i="16"/>
  <c r="AI200" i="16"/>
  <c r="AG200" i="16"/>
  <c r="AE200" i="16"/>
  <c r="AC200" i="16"/>
  <c r="AA200" i="16"/>
  <c r="Y200" i="16"/>
  <c r="W200" i="16"/>
  <c r="U200" i="16"/>
  <c r="S200" i="16"/>
  <c r="Q200" i="16"/>
  <c r="O200" i="16"/>
  <c r="M200" i="16"/>
  <c r="K200" i="16"/>
  <c r="I200" i="16"/>
  <c r="G200" i="16"/>
  <c r="E200" i="16"/>
  <c r="AQ199" i="16"/>
  <c r="AO199" i="16"/>
  <c r="AM199" i="16"/>
  <c r="AK199" i="16"/>
  <c r="AI199" i="16"/>
  <c r="AG199" i="16"/>
  <c r="AE199" i="16"/>
  <c r="AC199" i="16"/>
  <c r="AA199" i="16"/>
  <c r="Y199" i="16"/>
  <c r="W199" i="16"/>
  <c r="U199" i="16"/>
  <c r="S199" i="16"/>
  <c r="Q199" i="16"/>
  <c r="O199" i="16"/>
  <c r="M199" i="16"/>
  <c r="K199" i="16"/>
  <c r="I199" i="16"/>
  <c r="G199" i="16"/>
  <c r="E199" i="16"/>
  <c r="AQ198" i="16"/>
  <c r="AO198" i="16"/>
  <c r="AM198" i="16"/>
  <c r="AK198" i="16"/>
  <c r="AI198" i="16"/>
  <c r="AG198" i="16"/>
  <c r="AE198" i="16"/>
  <c r="AC198" i="16"/>
  <c r="AA198" i="16"/>
  <c r="Y198" i="16"/>
  <c r="W198" i="16"/>
  <c r="U198" i="16"/>
  <c r="S198" i="16"/>
  <c r="Q198" i="16"/>
  <c r="O198" i="16"/>
  <c r="M198" i="16"/>
  <c r="K198" i="16"/>
  <c r="I198" i="16"/>
  <c r="G198" i="16"/>
  <c r="E198" i="16"/>
  <c r="AQ197" i="16"/>
  <c r="AO197" i="16"/>
  <c r="AM197" i="16"/>
  <c r="AK197" i="16"/>
  <c r="AI197" i="16"/>
  <c r="AG197" i="16"/>
  <c r="AE197" i="16"/>
  <c r="AC197" i="16"/>
  <c r="AA197" i="16"/>
  <c r="Y197" i="16"/>
  <c r="W197" i="16"/>
  <c r="U197" i="16"/>
  <c r="S197" i="16"/>
  <c r="Q197" i="16"/>
  <c r="O197" i="16"/>
  <c r="M197" i="16"/>
  <c r="K197" i="16"/>
  <c r="I197" i="16"/>
  <c r="G197" i="16"/>
  <c r="E197" i="16"/>
  <c r="AQ196" i="16"/>
  <c r="AO196" i="16"/>
  <c r="AM196" i="16"/>
  <c r="AK196" i="16"/>
  <c r="AI196" i="16"/>
  <c r="AG196" i="16"/>
  <c r="AE196" i="16"/>
  <c r="AC196" i="16"/>
  <c r="AA196" i="16"/>
  <c r="Y196" i="16"/>
  <c r="W196" i="16"/>
  <c r="U196" i="16"/>
  <c r="S196" i="16"/>
  <c r="Q196" i="16"/>
  <c r="O196" i="16"/>
  <c r="M196" i="16"/>
  <c r="K196" i="16"/>
  <c r="I196" i="16"/>
  <c r="G196" i="16"/>
  <c r="E196" i="16"/>
  <c r="AQ195" i="16"/>
  <c r="AO195" i="16"/>
  <c r="AM195" i="16"/>
  <c r="AK195" i="16"/>
  <c r="AI195" i="16"/>
  <c r="AG195" i="16"/>
  <c r="AE195" i="16"/>
  <c r="AC195" i="16"/>
  <c r="AA195" i="16"/>
  <c r="Y195" i="16"/>
  <c r="W195" i="16"/>
  <c r="U195" i="16"/>
  <c r="S195" i="16"/>
  <c r="Q195" i="16"/>
  <c r="O195" i="16"/>
  <c r="M195" i="16"/>
  <c r="K195" i="16"/>
  <c r="I195" i="16"/>
  <c r="G195" i="16"/>
  <c r="E195" i="16"/>
  <c r="AQ194" i="16"/>
  <c r="AO194" i="16"/>
  <c r="AM194" i="16"/>
  <c r="AK194" i="16"/>
  <c r="AI194" i="16"/>
  <c r="AG194" i="16"/>
  <c r="AE194" i="16"/>
  <c r="AC194" i="16"/>
  <c r="AA194" i="16"/>
  <c r="Y194" i="16"/>
  <c r="W194" i="16"/>
  <c r="U194" i="16"/>
  <c r="S194" i="16"/>
  <c r="Q194" i="16"/>
  <c r="O194" i="16"/>
  <c r="M194" i="16"/>
  <c r="K194" i="16"/>
  <c r="I194" i="16"/>
  <c r="G194" i="16"/>
  <c r="E194" i="16"/>
  <c r="AQ193" i="16"/>
  <c r="AO193" i="16"/>
  <c r="AM193" i="16"/>
  <c r="AK193" i="16"/>
  <c r="AI193" i="16"/>
  <c r="AG193" i="16"/>
  <c r="AE193" i="16"/>
  <c r="AC193" i="16"/>
  <c r="AA193" i="16"/>
  <c r="Y193" i="16"/>
  <c r="W193" i="16"/>
  <c r="U193" i="16"/>
  <c r="S193" i="16"/>
  <c r="Q193" i="16"/>
  <c r="O193" i="16"/>
  <c r="M193" i="16"/>
  <c r="K193" i="16"/>
  <c r="I193" i="16"/>
  <c r="G193" i="16"/>
  <c r="E193" i="16"/>
  <c r="AQ192" i="16"/>
  <c r="AO192" i="16"/>
  <c r="AM192" i="16"/>
  <c r="AK192" i="16"/>
  <c r="AI192" i="16"/>
  <c r="AG192" i="16"/>
  <c r="AE192" i="16"/>
  <c r="AC192" i="16"/>
  <c r="AA192" i="16"/>
  <c r="Y192" i="16"/>
  <c r="W192" i="16"/>
  <c r="U192" i="16"/>
  <c r="S192" i="16"/>
  <c r="Q192" i="16"/>
  <c r="O192" i="16"/>
  <c r="M192" i="16"/>
  <c r="K192" i="16"/>
  <c r="I192" i="16"/>
  <c r="G192" i="16"/>
  <c r="E192" i="16"/>
  <c r="AQ191" i="16"/>
  <c r="AO191" i="16"/>
  <c r="AM191" i="16"/>
  <c r="AK191" i="16"/>
  <c r="AI191" i="16"/>
  <c r="AG191" i="16"/>
  <c r="AE191" i="16"/>
  <c r="AC191" i="16"/>
  <c r="AA191" i="16"/>
  <c r="Y191" i="16"/>
  <c r="W191" i="16"/>
  <c r="U191" i="16"/>
  <c r="S191" i="16"/>
  <c r="Q191" i="16"/>
  <c r="O191" i="16"/>
  <c r="M191" i="16"/>
  <c r="K191" i="16"/>
  <c r="I191" i="16"/>
  <c r="G191" i="16"/>
  <c r="E191" i="16"/>
  <c r="AQ190" i="16"/>
  <c r="AO190" i="16"/>
  <c r="AM190" i="16"/>
  <c r="AK190" i="16"/>
  <c r="AI190" i="16"/>
  <c r="AG190" i="16"/>
  <c r="AE190" i="16"/>
  <c r="AC190" i="16"/>
  <c r="AA190" i="16"/>
  <c r="Y190" i="16"/>
  <c r="W190" i="16"/>
  <c r="U190" i="16"/>
  <c r="S190" i="16"/>
  <c r="Q190" i="16"/>
  <c r="O190" i="16"/>
  <c r="M190" i="16"/>
  <c r="K190" i="16"/>
  <c r="I190" i="16"/>
  <c r="G190" i="16"/>
  <c r="E190" i="16"/>
  <c r="AQ189" i="16"/>
  <c r="AO189" i="16"/>
  <c r="AM189" i="16"/>
  <c r="AK189" i="16"/>
  <c r="AI189" i="16"/>
  <c r="AG189" i="16"/>
  <c r="AE189" i="16"/>
  <c r="AC189" i="16"/>
  <c r="AA189" i="16"/>
  <c r="Y189" i="16"/>
  <c r="W189" i="16"/>
  <c r="U189" i="16"/>
  <c r="S189" i="16"/>
  <c r="Q189" i="16"/>
  <c r="O189" i="16"/>
  <c r="M189" i="16"/>
  <c r="K189" i="16"/>
  <c r="I189" i="16"/>
  <c r="G189" i="16"/>
  <c r="E189" i="16"/>
  <c r="AQ188" i="16"/>
  <c r="AO188" i="16"/>
  <c r="AM188" i="16"/>
  <c r="AK188" i="16"/>
  <c r="AI188" i="16"/>
  <c r="AG188" i="16"/>
  <c r="AE188" i="16"/>
  <c r="AC188" i="16"/>
  <c r="AA188" i="16"/>
  <c r="Y188" i="16"/>
  <c r="W188" i="16"/>
  <c r="U188" i="16"/>
  <c r="S188" i="16"/>
  <c r="Q188" i="16"/>
  <c r="O188" i="16"/>
  <c r="M188" i="16"/>
  <c r="K188" i="16"/>
  <c r="I188" i="16"/>
  <c r="G188" i="16"/>
  <c r="E188" i="16"/>
  <c r="AQ187" i="16"/>
  <c r="AO187" i="16"/>
  <c r="AM187" i="16"/>
  <c r="AK187" i="16"/>
  <c r="AI187" i="16"/>
  <c r="AG187" i="16"/>
  <c r="AE187" i="16"/>
  <c r="AC187" i="16"/>
  <c r="AA187" i="16"/>
  <c r="Y187" i="16"/>
  <c r="W187" i="16"/>
  <c r="U187" i="16"/>
  <c r="S187" i="16"/>
  <c r="Q187" i="16"/>
  <c r="O187" i="16"/>
  <c r="M187" i="16"/>
  <c r="K187" i="16"/>
  <c r="I187" i="16"/>
  <c r="G187" i="16"/>
  <c r="E187" i="16"/>
  <c r="AQ186" i="16"/>
  <c r="AO186" i="16"/>
  <c r="AM186" i="16"/>
  <c r="AK186" i="16"/>
  <c r="AI186" i="16"/>
  <c r="AG186" i="16"/>
  <c r="AE186" i="16"/>
  <c r="AC186" i="16"/>
  <c r="AA186" i="16"/>
  <c r="Y186" i="16"/>
  <c r="W186" i="16"/>
  <c r="U186" i="16"/>
  <c r="S186" i="16"/>
  <c r="Q186" i="16"/>
  <c r="O186" i="16"/>
  <c r="M186" i="16"/>
  <c r="K186" i="16"/>
  <c r="I186" i="16"/>
  <c r="G186" i="16"/>
  <c r="E186" i="16"/>
  <c r="AQ185" i="16"/>
  <c r="AO185" i="16"/>
  <c r="AM185" i="16"/>
  <c r="AK185" i="16"/>
  <c r="AI185" i="16"/>
  <c r="AG185" i="16"/>
  <c r="AE185" i="16"/>
  <c r="AC185" i="16"/>
  <c r="AA185" i="16"/>
  <c r="Y185" i="16"/>
  <c r="W185" i="16"/>
  <c r="U185" i="16"/>
  <c r="S185" i="16"/>
  <c r="Q185" i="16"/>
  <c r="O185" i="16"/>
  <c r="M185" i="16"/>
  <c r="K185" i="16"/>
  <c r="I185" i="16"/>
  <c r="G185" i="16"/>
  <c r="E185" i="16"/>
  <c r="AQ184" i="16"/>
  <c r="AO184" i="16"/>
  <c r="AM184" i="16"/>
  <c r="AK184" i="16"/>
  <c r="AI184" i="16"/>
  <c r="AG184" i="16"/>
  <c r="AE184" i="16"/>
  <c r="AC184" i="16"/>
  <c r="AA184" i="16"/>
  <c r="Y184" i="16"/>
  <c r="W184" i="16"/>
  <c r="U184" i="16"/>
  <c r="S184" i="16"/>
  <c r="Q184" i="16"/>
  <c r="O184" i="16"/>
  <c r="M184" i="16"/>
  <c r="K184" i="16"/>
  <c r="I184" i="16"/>
  <c r="G184" i="16"/>
  <c r="E184" i="16"/>
  <c r="AQ183" i="16"/>
  <c r="AO183" i="16"/>
  <c r="AM183" i="16"/>
  <c r="AK183" i="16"/>
  <c r="AI183" i="16"/>
  <c r="AG183" i="16"/>
  <c r="AE183" i="16"/>
  <c r="AC183" i="16"/>
  <c r="AA183" i="16"/>
  <c r="Y183" i="16"/>
  <c r="W183" i="16"/>
  <c r="U183" i="16"/>
  <c r="S183" i="16"/>
  <c r="Q183" i="16"/>
  <c r="O183" i="16"/>
  <c r="M183" i="16"/>
  <c r="K183" i="16"/>
  <c r="I183" i="16"/>
  <c r="G183" i="16"/>
  <c r="E183" i="16"/>
  <c r="AQ182" i="16"/>
  <c r="AO182" i="16"/>
  <c r="AM182" i="16"/>
  <c r="AK182" i="16"/>
  <c r="AI182" i="16"/>
  <c r="AG182" i="16"/>
  <c r="AE182" i="16"/>
  <c r="AC182" i="16"/>
  <c r="AA182" i="16"/>
  <c r="Y182" i="16"/>
  <c r="W182" i="16"/>
  <c r="U182" i="16"/>
  <c r="S182" i="16"/>
  <c r="Q182" i="16"/>
  <c r="O182" i="16"/>
  <c r="M182" i="16"/>
  <c r="K182" i="16"/>
  <c r="I182" i="16"/>
  <c r="G182" i="16"/>
  <c r="E182" i="16"/>
  <c r="AQ181" i="16"/>
  <c r="AO181" i="16"/>
  <c r="AM181" i="16"/>
  <c r="AK181" i="16"/>
  <c r="AI181" i="16"/>
  <c r="AG181" i="16"/>
  <c r="AE181" i="16"/>
  <c r="AC181" i="16"/>
  <c r="AA181" i="16"/>
  <c r="Y181" i="16"/>
  <c r="W181" i="16"/>
  <c r="U181" i="16"/>
  <c r="S181" i="16"/>
  <c r="Q181" i="16"/>
  <c r="O181" i="16"/>
  <c r="M181" i="16"/>
  <c r="K181" i="16"/>
  <c r="I181" i="16"/>
  <c r="G181" i="16"/>
  <c r="E181" i="16"/>
  <c r="AQ180" i="16"/>
  <c r="AO180" i="16"/>
  <c r="AM180" i="16"/>
  <c r="AK180" i="16"/>
  <c r="AI180" i="16"/>
  <c r="AG180" i="16"/>
  <c r="AE180" i="16"/>
  <c r="AC180" i="16"/>
  <c r="AA180" i="16"/>
  <c r="Y180" i="16"/>
  <c r="W180" i="16"/>
  <c r="U180" i="16"/>
  <c r="S180" i="16"/>
  <c r="Q180" i="16"/>
  <c r="O180" i="16"/>
  <c r="M180" i="16"/>
  <c r="K180" i="16"/>
  <c r="I180" i="16"/>
  <c r="G180" i="16"/>
  <c r="E180" i="16"/>
  <c r="AQ179" i="16"/>
  <c r="AO179" i="16"/>
  <c r="AM179" i="16"/>
  <c r="AK179" i="16"/>
  <c r="AI179" i="16"/>
  <c r="AG179" i="16"/>
  <c r="AE179" i="16"/>
  <c r="AC179" i="16"/>
  <c r="AA179" i="16"/>
  <c r="Y179" i="16"/>
  <c r="W179" i="16"/>
  <c r="U179" i="16"/>
  <c r="S179" i="16"/>
  <c r="Q179" i="16"/>
  <c r="O179" i="16"/>
  <c r="M179" i="16"/>
  <c r="K179" i="16"/>
  <c r="I179" i="16"/>
  <c r="G179" i="16"/>
  <c r="E179" i="16"/>
  <c r="AQ178" i="16"/>
  <c r="AO178" i="16"/>
  <c r="AM178" i="16"/>
  <c r="AK178" i="16"/>
  <c r="AI178" i="16"/>
  <c r="AG178" i="16"/>
  <c r="AE178" i="16"/>
  <c r="AC178" i="16"/>
  <c r="AA178" i="16"/>
  <c r="Y178" i="16"/>
  <c r="W178" i="16"/>
  <c r="U178" i="16"/>
  <c r="S178" i="16"/>
  <c r="Q178" i="16"/>
  <c r="O178" i="16"/>
  <c r="M178" i="16"/>
  <c r="K178" i="16"/>
  <c r="I178" i="16"/>
  <c r="G178" i="16"/>
  <c r="E178" i="16"/>
  <c r="AQ177" i="16"/>
  <c r="AO177" i="16"/>
  <c r="AM177" i="16"/>
  <c r="AK177" i="16"/>
  <c r="AI177" i="16"/>
  <c r="AG177" i="16"/>
  <c r="AE177" i="16"/>
  <c r="AC177" i="16"/>
  <c r="AA177" i="16"/>
  <c r="Y177" i="16"/>
  <c r="W177" i="16"/>
  <c r="U177" i="16"/>
  <c r="S177" i="16"/>
  <c r="Q177" i="16"/>
  <c r="O177" i="16"/>
  <c r="M177" i="16"/>
  <c r="K177" i="16"/>
  <c r="I177" i="16"/>
  <c r="G177" i="16"/>
  <c r="E177" i="16"/>
  <c r="AQ176" i="16"/>
  <c r="AO176" i="16"/>
  <c r="AM176" i="16"/>
  <c r="AK176" i="16"/>
  <c r="AI176" i="16"/>
  <c r="AG176" i="16"/>
  <c r="AE176" i="16"/>
  <c r="AC176" i="16"/>
  <c r="AA176" i="16"/>
  <c r="Y176" i="16"/>
  <c r="W176" i="16"/>
  <c r="U176" i="16"/>
  <c r="S176" i="16"/>
  <c r="Q176" i="16"/>
  <c r="O176" i="16"/>
  <c r="M176" i="16"/>
  <c r="K176" i="16"/>
  <c r="I176" i="16"/>
  <c r="G176" i="16"/>
  <c r="E176" i="16"/>
  <c r="AQ175" i="16"/>
  <c r="AO175" i="16"/>
  <c r="AM175" i="16"/>
  <c r="AK175" i="16"/>
  <c r="AI175" i="16"/>
  <c r="AG175" i="16"/>
  <c r="AE175" i="16"/>
  <c r="AC175" i="16"/>
  <c r="AA175" i="16"/>
  <c r="Y175" i="16"/>
  <c r="W175" i="16"/>
  <c r="U175" i="16"/>
  <c r="S175" i="16"/>
  <c r="Q175" i="16"/>
  <c r="O175" i="16"/>
  <c r="M175" i="16"/>
  <c r="K175" i="16"/>
  <c r="I175" i="16"/>
  <c r="G175" i="16"/>
  <c r="E175" i="16"/>
  <c r="AQ174" i="16"/>
  <c r="AO174" i="16"/>
  <c r="AM174" i="16"/>
  <c r="AK174" i="16"/>
  <c r="AI174" i="16"/>
  <c r="AG174" i="16"/>
  <c r="AE174" i="16"/>
  <c r="AC174" i="16"/>
  <c r="AA174" i="16"/>
  <c r="Y174" i="16"/>
  <c r="W174" i="16"/>
  <c r="U174" i="16"/>
  <c r="S174" i="16"/>
  <c r="Q174" i="16"/>
  <c r="O174" i="16"/>
  <c r="M174" i="16"/>
  <c r="K174" i="16"/>
  <c r="I174" i="16"/>
  <c r="G174" i="16"/>
  <c r="E174" i="16"/>
  <c r="AQ173" i="16"/>
  <c r="AO173" i="16"/>
  <c r="AM173" i="16"/>
  <c r="AK173" i="16"/>
  <c r="AI173" i="16"/>
  <c r="AG173" i="16"/>
  <c r="AE173" i="16"/>
  <c r="AC173" i="16"/>
  <c r="AA173" i="16"/>
  <c r="Y173" i="16"/>
  <c r="W173" i="16"/>
  <c r="U173" i="16"/>
  <c r="S173" i="16"/>
  <c r="Q173" i="16"/>
  <c r="O173" i="16"/>
  <c r="M173" i="16"/>
  <c r="K173" i="16"/>
  <c r="I173" i="16"/>
  <c r="G173" i="16"/>
  <c r="E173" i="16"/>
  <c r="AQ172" i="16"/>
  <c r="AO172" i="16"/>
  <c r="AM172" i="16"/>
  <c r="AK172" i="16"/>
  <c r="AI172" i="16"/>
  <c r="AG172" i="16"/>
  <c r="AE172" i="16"/>
  <c r="AC172" i="16"/>
  <c r="AA172" i="16"/>
  <c r="Y172" i="16"/>
  <c r="W172" i="16"/>
  <c r="U172" i="16"/>
  <c r="S172" i="16"/>
  <c r="Q172" i="16"/>
  <c r="O172" i="16"/>
  <c r="M172" i="16"/>
  <c r="K172" i="16"/>
  <c r="I172" i="16"/>
  <c r="G172" i="16"/>
  <c r="E172" i="16"/>
  <c r="AQ171" i="16"/>
  <c r="AO171" i="16"/>
  <c r="AM171" i="16"/>
  <c r="AK171" i="16"/>
  <c r="AI171" i="16"/>
  <c r="AG171" i="16"/>
  <c r="AE171" i="16"/>
  <c r="AC171" i="16"/>
  <c r="AA171" i="16"/>
  <c r="Y171" i="16"/>
  <c r="W171" i="16"/>
  <c r="U171" i="16"/>
  <c r="S171" i="16"/>
  <c r="Q171" i="16"/>
  <c r="O171" i="16"/>
  <c r="M171" i="16"/>
  <c r="K171" i="16"/>
  <c r="I171" i="16"/>
  <c r="G171" i="16"/>
  <c r="E171" i="16"/>
  <c r="AQ170" i="16"/>
  <c r="AO170" i="16"/>
  <c r="AM170" i="16"/>
  <c r="AK170" i="16"/>
  <c r="AI170" i="16"/>
  <c r="AG170" i="16"/>
  <c r="AE170" i="16"/>
  <c r="AC170" i="16"/>
  <c r="AA170" i="16"/>
  <c r="Y170" i="16"/>
  <c r="W170" i="16"/>
  <c r="U170" i="16"/>
  <c r="S170" i="16"/>
  <c r="Q170" i="16"/>
  <c r="O170" i="16"/>
  <c r="M170" i="16"/>
  <c r="K170" i="16"/>
  <c r="I170" i="16"/>
  <c r="G170" i="16"/>
  <c r="E170" i="16"/>
  <c r="AQ169" i="16"/>
  <c r="AO169" i="16"/>
  <c r="AM169" i="16"/>
  <c r="AK169" i="16"/>
  <c r="AI169" i="16"/>
  <c r="AG169" i="16"/>
  <c r="AE169" i="16"/>
  <c r="AC169" i="16"/>
  <c r="AA169" i="16"/>
  <c r="Y169" i="16"/>
  <c r="W169" i="16"/>
  <c r="U169" i="16"/>
  <c r="S169" i="16"/>
  <c r="Q169" i="16"/>
  <c r="O169" i="16"/>
  <c r="M169" i="16"/>
  <c r="K169" i="16"/>
  <c r="I169" i="16"/>
  <c r="G169" i="16"/>
  <c r="E169" i="16"/>
  <c r="AQ168" i="16"/>
  <c r="AO168" i="16"/>
  <c r="AM168" i="16"/>
  <c r="AK168" i="16"/>
  <c r="AI168" i="16"/>
  <c r="AG168" i="16"/>
  <c r="AE168" i="16"/>
  <c r="AC168" i="16"/>
  <c r="AA168" i="16"/>
  <c r="Y168" i="16"/>
  <c r="W168" i="16"/>
  <c r="U168" i="16"/>
  <c r="S168" i="16"/>
  <c r="Q168" i="16"/>
  <c r="O168" i="16"/>
  <c r="M168" i="16"/>
  <c r="K168" i="16"/>
  <c r="I168" i="16"/>
  <c r="G168" i="16"/>
  <c r="E168" i="16"/>
  <c r="AQ167" i="16"/>
  <c r="AO167" i="16"/>
  <c r="AM167" i="16"/>
  <c r="AK167" i="16"/>
  <c r="AI167" i="16"/>
  <c r="AG167" i="16"/>
  <c r="AE167" i="16"/>
  <c r="AC167" i="16"/>
  <c r="AA167" i="16"/>
  <c r="Y167" i="16"/>
  <c r="W167" i="16"/>
  <c r="U167" i="16"/>
  <c r="S167" i="16"/>
  <c r="Q167" i="16"/>
  <c r="O167" i="16"/>
  <c r="M167" i="16"/>
  <c r="K167" i="16"/>
  <c r="I167" i="16"/>
  <c r="G167" i="16"/>
  <c r="E167" i="16"/>
  <c r="AQ166" i="16"/>
  <c r="AO166" i="16"/>
  <c r="AM166" i="16"/>
  <c r="AK166" i="16"/>
  <c r="AI166" i="16"/>
  <c r="AG166" i="16"/>
  <c r="AE166" i="16"/>
  <c r="AC166" i="16"/>
  <c r="AA166" i="16"/>
  <c r="Y166" i="16"/>
  <c r="W166" i="16"/>
  <c r="U166" i="16"/>
  <c r="S166" i="16"/>
  <c r="Q166" i="16"/>
  <c r="O166" i="16"/>
  <c r="M166" i="16"/>
  <c r="K166" i="16"/>
  <c r="I166" i="16"/>
  <c r="G166" i="16"/>
  <c r="E166" i="16"/>
  <c r="AQ165" i="16"/>
  <c r="AO165" i="16"/>
  <c r="AM165" i="16"/>
  <c r="AK165" i="16"/>
  <c r="AI165" i="16"/>
  <c r="AG165" i="16"/>
  <c r="AE165" i="16"/>
  <c r="AC165" i="16"/>
  <c r="AA165" i="16"/>
  <c r="Y165" i="16"/>
  <c r="W165" i="16"/>
  <c r="U165" i="16"/>
  <c r="S165" i="16"/>
  <c r="Q165" i="16"/>
  <c r="O165" i="16"/>
  <c r="M165" i="16"/>
  <c r="K165" i="16"/>
  <c r="I165" i="16"/>
  <c r="G165" i="16"/>
  <c r="E165" i="16"/>
  <c r="AQ164" i="16"/>
  <c r="AO164" i="16"/>
  <c r="AM164" i="16"/>
  <c r="AK164" i="16"/>
  <c r="AI164" i="16"/>
  <c r="AG164" i="16"/>
  <c r="AE164" i="16"/>
  <c r="AC164" i="16"/>
  <c r="AA164" i="16"/>
  <c r="Y164" i="16"/>
  <c r="W164" i="16"/>
  <c r="U164" i="16"/>
  <c r="S164" i="16"/>
  <c r="Q164" i="16"/>
  <c r="O164" i="16"/>
  <c r="M164" i="16"/>
  <c r="K164" i="16"/>
  <c r="I164" i="16"/>
  <c r="G164" i="16"/>
  <c r="E164" i="16"/>
  <c r="AQ163" i="16"/>
  <c r="AO163" i="16"/>
  <c r="AM163" i="16"/>
  <c r="AK163" i="16"/>
  <c r="AI163" i="16"/>
  <c r="AG163" i="16"/>
  <c r="AE163" i="16"/>
  <c r="AC163" i="16"/>
  <c r="AA163" i="16"/>
  <c r="Y163" i="16"/>
  <c r="W163" i="16"/>
  <c r="U163" i="16"/>
  <c r="S163" i="16"/>
  <c r="Q163" i="16"/>
  <c r="O163" i="16"/>
  <c r="M163" i="16"/>
  <c r="K163" i="16"/>
  <c r="I163" i="16"/>
  <c r="G163" i="16"/>
  <c r="E163" i="16"/>
  <c r="AQ162" i="16"/>
  <c r="AO162" i="16"/>
  <c r="AM162" i="16"/>
  <c r="AK162" i="16"/>
  <c r="AI162" i="16"/>
  <c r="AG162" i="16"/>
  <c r="AE162" i="16"/>
  <c r="AC162" i="16"/>
  <c r="AA162" i="16"/>
  <c r="Y162" i="16"/>
  <c r="W162" i="16"/>
  <c r="U162" i="16"/>
  <c r="S162" i="16"/>
  <c r="Q162" i="16"/>
  <c r="O162" i="16"/>
  <c r="M162" i="16"/>
  <c r="K162" i="16"/>
  <c r="I162" i="16"/>
  <c r="G162" i="16"/>
  <c r="E162" i="16"/>
  <c r="AQ161" i="16"/>
  <c r="AO161" i="16"/>
  <c r="AM161" i="16"/>
  <c r="AK161" i="16"/>
  <c r="AI161" i="16"/>
  <c r="AG161" i="16"/>
  <c r="AE161" i="16"/>
  <c r="AC161" i="16"/>
  <c r="AA161" i="16"/>
  <c r="Y161" i="16"/>
  <c r="W161" i="16"/>
  <c r="U161" i="16"/>
  <c r="S161" i="16"/>
  <c r="Q161" i="16"/>
  <c r="O161" i="16"/>
  <c r="M161" i="16"/>
  <c r="K161" i="16"/>
  <c r="I161" i="16"/>
  <c r="G161" i="16"/>
  <c r="E161" i="16"/>
  <c r="AQ160" i="16"/>
  <c r="AO160" i="16"/>
  <c r="AM160" i="16"/>
  <c r="AK160" i="16"/>
  <c r="AI160" i="16"/>
  <c r="AG160" i="16"/>
  <c r="AE160" i="16"/>
  <c r="AC160" i="16"/>
  <c r="AA160" i="16"/>
  <c r="Y160" i="16"/>
  <c r="W160" i="16"/>
  <c r="U160" i="16"/>
  <c r="S160" i="16"/>
  <c r="Q160" i="16"/>
  <c r="O160" i="16"/>
  <c r="M160" i="16"/>
  <c r="K160" i="16"/>
  <c r="I160" i="16"/>
  <c r="G160" i="16"/>
  <c r="E160" i="16"/>
  <c r="AQ159" i="16"/>
  <c r="AO159" i="16"/>
  <c r="AM159" i="16"/>
  <c r="AK159" i="16"/>
  <c r="AI159" i="16"/>
  <c r="AG159" i="16"/>
  <c r="AE159" i="16"/>
  <c r="AC159" i="16"/>
  <c r="AA159" i="16"/>
  <c r="Y159" i="16"/>
  <c r="W159" i="16"/>
  <c r="U159" i="16"/>
  <c r="S159" i="16"/>
  <c r="Q159" i="16"/>
  <c r="O159" i="16"/>
  <c r="M159" i="16"/>
  <c r="K159" i="16"/>
  <c r="I159" i="16"/>
  <c r="G159" i="16"/>
  <c r="E159" i="16"/>
  <c r="AQ158" i="16"/>
  <c r="AO158" i="16"/>
  <c r="AM158" i="16"/>
  <c r="AK158" i="16"/>
  <c r="AI158" i="16"/>
  <c r="AG158" i="16"/>
  <c r="AE158" i="16"/>
  <c r="AC158" i="16"/>
  <c r="AA158" i="16"/>
  <c r="Y158" i="16"/>
  <c r="W158" i="16"/>
  <c r="U158" i="16"/>
  <c r="S158" i="16"/>
  <c r="Q158" i="16"/>
  <c r="O158" i="16"/>
  <c r="M158" i="16"/>
  <c r="K158" i="16"/>
  <c r="I158" i="16"/>
  <c r="G158" i="16"/>
  <c r="E158" i="16"/>
  <c r="AQ157" i="16"/>
  <c r="AO157" i="16"/>
  <c r="AM157" i="16"/>
  <c r="AK157" i="16"/>
  <c r="AI157" i="16"/>
  <c r="AG157" i="16"/>
  <c r="AE157" i="16"/>
  <c r="AC157" i="16"/>
  <c r="AA157" i="16"/>
  <c r="Y157" i="16"/>
  <c r="W157" i="16"/>
  <c r="U157" i="16"/>
  <c r="S157" i="16"/>
  <c r="Q157" i="16"/>
  <c r="O157" i="16"/>
  <c r="M157" i="16"/>
  <c r="K157" i="16"/>
  <c r="I157" i="16"/>
  <c r="G157" i="16"/>
  <c r="E157" i="16"/>
  <c r="AQ156" i="16"/>
  <c r="AO156" i="16"/>
  <c r="AM156" i="16"/>
  <c r="AK156" i="16"/>
  <c r="AI156" i="16"/>
  <c r="AG156" i="16"/>
  <c r="AE156" i="16"/>
  <c r="AC156" i="16"/>
  <c r="AA156" i="16"/>
  <c r="Y156" i="16"/>
  <c r="W156" i="16"/>
  <c r="U156" i="16"/>
  <c r="S156" i="16"/>
  <c r="Q156" i="16"/>
  <c r="O156" i="16"/>
  <c r="M156" i="16"/>
  <c r="K156" i="16"/>
  <c r="I156" i="16"/>
  <c r="G156" i="16"/>
  <c r="E156" i="16"/>
  <c r="AQ155" i="16"/>
  <c r="AO155" i="16"/>
  <c r="AM155" i="16"/>
  <c r="AK155" i="16"/>
  <c r="AI155" i="16"/>
  <c r="AG155" i="16"/>
  <c r="AE155" i="16"/>
  <c r="AC155" i="16"/>
  <c r="AA155" i="16"/>
  <c r="Y155" i="16"/>
  <c r="W155" i="16"/>
  <c r="U155" i="16"/>
  <c r="S155" i="16"/>
  <c r="Q155" i="16"/>
  <c r="O155" i="16"/>
  <c r="M155" i="16"/>
  <c r="K155" i="16"/>
  <c r="I155" i="16"/>
  <c r="G155" i="16"/>
  <c r="E155" i="16"/>
  <c r="AQ154" i="16"/>
  <c r="AO154" i="16"/>
  <c r="AM154" i="16"/>
  <c r="AK154" i="16"/>
  <c r="AI154" i="16"/>
  <c r="AG154" i="16"/>
  <c r="AE154" i="16"/>
  <c r="AC154" i="16"/>
  <c r="AA154" i="16"/>
  <c r="Y154" i="16"/>
  <c r="W154" i="16"/>
  <c r="U154" i="16"/>
  <c r="S154" i="16"/>
  <c r="Q154" i="16"/>
  <c r="O154" i="16"/>
  <c r="M154" i="16"/>
  <c r="K154" i="16"/>
  <c r="I154" i="16"/>
  <c r="G154" i="16"/>
  <c r="E154" i="16"/>
  <c r="AQ153" i="16"/>
  <c r="AO153" i="16"/>
  <c r="AM153" i="16"/>
  <c r="AK153" i="16"/>
  <c r="AI153" i="16"/>
  <c r="AG153" i="16"/>
  <c r="AE153" i="16"/>
  <c r="AC153" i="16"/>
  <c r="AA153" i="16"/>
  <c r="Y153" i="16"/>
  <c r="W153" i="16"/>
  <c r="U153" i="16"/>
  <c r="S153" i="16"/>
  <c r="Q153" i="16"/>
  <c r="O153" i="16"/>
  <c r="M153" i="16"/>
  <c r="K153" i="16"/>
  <c r="I153" i="16"/>
  <c r="G153" i="16"/>
  <c r="E153" i="16"/>
  <c r="AQ152" i="16"/>
  <c r="AO152" i="16"/>
  <c r="AM152" i="16"/>
  <c r="AK152" i="16"/>
  <c r="AI152" i="16"/>
  <c r="AG152" i="16"/>
  <c r="AE152" i="16"/>
  <c r="AC152" i="16"/>
  <c r="AA152" i="16"/>
  <c r="Y152" i="16"/>
  <c r="W152" i="16"/>
  <c r="U152" i="16"/>
  <c r="S152" i="16"/>
  <c r="Q152" i="16"/>
  <c r="O152" i="16"/>
  <c r="M152" i="16"/>
  <c r="K152" i="16"/>
  <c r="I152" i="16"/>
  <c r="G152" i="16"/>
  <c r="E152" i="16"/>
  <c r="AQ151" i="16"/>
  <c r="AO151" i="16"/>
  <c r="AM151" i="16"/>
  <c r="AK151" i="16"/>
  <c r="AI151" i="16"/>
  <c r="AG151" i="16"/>
  <c r="AE151" i="16"/>
  <c r="AC151" i="16"/>
  <c r="AA151" i="16"/>
  <c r="Y151" i="16"/>
  <c r="W151" i="16"/>
  <c r="U151" i="16"/>
  <c r="S151" i="16"/>
  <c r="Q151" i="16"/>
  <c r="O151" i="16"/>
  <c r="M151" i="16"/>
  <c r="K151" i="16"/>
  <c r="I151" i="16"/>
  <c r="G151" i="16"/>
  <c r="E151" i="16"/>
  <c r="AQ150" i="16"/>
  <c r="AO150" i="16"/>
  <c r="AM150" i="16"/>
  <c r="AK150" i="16"/>
  <c r="AI150" i="16"/>
  <c r="AG150" i="16"/>
  <c r="AE150" i="16"/>
  <c r="AC150" i="16"/>
  <c r="AA150" i="16"/>
  <c r="Y150" i="16"/>
  <c r="W150" i="16"/>
  <c r="U150" i="16"/>
  <c r="S150" i="16"/>
  <c r="Q150" i="16"/>
  <c r="O150" i="16"/>
  <c r="M150" i="16"/>
  <c r="K150" i="16"/>
  <c r="I150" i="16"/>
  <c r="G150" i="16"/>
  <c r="E150" i="16"/>
  <c r="AQ149" i="16"/>
  <c r="AO149" i="16"/>
  <c r="AM149" i="16"/>
  <c r="AK149" i="16"/>
  <c r="AI149" i="16"/>
  <c r="AG149" i="16"/>
  <c r="AE149" i="16"/>
  <c r="AC149" i="16"/>
  <c r="AA149" i="16"/>
  <c r="Y149" i="16"/>
  <c r="W149" i="16"/>
  <c r="U149" i="16"/>
  <c r="S149" i="16"/>
  <c r="Q149" i="16"/>
  <c r="O149" i="16"/>
  <c r="M149" i="16"/>
  <c r="K149" i="16"/>
  <c r="I149" i="16"/>
  <c r="G149" i="16"/>
  <c r="E149" i="16"/>
  <c r="AQ148" i="16"/>
  <c r="AO148" i="16"/>
  <c r="AM148" i="16"/>
  <c r="AK148" i="16"/>
  <c r="AI148" i="16"/>
  <c r="AG148" i="16"/>
  <c r="AE148" i="16"/>
  <c r="AC148" i="16"/>
  <c r="AA148" i="16"/>
  <c r="Y148" i="16"/>
  <c r="W148" i="16"/>
  <c r="U148" i="16"/>
  <c r="S148" i="16"/>
  <c r="Q148" i="16"/>
  <c r="O148" i="16"/>
  <c r="M148" i="16"/>
  <c r="K148" i="16"/>
  <c r="I148" i="16"/>
  <c r="G148" i="16"/>
  <c r="E148" i="16"/>
  <c r="AQ147" i="16"/>
  <c r="AO147" i="16"/>
  <c r="AM147" i="16"/>
  <c r="AK147" i="16"/>
  <c r="AI147" i="16"/>
  <c r="AG147" i="16"/>
  <c r="AE147" i="16"/>
  <c r="AC147" i="16"/>
  <c r="AA147" i="16"/>
  <c r="Y147" i="16"/>
  <c r="W147" i="16"/>
  <c r="U147" i="16"/>
  <c r="S147" i="16"/>
  <c r="Q147" i="16"/>
  <c r="O147" i="16"/>
  <c r="M147" i="16"/>
  <c r="K147" i="16"/>
  <c r="I147" i="16"/>
  <c r="G147" i="16"/>
  <c r="E147" i="16"/>
  <c r="AQ146" i="16"/>
  <c r="AO146" i="16"/>
  <c r="AM146" i="16"/>
  <c r="AK146" i="16"/>
  <c r="AI146" i="16"/>
  <c r="AG146" i="16"/>
  <c r="AE146" i="16"/>
  <c r="AC146" i="16"/>
  <c r="AA146" i="16"/>
  <c r="Y146" i="16"/>
  <c r="W146" i="16"/>
  <c r="U146" i="16"/>
  <c r="S146" i="16"/>
  <c r="Q146" i="16"/>
  <c r="O146" i="16"/>
  <c r="M146" i="16"/>
  <c r="K146" i="16"/>
  <c r="I146" i="16"/>
  <c r="G146" i="16"/>
  <c r="E146" i="16"/>
  <c r="AQ145" i="16"/>
  <c r="AO145" i="16"/>
  <c r="AM145" i="16"/>
  <c r="AK145" i="16"/>
  <c r="AI145" i="16"/>
  <c r="AG145" i="16"/>
  <c r="AE145" i="16"/>
  <c r="AC145" i="16"/>
  <c r="AA145" i="16"/>
  <c r="Y145" i="16"/>
  <c r="W145" i="16"/>
  <c r="U145" i="16"/>
  <c r="S145" i="16"/>
  <c r="Q145" i="16"/>
  <c r="O145" i="16"/>
  <c r="M145" i="16"/>
  <c r="K145" i="16"/>
  <c r="I145" i="16"/>
  <c r="G145" i="16"/>
  <c r="E145" i="16"/>
  <c r="AQ144" i="16"/>
  <c r="AO144" i="16"/>
  <c r="AM144" i="16"/>
  <c r="AK144" i="16"/>
  <c r="AI144" i="16"/>
  <c r="AG144" i="16"/>
  <c r="AE144" i="16"/>
  <c r="AC144" i="16"/>
  <c r="AA144" i="16"/>
  <c r="Y144" i="16"/>
  <c r="W144" i="16"/>
  <c r="U144" i="16"/>
  <c r="S144" i="16"/>
  <c r="Q144" i="16"/>
  <c r="O144" i="16"/>
  <c r="M144" i="16"/>
  <c r="K144" i="16"/>
  <c r="I144" i="16"/>
  <c r="G144" i="16"/>
  <c r="E144" i="16"/>
  <c r="AQ143" i="16"/>
  <c r="AO143" i="16"/>
  <c r="AM143" i="16"/>
  <c r="AK143" i="16"/>
  <c r="AI143" i="16"/>
  <c r="AG143" i="16"/>
  <c r="AE143" i="16"/>
  <c r="AC143" i="16"/>
  <c r="AA143" i="16"/>
  <c r="Y143" i="16"/>
  <c r="W143" i="16"/>
  <c r="U143" i="16"/>
  <c r="S143" i="16"/>
  <c r="Q143" i="16"/>
  <c r="O143" i="16"/>
  <c r="M143" i="16"/>
  <c r="K143" i="16"/>
  <c r="I143" i="16"/>
  <c r="G143" i="16"/>
  <c r="E143" i="16"/>
  <c r="AQ142" i="16"/>
  <c r="AO142" i="16"/>
  <c r="AM142" i="16"/>
  <c r="AK142" i="16"/>
  <c r="AI142" i="16"/>
  <c r="AG142" i="16"/>
  <c r="AE142" i="16"/>
  <c r="AC142" i="16"/>
  <c r="AA142" i="16"/>
  <c r="Y142" i="16"/>
  <c r="W142" i="16"/>
  <c r="U142" i="16"/>
  <c r="S142" i="16"/>
  <c r="Q142" i="16"/>
  <c r="O142" i="16"/>
  <c r="M142" i="16"/>
  <c r="K142" i="16"/>
  <c r="I142" i="16"/>
  <c r="G142" i="16"/>
  <c r="E142" i="16"/>
  <c r="AQ141" i="16"/>
  <c r="AO141" i="16"/>
  <c r="AM141" i="16"/>
  <c r="AK141" i="16"/>
  <c r="AI141" i="16"/>
  <c r="AG141" i="16"/>
  <c r="AE141" i="16"/>
  <c r="AC141" i="16"/>
  <c r="AA141" i="16"/>
  <c r="Y141" i="16"/>
  <c r="W141" i="16"/>
  <c r="U141" i="16"/>
  <c r="S141" i="16"/>
  <c r="Q141" i="16"/>
  <c r="O141" i="16"/>
  <c r="M141" i="16"/>
  <c r="K141" i="16"/>
  <c r="I141" i="16"/>
  <c r="G141" i="16"/>
  <c r="E141" i="16"/>
  <c r="AQ140" i="16"/>
  <c r="AO140" i="16"/>
  <c r="AM140" i="16"/>
  <c r="AK140" i="16"/>
  <c r="AI140" i="16"/>
  <c r="AG140" i="16"/>
  <c r="AE140" i="16"/>
  <c r="AC140" i="16"/>
  <c r="AA140" i="16"/>
  <c r="Y140" i="16"/>
  <c r="W140" i="16"/>
  <c r="U140" i="16"/>
  <c r="S140" i="16"/>
  <c r="Q140" i="16"/>
  <c r="O140" i="16"/>
  <c r="M140" i="16"/>
  <c r="K140" i="16"/>
  <c r="I140" i="16"/>
  <c r="G140" i="16"/>
  <c r="E140" i="16"/>
  <c r="AQ139" i="16"/>
  <c r="AO139" i="16"/>
  <c r="AM139" i="16"/>
  <c r="AK139" i="16"/>
  <c r="AI139" i="16"/>
  <c r="AG139" i="16"/>
  <c r="AE139" i="16"/>
  <c r="AC139" i="16"/>
  <c r="AA139" i="16"/>
  <c r="Y139" i="16"/>
  <c r="W139" i="16"/>
  <c r="U139" i="16"/>
  <c r="S139" i="16"/>
  <c r="Q139" i="16"/>
  <c r="O139" i="16"/>
  <c r="M139" i="16"/>
  <c r="K139" i="16"/>
  <c r="I139" i="16"/>
  <c r="G139" i="16"/>
  <c r="E139" i="16"/>
  <c r="AQ138" i="16"/>
  <c r="AO138" i="16"/>
  <c r="AM138" i="16"/>
  <c r="AK138" i="16"/>
  <c r="AI138" i="16"/>
  <c r="AG138" i="16"/>
  <c r="AE138" i="16"/>
  <c r="AC138" i="16"/>
  <c r="AA138" i="16"/>
  <c r="Y138" i="16"/>
  <c r="W138" i="16"/>
  <c r="U138" i="16"/>
  <c r="S138" i="16"/>
  <c r="Q138" i="16"/>
  <c r="O138" i="16"/>
  <c r="M138" i="16"/>
  <c r="K138" i="16"/>
  <c r="I138" i="16"/>
  <c r="G138" i="16"/>
  <c r="E138" i="16"/>
  <c r="AQ137" i="16"/>
  <c r="AO137" i="16"/>
  <c r="AM137" i="16"/>
  <c r="AK137" i="16"/>
  <c r="AI137" i="16"/>
  <c r="AG137" i="16"/>
  <c r="AE137" i="16"/>
  <c r="AC137" i="16"/>
  <c r="AA137" i="16"/>
  <c r="Y137" i="16"/>
  <c r="W137" i="16"/>
  <c r="U137" i="16"/>
  <c r="S137" i="16"/>
  <c r="Q137" i="16"/>
  <c r="O137" i="16"/>
  <c r="M137" i="16"/>
  <c r="K137" i="16"/>
  <c r="I137" i="16"/>
  <c r="G137" i="16"/>
  <c r="E137" i="16"/>
  <c r="AQ136" i="16"/>
  <c r="AO136" i="16"/>
  <c r="AM136" i="16"/>
  <c r="AK136" i="16"/>
  <c r="AI136" i="16"/>
  <c r="AG136" i="16"/>
  <c r="AE136" i="16"/>
  <c r="AC136" i="16"/>
  <c r="AA136" i="16"/>
  <c r="Y136" i="16"/>
  <c r="W136" i="16"/>
  <c r="U136" i="16"/>
  <c r="S136" i="16"/>
  <c r="Q136" i="16"/>
  <c r="O136" i="16"/>
  <c r="M136" i="16"/>
  <c r="K136" i="16"/>
  <c r="I136" i="16"/>
  <c r="G136" i="16"/>
  <c r="E136" i="16"/>
  <c r="AQ135" i="16"/>
  <c r="AO135" i="16"/>
  <c r="AM135" i="16"/>
  <c r="AK135" i="16"/>
  <c r="AI135" i="16"/>
  <c r="AG135" i="16"/>
  <c r="AE135" i="16"/>
  <c r="AC135" i="16"/>
  <c r="AA135" i="16"/>
  <c r="Y135" i="16"/>
  <c r="W135" i="16"/>
  <c r="U135" i="16"/>
  <c r="S135" i="16"/>
  <c r="Q135" i="16"/>
  <c r="O135" i="16"/>
  <c r="M135" i="16"/>
  <c r="K135" i="16"/>
  <c r="I135" i="16"/>
  <c r="G135" i="16"/>
  <c r="E135" i="16"/>
  <c r="AQ134" i="16"/>
  <c r="AO134" i="16"/>
  <c r="AM134" i="16"/>
  <c r="AK134" i="16"/>
  <c r="AI134" i="16"/>
  <c r="AG134" i="16"/>
  <c r="AE134" i="16"/>
  <c r="AC134" i="16"/>
  <c r="AA134" i="16"/>
  <c r="Y134" i="16"/>
  <c r="W134" i="16"/>
  <c r="U134" i="16"/>
  <c r="S134" i="16"/>
  <c r="Q134" i="16"/>
  <c r="O134" i="16"/>
  <c r="M134" i="16"/>
  <c r="K134" i="16"/>
  <c r="I134" i="16"/>
  <c r="G134" i="16"/>
  <c r="E134" i="16"/>
  <c r="AQ133" i="16"/>
  <c r="AO133" i="16"/>
  <c r="AM133" i="16"/>
  <c r="AK133" i="16"/>
  <c r="AI133" i="16"/>
  <c r="AG133" i="16"/>
  <c r="AE133" i="16"/>
  <c r="AC133" i="16"/>
  <c r="AA133" i="16"/>
  <c r="Y133" i="16"/>
  <c r="W133" i="16"/>
  <c r="U133" i="16"/>
  <c r="S133" i="16"/>
  <c r="Q133" i="16"/>
  <c r="O133" i="16"/>
  <c r="M133" i="16"/>
  <c r="K133" i="16"/>
  <c r="I133" i="16"/>
  <c r="G133" i="16"/>
  <c r="E133" i="16"/>
  <c r="AQ132" i="16"/>
  <c r="AO132" i="16"/>
  <c r="AM132" i="16"/>
  <c r="AK132" i="16"/>
  <c r="AI132" i="16"/>
  <c r="AG132" i="16"/>
  <c r="AE132" i="16"/>
  <c r="AC132" i="16"/>
  <c r="AA132" i="16"/>
  <c r="Y132" i="16"/>
  <c r="W132" i="16"/>
  <c r="U132" i="16"/>
  <c r="S132" i="16"/>
  <c r="Q132" i="16"/>
  <c r="O132" i="16"/>
  <c r="M132" i="16"/>
  <c r="K132" i="16"/>
  <c r="I132" i="16"/>
  <c r="G132" i="16"/>
  <c r="E132" i="16"/>
  <c r="AQ131" i="16"/>
  <c r="AO131" i="16"/>
  <c r="AM131" i="16"/>
  <c r="AK131" i="16"/>
  <c r="AI131" i="16"/>
  <c r="AG131" i="16"/>
  <c r="AE131" i="16"/>
  <c r="AC131" i="16"/>
  <c r="AA131" i="16"/>
  <c r="Y131" i="16"/>
  <c r="W131" i="16"/>
  <c r="U131" i="16"/>
  <c r="S131" i="16"/>
  <c r="Q131" i="16"/>
  <c r="O131" i="16"/>
  <c r="M131" i="16"/>
  <c r="K131" i="16"/>
  <c r="I131" i="16"/>
  <c r="G131" i="16"/>
  <c r="E131" i="16"/>
  <c r="AQ130" i="16"/>
  <c r="AO130" i="16"/>
  <c r="AM130" i="16"/>
  <c r="AK130" i="16"/>
  <c r="AI130" i="16"/>
  <c r="AG130" i="16"/>
  <c r="AE130" i="16"/>
  <c r="AC130" i="16"/>
  <c r="AA130" i="16"/>
  <c r="Y130" i="16"/>
  <c r="W130" i="16"/>
  <c r="U130" i="16"/>
  <c r="S130" i="16"/>
  <c r="Q130" i="16"/>
  <c r="O130" i="16"/>
  <c r="M130" i="16"/>
  <c r="K130" i="16"/>
  <c r="I130" i="16"/>
  <c r="G130" i="16"/>
  <c r="E130" i="16"/>
  <c r="AQ129" i="16"/>
  <c r="AO129" i="16"/>
  <c r="AM129" i="16"/>
  <c r="AK129" i="16"/>
  <c r="AI129" i="16"/>
  <c r="AG129" i="16"/>
  <c r="AE129" i="16"/>
  <c r="AC129" i="16"/>
  <c r="AA129" i="16"/>
  <c r="Y129" i="16"/>
  <c r="W129" i="16"/>
  <c r="U129" i="16"/>
  <c r="S129" i="16"/>
  <c r="Q129" i="16"/>
  <c r="O129" i="16"/>
  <c r="M129" i="16"/>
  <c r="K129" i="16"/>
  <c r="I129" i="16"/>
  <c r="G129" i="16"/>
  <c r="E129" i="16"/>
  <c r="AQ128" i="16"/>
  <c r="AO128" i="16"/>
  <c r="AM128" i="16"/>
  <c r="AK128" i="16"/>
  <c r="AI128" i="16"/>
  <c r="AG128" i="16"/>
  <c r="AE128" i="16"/>
  <c r="AC128" i="16"/>
  <c r="AA128" i="16"/>
  <c r="Y128" i="16"/>
  <c r="W128" i="16"/>
  <c r="U128" i="16"/>
  <c r="S128" i="16"/>
  <c r="Q128" i="16"/>
  <c r="O128" i="16"/>
  <c r="M128" i="16"/>
  <c r="K128" i="16"/>
  <c r="I128" i="16"/>
  <c r="G128" i="16"/>
  <c r="E128" i="16"/>
  <c r="AQ127" i="16"/>
  <c r="AO127" i="16"/>
  <c r="AM127" i="16"/>
  <c r="AK127" i="16"/>
  <c r="AI127" i="16"/>
  <c r="AG127" i="16"/>
  <c r="AE127" i="16"/>
  <c r="AC127" i="16"/>
  <c r="AA127" i="16"/>
  <c r="Y127" i="16"/>
  <c r="W127" i="16"/>
  <c r="U127" i="16"/>
  <c r="S127" i="16"/>
  <c r="Q127" i="16"/>
  <c r="O127" i="16"/>
  <c r="M127" i="16"/>
  <c r="K127" i="16"/>
  <c r="I127" i="16"/>
  <c r="G127" i="16"/>
  <c r="E127" i="16"/>
  <c r="AQ126" i="16"/>
  <c r="AO126" i="16"/>
  <c r="AM126" i="16"/>
  <c r="AK126" i="16"/>
  <c r="AI126" i="16"/>
  <c r="AG126" i="16"/>
  <c r="AE126" i="16"/>
  <c r="AC126" i="16"/>
  <c r="AA126" i="16"/>
  <c r="Y126" i="16"/>
  <c r="W126" i="16"/>
  <c r="U126" i="16"/>
  <c r="S126" i="16"/>
  <c r="Q126" i="16"/>
  <c r="O126" i="16"/>
  <c r="M126" i="16"/>
  <c r="K126" i="16"/>
  <c r="I126" i="16"/>
  <c r="G126" i="16"/>
  <c r="E126" i="16"/>
  <c r="AQ125" i="16"/>
  <c r="AO125" i="16"/>
  <c r="AM125" i="16"/>
  <c r="AK125" i="16"/>
  <c r="AI125" i="16"/>
  <c r="AG125" i="16"/>
  <c r="AE125" i="16"/>
  <c r="AC125" i="16"/>
  <c r="AA125" i="16"/>
  <c r="Y125" i="16"/>
  <c r="W125" i="16"/>
  <c r="U125" i="16"/>
  <c r="S125" i="16"/>
  <c r="Q125" i="16"/>
  <c r="O125" i="16"/>
  <c r="M125" i="16"/>
  <c r="K125" i="16"/>
  <c r="I125" i="16"/>
  <c r="G125" i="16"/>
  <c r="E125" i="16"/>
  <c r="AQ124" i="16"/>
  <c r="AO124" i="16"/>
  <c r="AM124" i="16"/>
  <c r="AK124" i="16"/>
  <c r="AI124" i="16"/>
  <c r="AG124" i="16"/>
  <c r="AE124" i="16"/>
  <c r="AC124" i="16"/>
  <c r="AA124" i="16"/>
  <c r="Y124" i="16"/>
  <c r="W124" i="16"/>
  <c r="U124" i="16"/>
  <c r="S124" i="16"/>
  <c r="Q124" i="16"/>
  <c r="O124" i="16"/>
  <c r="M124" i="16"/>
  <c r="K124" i="16"/>
  <c r="I124" i="16"/>
  <c r="G124" i="16"/>
  <c r="E124" i="16"/>
  <c r="AQ123" i="16"/>
  <c r="AO123" i="16"/>
  <c r="AM123" i="16"/>
  <c r="AK123" i="16"/>
  <c r="AI123" i="16"/>
  <c r="AG123" i="16"/>
  <c r="AE123" i="16"/>
  <c r="AC123" i="16"/>
  <c r="AA123" i="16"/>
  <c r="Y123" i="16"/>
  <c r="W123" i="16"/>
  <c r="U123" i="16"/>
  <c r="S123" i="16"/>
  <c r="Q123" i="16"/>
  <c r="O123" i="16"/>
  <c r="M123" i="16"/>
  <c r="K123" i="16"/>
  <c r="I123" i="16"/>
  <c r="G123" i="16"/>
  <c r="E123" i="16"/>
  <c r="AQ122" i="16"/>
  <c r="AO122" i="16"/>
  <c r="AM122" i="16"/>
  <c r="AK122" i="16"/>
  <c r="AI122" i="16"/>
  <c r="AG122" i="16"/>
  <c r="AE122" i="16"/>
  <c r="AC122" i="16"/>
  <c r="AA122" i="16"/>
  <c r="Y122" i="16"/>
  <c r="W122" i="16"/>
  <c r="U122" i="16"/>
  <c r="S122" i="16"/>
  <c r="Q122" i="16"/>
  <c r="O122" i="16"/>
  <c r="M122" i="16"/>
  <c r="K122" i="16"/>
  <c r="I122" i="16"/>
  <c r="G122" i="16"/>
  <c r="E122" i="16"/>
  <c r="AQ121" i="16"/>
  <c r="AO121" i="16"/>
  <c r="AM121" i="16"/>
  <c r="AK121" i="16"/>
  <c r="AI121" i="16"/>
  <c r="AG121" i="16"/>
  <c r="AE121" i="16"/>
  <c r="AC121" i="16"/>
  <c r="AA121" i="16"/>
  <c r="Y121" i="16"/>
  <c r="W121" i="16"/>
  <c r="U121" i="16"/>
  <c r="S121" i="16"/>
  <c r="Q121" i="16"/>
  <c r="O121" i="16"/>
  <c r="M121" i="16"/>
  <c r="K121" i="16"/>
  <c r="I121" i="16"/>
  <c r="G121" i="16"/>
  <c r="E121" i="16"/>
  <c r="AQ120" i="16"/>
  <c r="AO120" i="16"/>
  <c r="AM120" i="16"/>
  <c r="AK120" i="16"/>
  <c r="AI120" i="16"/>
  <c r="AG120" i="16"/>
  <c r="AE120" i="16"/>
  <c r="AC120" i="16"/>
  <c r="AA120" i="16"/>
  <c r="Y120" i="16"/>
  <c r="W120" i="16"/>
  <c r="U120" i="16"/>
  <c r="S120" i="16"/>
  <c r="Q120" i="16"/>
  <c r="O120" i="16"/>
  <c r="M120" i="16"/>
  <c r="K120" i="16"/>
  <c r="I120" i="16"/>
  <c r="G120" i="16"/>
  <c r="E120" i="16"/>
  <c r="AQ119" i="16"/>
  <c r="AO119" i="16"/>
  <c r="AM119" i="16"/>
  <c r="AK119" i="16"/>
  <c r="AI119" i="16"/>
  <c r="AG119" i="16"/>
  <c r="AE119" i="16"/>
  <c r="AC119" i="16"/>
  <c r="AA119" i="16"/>
  <c r="Y119" i="16"/>
  <c r="W119" i="16"/>
  <c r="U119" i="16"/>
  <c r="S119" i="16"/>
  <c r="Q119" i="16"/>
  <c r="O119" i="16"/>
  <c r="M119" i="16"/>
  <c r="K119" i="16"/>
  <c r="I119" i="16"/>
  <c r="G119" i="16"/>
  <c r="E119" i="16"/>
  <c r="AQ118" i="16"/>
  <c r="AO118" i="16"/>
  <c r="AM118" i="16"/>
  <c r="AK118" i="16"/>
  <c r="AI118" i="16"/>
  <c r="AG118" i="16"/>
  <c r="AE118" i="16"/>
  <c r="AC118" i="16"/>
  <c r="AA118" i="16"/>
  <c r="Y118" i="16"/>
  <c r="W118" i="16"/>
  <c r="U118" i="16"/>
  <c r="S118" i="16"/>
  <c r="Q118" i="16"/>
  <c r="O118" i="16"/>
  <c r="M118" i="16"/>
  <c r="K118" i="16"/>
  <c r="I118" i="16"/>
  <c r="G118" i="16"/>
  <c r="E118" i="16"/>
  <c r="AQ117" i="16"/>
  <c r="AO117" i="16"/>
  <c r="AM117" i="16"/>
  <c r="AK117" i="16"/>
  <c r="AI117" i="16"/>
  <c r="AG117" i="16"/>
  <c r="AE117" i="16"/>
  <c r="AC117" i="16"/>
  <c r="AA117" i="16"/>
  <c r="Y117" i="16"/>
  <c r="W117" i="16"/>
  <c r="U117" i="16"/>
  <c r="S117" i="16"/>
  <c r="Q117" i="16"/>
  <c r="O117" i="16"/>
  <c r="M117" i="16"/>
  <c r="K117" i="16"/>
  <c r="I117" i="16"/>
  <c r="G117" i="16"/>
  <c r="E117" i="16"/>
  <c r="AQ116" i="16"/>
  <c r="AO116" i="16"/>
  <c r="AM116" i="16"/>
  <c r="AK116" i="16"/>
  <c r="AI116" i="16"/>
  <c r="AG116" i="16"/>
  <c r="AE116" i="16"/>
  <c r="AC116" i="16"/>
  <c r="AA116" i="16"/>
  <c r="Y116" i="16"/>
  <c r="W116" i="16"/>
  <c r="U116" i="16"/>
  <c r="S116" i="16"/>
  <c r="Q116" i="16"/>
  <c r="O116" i="16"/>
  <c r="M116" i="16"/>
  <c r="K116" i="16"/>
  <c r="I116" i="16"/>
  <c r="G116" i="16"/>
  <c r="E116" i="16"/>
  <c r="AQ115" i="16"/>
  <c r="AO115" i="16"/>
  <c r="AM115" i="16"/>
  <c r="AK115" i="16"/>
  <c r="AI115" i="16"/>
  <c r="AG115" i="16"/>
  <c r="AE115" i="16"/>
  <c r="AC115" i="16"/>
  <c r="AA115" i="16"/>
  <c r="Y115" i="16"/>
  <c r="W115" i="16"/>
  <c r="U115" i="16"/>
  <c r="S115" i="16"/>
  <c r="Q115" i="16"/>
  <c r="O115" i="16"/>
  <c r="M115" i="16"/>
  <c r="K115" i="16"/>
  <c r="I115" i="16"/>
  <c r="G115" i="16"/>
  <c r="E115" i="16"/>
  <c r="AQ114" i="16"/>
  <c r="AO114" i="16"/>
  <c r="AM114" i="16"/>
  <c r="AK114" i="16"/>
  <c r="AI114" i="16"/>
  <c r="AG114" i="16"/>
  <c r="AE114" i="16"/>
  <c r="AC114" i="16"/>
  <c r="AA114" i="16"/>
  <c r="Y114" i="16"/>
  <c r="W114" i="16"/>
  <c r="U114" i="16"/>
  <c r="S114" i="16"/>
  <c r="Q114" i="16"/>
  <c r="O114" i="16"/>
  <c r="M114" i="16"/>
  <c r="K114" i="16"/>
  <c r="I114" i="16"/>
  <c r="G114" i="16"/>
  <c r="E114" i="16"/>
  <c r="AQ113" i="16"/>
  <c r="AO113" i="16"/>
  <c r="AM113" i="16"/>
  <c r="AK113" i="16"/>
  <c r="AI113" i="16"/>
  <c r="AG113" i="16"/>
  <c r="AE113" i="16"/>
  <c r="AC113" i="16"/>
  <c r="AA113" i="16"/>
  <c r="Y113" i="16"/>
  <c r="W113" i="16"/>
  <c r="U113" i="16"/>
  <c r="S113" i="16"/>
  <c r="Q113" i="16"/>
  <c r="O113" i="16"/>
  <c r="M113" i="16"/>
  <c r="K113" i="16"/>
  <c r="I113" i="16"/>
  <c r="G113" i="16"/>
  <c r="E113" i="16"/>
  <c r="AQ112" i="16"/>
  <c r="AO112" i="16"/>
  <c r="AM112" i="16"/>
  <c r="AK112" i="16"/>
  <c r="AI112" i="16"/>
  <c r="AG112" i="16"/>
  <c r="AE112" i="16"/>
  <c r="AC112" i="16"/>
  <c r="AA112" i="16"/>
  <c r="Y112" i="16"/>
  <c r="W112" i="16"/>
  <c r="U112" i="16"/>
  <c r="S112" i="16"/>
  <c r="Q112" i="16"/>
  <c r="O112" i="16"/>
  <c r="M112" i="16"/>
  <c r="K112" i="16"/>
  <c r="I112" i="16"/>
  <c r="G112" i="16"/>
  <c r="E112" i="16"/>
  <c r="AQ111" i="16"/>
  <c r="AO111" i="16"/>
  <c r="AM111" i="16"/>
  <c r="AK111" i="16"/>
  <c r="AI111" i="16"/>
  <c r="AG111" i="16"/>
  <c r="AE111" i="16"/>
  <c r="AC111" i="16"/>
  <c r="AA111" i="16"/>
  <c r="Y111" i="16"/>
  <c r="W111" i="16"/>
  <c r="U111" i="16"/>
  <c r="S111" i="16"/>
  <c r="Q111" i="16"/>
  <c r="O111" i="16"/>
  <c r="M111" i="16"/>
  <c r="K111" i="16"/>
  <c r="I111" i="16"/>
  <c r="G111" i="16"/>
  <c r="E111" i="16"/>
  <c r="AQ110" i="16"/>
  <c r="AO110" i="16"/>
  <c r="AM110" i="16"/>
  <c r="AK110" i="16"/>
  <c r="AI110" i="16"/>
  <c r="AG110" i="16"/>
  <c r="AE110" i="16"/>
  <c r="AC110" i="16"/>
  <c r="AA110" i="16"/>
  <c r="Y110" i="16"/>
  <c r="W110" i="16"/>
  <c r="U110" i="16"/>
  <c r="S110" i="16"/>
  <c r="Q110" i="16"/>
  <c r="O110" i="16"/>
  <c r="M110" i="16"/>
  <c r="K110" i="16"/>
  <c r="I110" i="16"/>
  <c r="G110" i="16"/>
  <c r="E110" i="16"/>
  <c r="AQ109" i="16"/>
  <c r="AO109" i="16"/>
  <c r="AM109" i="16"/>
  <c r="AK109" i="16"/>
  <c r="AI109" i="16"/>
  <c r="AG109" i="16"/>
  <c r="AE109" i="16"/>
  <c r="AC109" i="16"/>
  <c r="AA109" i="16"/>
  <c r="Y109" i="16"/>
  <c r="W109" i="16"/>
  <c r="U109" i="16"/>
  <c r="S109" i="16"/>
  <c r="Q109" i="16"/>
  <c r="O109" i="16"/>
  <c r="M109" i="16"/>
  <c r="K109" i="16"/>
  <c r="I109" i="16"/>
  <c r="G109" i="16"/>
  <c r="E109" i="16"/>
  <c r="AQ108" i="16"/>
  <c r="AO108" i="16"/>
  <c r="AM108" i="16"/>
  <c r="AK108" i="16"/>
  <c r="AI108" i="16"/>
  <c r="AG108" i="16"/>
  <c r="AE108" i="16"/>
  <c r="AC108" i="16"/>
  <c r="AA108" i="16"/>
  <c r="Y108" i="16"/>
  <c r="W108" i="16"/>
  <c r="U108" i="16"/>
  <c r="S108" i="16"/>
  <c r="Q108" i="16"/>
  <c r="O108" i="16"/>
  <c r="M108" i="16"/>
  <c r="K108" i="16"/>
  <c r="I108" i="16"/>
  <c r="G108" i="16"/>
  <c r="E108" i="16"/>
  <c r="AQ107" i="16"/>
  <c r="AO107" i="16"/>
  <c r="AM107" i="16"/>
  <c r="AK107" i="16"/>
  <c r="AI107" i="16"/>
  <c r="AG107" i="16"/>
  <c r="AE107" i="16"/>
  <c r="AC107" i="16"/>
  <c r="AA107" i="16"/>
  <c r="Y107" i="16"/>
  <c r="W107" i="16"/>
  <c r="U107" i="16"/>
  <c r="S107" i="16"/>
  <c r="Q107" i="16"/>
  <c r="O107" i="16"/>
  <c r="M107" i="16"/>
  <c r="K107" i="16"/>
  <c r="I107" i="16"/>
  <c r="G107" i="16"/>
  <c r="E107" i="16"/>
  <c r="AQ106" i="16"/>
  <c r="AO106" i="16"/>
  <c r="AM106" i="16"/>
  <c r="AK106" i="16"/>
  <c r="AI106" i="16"/>
  <c r="AG106" i="16"/>
  <c r="AE106" i="16"/>
  <c r="AC106" i="16"/>
  <c r="AA106" i="16"/>
  <c r="Y106" i="16"/>
  <c r="W106" i="16"/>
  <c r="U106" i="16"/>
  <c r="S106" i="16"/>
  <c r="Q106" i="16"/>
  <c r="O106" i="16"/>
  <c r="M106" i="16"/>
  <c r="K106" i="16"/>
  <c r="I106" i="16"/>
  <c r="G106" i="16"/>
  <c r="E106" i="16"/>
  <c r="AQ105" i="16"/>
  <c r="AO105" i="16"/>
  <c r="AM105" i="16"/>
  <c r="AK105" i="16"/>
  <c r="AI105" i="16"/>
  <c r="AG105" i="16"/>
  <c r="AE105" i="16"/>
  <c r="AC105" i="16"/>
  <c r="AA105" i="16"/>
  <c r="Y105" i="16"/>
  <c r="W105" i="16"/>
  <c r="U105" i="16"/>
  <c r="S105" i="16"/>
  <c r="Q105" i="16"/>
  <c r="O105" i="16"/>
  <c r="M105" i="16"/>
  <c r="K105" i="16"/>
  <c r="I105" i="16"/>
  <c r="G105" i="16"/>
  <c r="E105" i="16"/>
  <c r="AQ104" i="16"/>
  <c r="AO104" i="16"/>
  <c r="AM104" i="16"/>
  <c r="AK104" i="16"/>
  <c r="AI104" i="16"/>
  <c r="AG104" i="16"/>
  <c r="AE104" i="16"/>
  <c r="AC104" i="16"/>
  <c r="AA104" i="16"/>
  <c r="Y104" i="16"/>
  <c r="W104" i="16"/>
  <c r="U104" i="16"/>
  <c r="S104" i="16"/>
  <c r="Q104" i="16"/>
  <c r="O104" i="16"/>
  <c r="M104" i="16"/>
  <c r="K104" i="16"/>
  <c r="I104" i="16"/>
  <c r="G104" i="16"/>
  <c r="E104" i="16"/>
  <c r="AQ103" i="16"/>
  <c r="AO103" i="16"/>
  <c r="AM103" i="16"/>
  <c r="AK103" i="16"/>
  <c r="AI103" i="16"/>
  <c r="AG103" i="16"/>
  <c r="AE103" i="16"/>
  <c r="AC103" i="16"/>
  <c r="AA103" i="16"/>
  <c r="Y103" i="16"/>
  <c r="W103" i="16"/>
  <c r="U103" i="16"/>
  <c r="S103" i="16"/>
  <c r="Q103" i="16"/>
  <c r="O103" i="16"/>
  <c r="M103" i="16"/>
  <c r="K103" i="16"/>
  <c r="I103" i="16"/>
  <c r="G103" i="16"/>
  <c r="E103" i="16"/>
  <c r="AQ102" i="16"/>
  <c r="AO102" i="16"/>
  <c r="AM102" i="16"/>
  <c r="AK102" i="16"/>
  <c r="AI102" i="16"/>
  <c r="AG102" i="16"/>
  <c r="AE102" i="16"/>
  <c r="AC102" i="16"/>
  <c r="AA102" i="16"/>
  <c r="Y102" i="16"/>
  <c r="W102" i="16"/>
  <c r="U102" i="16"/>
  <c r="S102" i="16"/>
  <c r="Q102" i="16"/>
  <c r="O102" i="16"/>
  <c r="M102" i="16"/>
  <c r="K102" i="16"/>
  <c r="I102" i="16"/>
  <c r="G102" i="16"/>
  <c r="E102" i="16"/>
  <c r="AQ101" i="16"/>
  <c r="AO101" i="16"/>
  <c r="AM101" i="16"/>
  <c r="AK101" i="16"/>
  <c r="AI101" i="16"/>
  <c r="AG101" i="16"/>
  <c r="AE101" i="16"/>
  <c r="AC101" i="16"/>
  <c r="AA101" i="16"/>
  <c r="Y101" i="16"/>
  <c r="W101" i="16"/>
  <c r="U101" i="16"/>
  <c r="S101" i="16"/>
  <c r="Q101" i="16"/>
  <c r="O101" i="16"/>
  <c r="M101" i="16"/>
  <c r="K101" i="16"/>
  <c r="I101" i="16"/>
  <c r="G101" i="16"/>
  <c r="E101" i="16"/>
  <c r="AQ100" i="16"/>
  <c r="AO100" i="16"/>
  <c r="AM100" i="16"/>
  <c r="AK100" i="16"/>
  <c r="AI100" i="16"/>
  <c r="AG100" i="16"/>
  <c r="AE100" i="16"/>
  <c r="AC100" i="16"/>
  <c r="AA100" i="16"/>
  <c r="Y100" i="16"/>
  <c r="W100" i="16"/>
  <c r="U100" i="16"/>
  <c r="S100" i="16"/>
  <c r="Q100" i="16"/>
  <c r="O100" i="16"/>
  <c r="M100" i="16"/>
  <c r="K100" i="16"/>
  <c r="I100" i="16"/>
  <c r="G100" i="16"/>
  <c r="E100" i="16"/>
  <c r="AQ99" i="16"/>
  <c r="AO99" i="16"/>
  <c r="AM99" i="16"/>
  <c r="AK99" i="16"/>
  <c r="AI99" i="16"/>
  <c r="AG99" i="16"/>
  <c r="AE99" i="16"/>
  <c r="AC99" i="16"/>
  <c r="AA99" i="16"/>
  <c r="Y99" i="16"/>
  <c r="W99" i="16"/>
  <c r="U99" i="16"/>
  <c r="S99" i="16"/>
  <c r="Q99" i="16"/>
  <c r="O99" i="16"/>
  <c r="M99" i="16"/>
  <c r="K99" i="16"/>
  <c r="I99" i="16"/>
  <c r="G99" i="16"/>
  <c r="E99" i="16"/>
  <c r="AQ98" i="16"/>
  <c r="AO98" i="16"/>
  <c r="AM98" i="16"/>
  <c r="AK98" i="16"/>
  <c r="AI98" i="16"/>
  <c r="AG98" i="16"/>
  <c r="AE98" i="16"/>
  <c r="AC98" i="16"/>
  <c r="AA98" i="16"/>
  <c r="Y98" i="16"/>
  <c r="W98" i="16"/>
  <c r="U98" i="16"/>
  <c r="S98" i="16"/>
  <c r="Q98" i="16"/>
  <c r="O98" i="16"/>
  <c r="M98" i="16"/>
  <c r="K98" i="16"/>
  <c r="I98" i="16"/>
  <c r="G98" i="16"/>
  <c r="E98" i="16"/>
  <c r="AQ97" i="16"/>
  <c r="AO97" i="16"/>
  <c r="AM97" i="16"/>
  <c r="AK97" i="16"/>
  <c r="AI97" i="16"/>
  <c r="AG97" i="16"/>
  <c r="AE97" i="16"/>
  <c r="AC97" i="16"/>
  <c r="AA97" i="16"/>
  <c r="Y97" i="16"/>
  <c r="W97" i="16"/>
  <c r="U97" i="16"/>
  <c r="S97" i="16"/>
  <c r="Q97" i="16"/>
  <c r="O97" i="16"/>
  <c r="M97" i="16"/>
  <c r="K97" i="16"/>
  <c r="I97" i="16"/>
  <c r="G97" i="16"/>
  <c r="E97" i="16"/>
  <c r="AQ96" i="16"/>
  <c r="AO96" i="16"/>
  <c r="AM96" i="16"/>
  <c r="AK96" i="16"/>
  <c r="AI96" i="16"/>
  <c r="AG96" i="16"/>
  <c r="AE96" i="16"/>
  <c r="AC96" i="16"/>
  <c r="AA96" i="16"/>
  <c r="Y96" i="16"/>
  <c r="W96" i="16"/>
  <c r="U96" i="16"/>
  <c r="S96" i="16"/>
  <c r="Q96" i="16"/>
  <c r="O96" i="16"/>
  <c r="M96" i="16"/>
  <c r="K96" i="16"/>
  <c r="I96" i="16"/>
  <c r="G96" i="16"/>
  <c r="E96" i="16"/>
  <c r="AQ95" i="16"/>
  <c r="AO95" i="16"/>
  <c r="AM95" i="16"/>
  <c r="AK95" i="16"/>
  <c r="AI95" i="16"/>
  <c r="AG95" i="16"/>
  <c r="AE95" i="16"/>
  <c r="AC95" i="16"/>
  <c r="AA95" i="16"/>
  <c r="Y95" i="16"/>
  <c r="W95" i="16"/>
  <c r="U95" i="16"/>
  <c r="S95" i="16"/>
  <c r="Q95" i="16"/>
  <c r="O95" i="16"/>
  <c r="M95" i="16"/>
  <c r="K95" i="16"/>
  <c r="I95" i="16"/>
  <c r="G95" i="16"/>
  <c r="E95" i="16"/>
  <c r="AQ94" i="16"/>
  <c r="AO94" i="16"/>
  <c r="AM94" i="16"/>
  <c r="AK94" i="16"/>
  <c r="AI94" i="16"/>
  <c r="AG94" i="16"/>
  <c r="AE94" i="16"/>
  <c r="AC94" i="16"/>
  <c r="AA94" i="16"/>
  <c r="Y94" i="16"/>
  <c r="W94" i="16"/>
  <c r="U94" i="16"/>
  <c r="S94" i="16"/>
  <c r="Q94" i="16"/>
  <c r="O94" i="16"/>
  <c r="M94" i="16"/>
  <c r="K94" i="16"/>
  <c r="I94" i="16"/>
  <c r="G94" i="16"/>
  <c r="E94" i="16"/>
  <c r="AQ93" i="16"/>
  <c r="AO93" i="16"/>
  <c r="AM93" i="16"/>
  <c r="AK93" i="16"/>
  <c r="AI93" i="16"/>
  <c r="AG93" i="16"/>
  <c r="AE93" i="16"/>
  <c r="AC93" i="16"/>
  <c r="AA93" i="16"/>
  <c r="Y93" i="16"/>
  <c r="W93" i="16"/>
  <c r="U93" i="16"/>
  <c r="S93" i="16"/>
  <c r="Q93" i="16"/>
  <c r="O93" i="16"/>
  <c r="M93" i="16"/>
  <c r="K93" i="16"/>
  <c r="I93" i="16"/>
  <c r="G93" i="16"/>
  <c r="E93" i="16"/>
  <c r="AQ92" i="16"/>
  <c r="AO92" i="16"/>
  <c r="AM92" i="16"/>
  <c r="AK92" i="16"/>
  <c r="AI92" i="16"/>
  <c r="AG92" i="16"/>
  <c r="AE92" i="16"/>
  <c r="AC92" i="16"/>
  <c r="AA92" i="16"/>
  <c r="Y92" i="16"/>
  <c r="W92" i="16"/>
  <c r="U92" i="16"/>
  <c r="S92" i="16"/>
  <c r="Q92" i="16"/>
  <c r="O92" i="16"/>
  <c r="M92" i="16"/>
  <c r="K92" i="16"/>
  <c r="I92" i="16"/>
  <c r="G92" i="16"/>
  <c r="E92" i="16"/>
  <c r="AQ91" i="16"/>
  <c r="AO91" i="16"/>
  <c r="AM91" i="16"/>
  <c r="AK91" i="16"/>
  <c r="AI91" i="16"/>
  <c r="AG91" i="16"/>
  <c r="AE91" i="16"/>
  <c r="AC91" i="16"/>
  <c r="AA91" i="16"/>
  <c r="Y91" i="16"/>
  <c r="W91" i="16"/>
  <c r="U91" i="16"/>
  <c r="S91" i="16"/>
  <c r="Q91" i="16"/>
  <c r="O91" i="16"/>
  <c r="M91" i="16"/>
  <c r="K91" i="16"/>
  <c r="I91" i="16"/>
  <c r="G91" i="16"/>
  <c r="E91" i="16"/>
  <c r="AQ90" i="16"/>
  <c r="AO90" i="16"/>
  <c r="AM90" i="16"/>
  <c r="AK90" i="16"/>
  <c r="AI90" i="16"/>
  <c r="AG90" i="16"/>
  <c r="AE90" i="16"/>
  <c r="AC90" i="16"/>
  <c r="AA90" i="16"/>
  <c r="Y90" i="16"/>
  <c r="W90" i="16"/>
  <c r="U90" i="16"/>
  <c r="S90" i="16"/>
  <c r="Q90" i="16"/>
  <c r="O90" i="16"/>
  <c r="M90" i="16"/>
  <c r="K90" i="16"/>
  <c r="I90" i="16"/>
  <c r="G90" i="16"/>
  <c r="E90" i="16"/>
  <c r="AQ89" i="16"/>
  <c r="AO89" i="16"/>
  <c r="AM89" i="16"/>
  <c r="AK89" i="16"/>
  <c r="AI89" i="16"/>
  <c r="AG89" i="16"/>
  <c r="AE89" i="16"/>
  <c r="AC89" i="16"/>
  <c r="AA89" i="16"/>
  <c r="Y89" i="16"/>
  <c r="W89" i="16"/>
  <c r="U89" i="16"/>
  <c r="S89" i="16"/>
  <c r="Q89" i="16"/>
  <c r="O89" i="16"/>
  <c r="M89" i="16"/>
  <c r="K89" i="16"/>
  <c r="I89" i="16"/>
  <c r="G89" i="16"/>
  <c r="E89" i="16"/>
  <c r="AQ88" i="16"/>
  <c r="AO88" i="16"/>
  <c r="AM88" i="16"/>
  <c r="AK88" i="16"/>
  <c r="AI88" i="16"/>
  <c r="AG88" i="16"/>
  <c r="AE88" i="16"/>
  <c r="AC88" i="16"/>
  <c r="AA88" i="16"/>
  <c r="Y88" i="16"/>
  <c r="W88" i="16"/>
  <c r="U88" i="16"/>
  <c r="S88" i="16"/>
  <c r="Q88" i="16"/>
  <c r="O88" i="16"/>
  <c r="M88" i="16"/>
  <c r="K88" i="16"/>
  <c r="I88" i="16"/>
  <c r="G88" i="16"/>
  <c r="E88" i="16"/>
  <c r="AQ87" i="16"/>
  <c r="AO87" i="16"/>
  <c r="AM87" i="16"/>
  <c r="AK87" i="16"/>
  <c r="AI87" i="16"/>
  <c r="AG87" i="16"/>
  <c r="AE87" i="16"/>
  <c r="AC87" i="16"/>
  <c r="AA87" i="16"/>
  <c r="Y87" i="16"/>
  <c r="W87" i="16"/>
  <c r="U87" i="16"/>
  <c r="S87" i="16"/>
  <c r="Q87" i="16"/>
  <c r="O87" i="16"/>
  <c r="M87" i="16"/>
  <c r="K87" i="16"/>
  <c r="I87" i="16"/>
  <c r="G87" i="16"/>
  <c r="E87" i="16"/>
  <c r="AQ86" i="16"/>
  <c r="AO86" i="16"/>
  <c r="AM86" i="16"/>
  <c r="AK86" i="16"/>
  <c r="AI86" i="16"/>
  <c r="AG86" i="16"/>
  <c r="AE86" i="16"/>
  <c r="AC86" i="16"/>
  <c r="AA86" i="16"/>
  <c r="Y86" i="16"/>
  <c r="W86" i="16"/>
  <c r="U86" i="16"/>
  <c r="S86" i="16"/>
  <c r="Q86" i="16"/>
  <c r="O86" i="16"/>
  <c r="M86" i="16"/>
  <c r="K86" i="16"/>
  <c r="I86" i="16"/>
  <c r="G86" i="16"/>
  <c r="E86" i="16"/>
  <c r="AQ85" i="16"/>
  <c r="AO85" i="16"/>
  <c r="AM85" i="16"/>
  <c r="AK85" i="16"/>
  <c r="AI85" i="16"/>
  <c r="AG85" i="16"/>
  <c r="AE85" i="16"/>
  <c r="AC85" i="16"/>
  <c r="AA85" i="16"/>
  <c r="Y85" i="16"/>
  <c r="W85" i="16"/>
  <c r="U85" i="16"/>
  <c r="S85" i="16"/>
  <c r="Q85" i="16"/>
  <c r="O85" i="16"/>
  <c r="M85" i="16"/>
  <c r="K85" i="16"/>
  <c r="I85" i="16"/>
  <c r="G85" i="16"/>
  <c r="E85" i="16"/>
  <c r="AQ84" i="16"/>
  <c r="AO84" i="16"/>
  <c r="AM84" i="16"/>
  <c r="AK84" i="16"/>
  <c r="AI84" i="16"/>
  <c r="AG84" i="16"/>
  <c r="AE84" i="16"/>
  <c r="AC84" i="16"/>
  <c r="AA84" i="16"/>
  <c r="Y84" i="16"/>
  <c r="W84" i="16"/>
  <c r="U84" i="16"/>
  <c r="S84" i="16"/>
  <c r="Q84" i="16"/>
  <c r="O84" i="16"/>
  <c r="M84" i="16"/>
  <c r="K84" i="16"/>
  <c r="I84" i="16"/>
  <c r="G84" i="16"/>
  <c r="E84" i="16"/>
  <c r="AQ83" i="16"/>
  <c r="AO83" i="16"/>
  <c r="AM83" i="16"/>
  <c r="AK83" i="16"/>
  <c r="AI83" i="16"/>
  <c r="AG83" i="16"/>
  <c r="AE83" i="16"/>
  <c r="AC83" i="16"/>
  <c r="AA83" i="16"/>
  <c r="Y83" i="16"/>
  <c r="W83" i="16"/>
  <c r="U83" i="16"/>
  <c r="S83" i="16"/>
  <c r="Q83" i="16"/>
  <c r="O83" i="16"/>
  <c r="M83" i="16"/>
  <c r="K83" i="16"/>
  <c r="I83" i="16"/>
  <c r="G83" i="16"/>
  <c r="E83" i="16"/>
  <c r="AQ82" i="16"/>
  <c r="AO82" i="16"/>
  <c r="AM82" i="16"/>
  <c r="AK82" i="16"/>
  <c r="AI82" i="16"/>
  <c r="AG82" i="16"/>
  <c r="AE82" i="16"/>
  <c r="AC82" i="16"/>
  <c r="AA82" i="16"/>
  <c r="Y82" i="16"/>
  <c r="W82" i="16"/>
  <c r="U82" i="16"/>
  <c r="S82" i="16"/>
  <c r="Q82" i="16"/>
  <c r="O82" i="16"/>
  <c r="M82" i="16"/>
  <c r="K82" i="16"/>
  <c r="I82" i="16"/>
  <c r="G82" i="16"/>
  <c r="E82" i="16"/>
  <c r="AQ81" i="16"/>
  <c r="AO81" i="16"/>
  <c r="AM81" i="16"/>
  <c r="AK81" i="16"/>
  <c r="AI81" i="16"/>
  <c r="AG81" i="16"/>
  <c r="AE81" i="16"/>
  <c r="AC81" i="16"/>
  <c r="AA81" i="16"/>
  <c r="Y81" i="16"/>
  <c r="W81" i="16"/>
  <c r="U81" i="16"/>
  <c r="S81" i="16"/>
  <c r="Q81" i="16"/>
  <c r="O81" i="16"/>
  <c r="M81" i="16"/>
  <c r="K81" i="16"/>
  <c r="I81" i="16"/>
  <c r="G81" i="16"/>
  <c r="E81" i="16"/>
  <c r="AQ80" i="16"/>
  <c r="AO80" i="16"/>
  <c r="AM80" i="16"/>
  <c r="AK80" i="16"/>
  <c r="AI80" i="16"/>
  <c r="AG80" i="16"/>
  <c r="AE80" i="16"/>
  <c r="AC80" i="16"/>
  <c r="AA80" i="16"/>
  <c r="Y80" i="16"/>
  <c r="W80" i="16"/>
  <c r="U80" i="16"/>
  <c r="S80" i="16"/>
  <c r="Q80" i="16"/>
  <c r="O80" i="16"/>
  <c r="M80" i="16"/>
  <c r="K80" i="16"/>
  <c r="I80" i="16"/>
  <c r="G80" i="16"/>
  <c r="E80" i="16"/>
  <c r="AQ79" i="16"/>
  <c r="AO79" i="16"/>
  <c r="AM79" i="16"/>
  <c r="AK79" i="16"/>
  <c r="AI79" i="16"/>
  <c r="AG79" i="16"/>
  <c r="AE79" i="16"/>
  <c r="AC79" i="16"/>
  <c r="AA79" i="16"/>
  <c r="Y79" i="16"/>
  <c r="W79" i="16"/>
  <c r="U79" i="16"/>
  <c r="S79" i="16"/>
  <c r="Q79" i="16"/>
  <c r="O79" i="16"/>
  <c r="M79" i="16"/>
  <c r="K79" i="16"/>
  <c r="I79" i="16"/>
  <c r="G79" i="16"/>
  <c r="E79" i="16"/>
  <c r="AQ78" i="16"/>
  <c r="AO78" i="16"/>
  <c r="AM78" i="16"/>
  <c r="AK78" i="16"/>
  <c r="AI78" i="16"/>
  <c r="AG78" i="16"/>
  <c r="AE78" i="16"/>
  <c r="AC78" i="16"/>
  <c r="AA78" i="16"/>
  <c r="Y78" i="16"/>
  <c r="W78" i="16"/>
  <c r="U78" i="16"/>
  <c r="S78" i="16"/>
  <c r="Q78" i="16"/>
  <c r="O78" i="16"/>
  <c r="M78" i="16"/>
  <c r="K78" i="16"/>
  <c r="I78" i="16"/>
  <c r="G78" i="16"/>
  <c r="E78" i="16"/>
  <c r="AQ77" i="16"/>
  <c r="AO77" i="16"/>
  <c r="AM77" i="16"/>
  <c r="AK77" i="16"/>
  <c r="AI77" i="16"/>
  <c r="AG77" i="16"/>
  <c r="AE77" i="16"/>
  <c r="AC77" i="16"/>
  <c r="AA77" i="16"/>
  <c r="Y77" i="16"/>
  <c r="W77" i="16"/>
  <c r="U77" i="16"/>
  <c r="S77" i="16"/>
  <c r="Q77" i="16"/>
  <c r="O77" i="16"/>
  <c r="M77" i="16"/>
  <c r="K77" i="16"/>
  <c r="I77" i="16"/>
  <c r="G77" i="16"/>
  <c r="E77" i="16"/>
  <c r="AQ76" i="16"/>
  <c r="AO76" i="16"/>
  <c r="AM76" i="16"/>
  <c r="AK76" i="16"/>
  <c r="AI76" i="16"/>
  <c r="AG76" i="16"/>
  <c r="AE76" i="16"/>
  <c r="AC76" i="16"/>
  <c r="AA76" i="16"/>
  <c r="Y76" i="16"/>
  <c r="W76" i="16"/>
  <c r="U76" i="16"/>
  <c r="S76" i="16"/>
  <c r="Q76" i="16"/>
  <c r="O76" i="16"/>
  <c r="M76" i="16"/>
  <c r="K76" i="16"/>
  <c r="I76" i="16"/>
  <c r="G76" i="16"/>
  <c r="E76" i="16"/>
  <c r="AQ75" i="16"/>
  <c r="AO75" i="16"/>
  <c r="AM75" i="16"/>
  <c r="AK75" i="16"/>
  <c r="AI75" i="16"/>
  <c r="AG75" i="16"/>
  <c r="AE75" i="16"/>
  <c r="AC75" i="16"/>
  <c r="AA75" i="16"/>
  <c r="Y75" i="16"/>
  <c r="W75" i="16"/>
  <c r="U75" i="16"/>
  <c r="S75" i="16"/>
  <c r="Q75" i="16"/>
  <c r="O75" i="16"/>
  <c r="M75" i="16"/>
  <c r="K75" i="16"/>
  <c r="I75" i="16"/>
  <c r="G75" i="16"/>
  <c r="E75" i="16"/>
  <c r="AQ74" i="16"/>
  <c r="AO74" i="16"/>
  <c r="AM74" i="16"/>
  <c r="AK74" i="16"/>
  <c r="AI74" i="16"/>
  <c r="AG74" i="16"/>
  <c r="AE74" i="16"/>
  <c r="AC74" i="16"/>
  <c r="AA74" i="16"/>
  <c r="Y74" i="16"/>
  <c r="W74" i="16"/>
  <c r="U74" i="16"/>
  <c r="S74" i="16"/>
  <c r="Q74" i="16"/>
  <c r="O74" i="16"/>
  <c r="M74" i="16"/>
  <c r="K74" i="16"/>
  <c r="I74" i="16"/>
  <c r="G74" i="16"/>
  <c r="E74" i="16"/>
  <c r="AQ73" i="16"/>
  <c r="AO73" i="16"/>
  <c r="AM73" i="16"/>
  <c r="AK73" i="16"/>
  <c r="AI73" i="16"/>
  <c r="AG73" i="16"/>
  <c r="AE73" i="16"/>
  <c r="AC73" i="16"/>
  <c r="AA73" i="16"/>
  <c r="Y73" i="16"/>
  <c r="W73" i="16"/>
  <c r="U73" i="16"/>
  <c r="S73" i="16"/>
  <c r="Q73" i="16"/>
  <c r="O73" i="16"/>
  <c r="M73" i="16"/>
  <c r="K73" i="16"/>
  <c r="I73" i="16"/>
  <c r="G73" i="16"/>
  <c r="E73" i="16"/>
  <c r="AQ72" i="16"/>
  <c r="AO72" i="16"/>
  <c r="AM72" i="16"/>
  <c r="AK72" i="16"/>
  <c r="AI72" i="16"/>
  <c r="AG72" i="16"/>
  <c r="AE72" i="16"/>
  <c r="AC72" i="16"/>
  <c r="AA72" i="16"/>
  <c r="Y72" i="16"/>
  <c r="W72" i="16"/>
  <c r="U72" i="16"/>
  <c r="S72" i="16"/>
  <c r="Q72" i="16"/>
  <c r="O72" i="16"/>
  <c r="M72" i="16"/>
  <c r="K72" i="16"/>
  <c r="I72" i="16"/>
  <c r="G72" i="16"/>
  <c r="E72" i="16"/>
  <c r="AQ71" i="16"/>
  <c r="AO71" i="16"/>
  <c r="AM71" i="16"/>
  <c r="AK71" i="16"/>
  <c r="AI71" i="16"/>
  <c r="AG71" i="16"/>
  <c r="AE71" i="16"/>
  <c r="AC71" i="16"/>
  <c r="AA71" i="16"/>
  <c r="Y71" i="16"/>
  <c r="W71" i="16"/>
  <c r="U71" i="16"/>
  <c r="S71" i="16"/>
  <c r="Q71" i="16"/>
  <c r="O71" i="16"/>
  <c r="M71" i="16"/>
  <c r="K71" i="16"/>
  <c r="I71" i="16"/>
  <c r="G71" i="16"/>
  <c r="E71" i="16"/>
  <c r="AQ70" i="16"/>
  <c r="AO70" i="16"/>
  <c r="AM70" i="16"/>
  <c r="AK70" i="16"/>
  <c r="AI70" i="16"/>
  <c r="AG70" i="16"/>
  <c r="AE70" i="16"/>
  <c r="AC70" i="16"/>
  <c r="AA70" i="16"/>
  <c r="Y70" i="16"/>
  <c r="W70" i="16"/>
  <c r="U70" i="16"/>
  <c r="S70" i="16"/>
  <c r="Q70" i="16"/>
  <c r="O70" i="16"/>
  <c r="M70" i="16"/>
  <c r="K70" i="16"/>
  <c r="I70" i="16"/>
  <c r="G70" i="16"/>
  <c r="E70" i="16"/>
  <c r="AQ69" i="16"/>
  <c r="AO69" i="16"/>
  <c r="AM69" i="16"/>
  <c r="AK69" i="16"/>
  <c r="AI69" i="16"/>
  <c r="AG69" i="16"/>
  <c r="AE69" i="16"/>
  <c r="AC69" i="16"/>
  <c r="AA69" i="16"/>
  <c r="Y69" i="16"/>
  <c r="W69" i="16"/>
  <c r="U69" i="16"/>
  <c r="S69" i="16"/>
  <c r="Q69" i="16"/>
  <c r="O69" i="16"/>
  <c r="M69" i="16"/>
  <c r="K69" i="16"/>
  <c r="I69" i="16"/>
  <c r="G69" i="16"/>
  <c r="E69" i="16"/>
  <c r="AQ68" i="16"/>
  <c r="AO68" i="16"/>
  <c r="AM68" i="16"/>
  <c r="AK68" i="16"/>
  <c r="AI68" i="16"/>
  <c r="AG68" i="16"/>
  <c r="AE68" i="16"/>
  <c r="AC68" i="16"/>
  <c r="AA68" i="16"/>
  <c r="Y68" i="16"/>
  <c r="W68" i="16"/>
  <c r="U68" i="16"/>
  <c r="S68" i="16"/>
  <c r="Q68" i="16"/>
  <c r="O68" i="16"/>
  <c r="M68" i="16"/>
  <c r="K68" i="16"/>
  <c r="I68" i="16"/>
  <c r="G68" i="16"/>
  <c r="E68" i="16"/>
  <c r="AQ67" i="16"/>
  <c r="AO67" i="16"/>
  <c r="AM67" i="16"/>
  <c r="AK67" i="16"/>
  <c r="AI67" i="16"/>
  <c r="AG67" i="16"/>
  <c r="AE67" i="16"/>
  <c r="AC67" i="16"/>
  <c r="AA67" i="16"/>
  <c r="Y67" i="16"/>
  <c r="W67" i="16"/>
  <c r="U67" i="16"/>
  <c r="S67" i="16"/>
  <c r="Q67" i="16"/>
  <c r="O67" i="16"/>
  <c r="M67" i="16"/>
  <c r="K67" i="16"/>
  <c r="I67" i="16"/>
  <c r="G67" i="16"/>
  <c r="E67" i="16"/>
  <c r="AQ66" i="16"/>
  <c r="AO66" i="16"/>
  <c r="AM66" i="16"/>
  <c r="AK66" i="16"/>
  <c r="AI66" i="16"/>
  <c r="AG66" i="16"/>
  <c r="AE66" i="16"/>
  <c r="AC66" i="16"/>
  <c r="AA66" i="16"/>
  <c r="Y66" i="16"/>
  <c r="W66" i="16"/>
  <c r="U66" i="16"/>
  <c r="S66" i="16"/>
  <c r="Q66" i="16"/>
  <c r="O66" i="16"/>
  <c r="M66" i="16"/>
  <c r="K66" i="16"/>
  <c r="I66" i="16"/>
  <c r="G66" i="16"/>
  <c r="E66" i="16"/>
  <c r="AQ65" i="16"/>
  <c r="AO65" i="16"/>
  <c r="AM65" i="16"/>
  <c r="AK65" i="16"/>
  <c r="AI65" i="16"/>
  <c r="AG65" i="16"/>
  <c r="AE65" i="16"/>
  <c r="AC65" i="16"/>
  <c r="AA65" i="16"/>
  <c r="Y65" i="16"/>
  <c r="W65" i="16"/>
  <c r="U65" i="16"/>
  <c r="S65" i="16"/>
  <c r="Q65" i="16"/>
  <c r="O65" i="16"/>
  <c r="M65" i="16"/>
  <c r="K65" i="16"/>
  <c r="I65" i="16"/>
  <c r="G65" i="16"/>
  <c r="E65" i="16"/>
  <c r="AQ64" i="16"/>
  <c r="AO64" i="16"/>
  <c r="AM64" i="16"/>
  <c r="AK64" i="16"/>
  <c r="AI64" i="16"/>
  <c r="AG64" i="16"/>
  <c r="AE64" i="16"/>
  <c r="AC64" i="16"/>
  <c r="AA64" i="16"/>
  <c r="Y64" i="16"/>
  <c r="W64" i="16"/>
  <c r="U64" i="16"/>
  <c r="S64" i="16"/>
  <c r="Q64" i="16"/>
  <c r="O64" i="16"/>
  <c r="M64" i="16"/>
  <c r="K64" i="16"/>
  <c r="I64" i="16"/>
  <c r="G64" i="16"/>
  <c r="E64" i="16"/>
  <c r="AQ63" i="16"/>
  <c r="AO63" i="16"/>
  <c r="AM63" i="16"/>
  <c r="AK63" i="16"/>
  <c r="AI63" i="16"/>
  <c r="AG63" i="16"/>
  <c r="AE63" i="16"/>
  <c r="AC63" i="16"/>
  <c r="AA63" i="16"/>
  <c r="Y63" i="16"/>
  <c r="W63" i="16"/>
  <c r="U63" i="16"/>
  <c r="S63" i="16"/>
  <c r="Q63" i="16"/>
  <c r="O63" i="16"/>
  <c r="M63" i="16"/>
  <c r="K63" i="16"/>
  <c r="I63" i="16"/>
  <c r="G63" i="16"/>
  <c r="E63" i="16"/>
  <c r="AQ62" i="16"/>
  <c r="AO62" i="16"/>
  <c r="AM62" i="16"/>
  <c r="AK62" i="16"/>
  <c r="AI62" i="16"/>
  <c r="AG62" i="16"/>
  <c r="AE62" i="16"/>
  <c r="AC62" i="16"/>
  <c r="AA62" i="16"/>
  <c r="Y62" i="16"/>
  <c r="W62" i="16"/>
  <c r="U62" i="16"/>
  <c r="S62" i="16"/>
  <c r="Q62" i="16"/>
  <c r="O62" i="16"/>
  <c r="M62" i="16"/>
  <c r="K62" i="16"/>
  <c r="I62" i="16"/>
  <c r="G62" i="16"/>
  <c r="E62" i="16"/>
  <c r="AQ61" i="16"/>
  <c r="AO61" i="16"/>
  <c r="AM61" i="16"/>
  <c r="AK61" i="16"/>
  <c r="AI61" i="16"/>
  <c r="AG61" i="16"/>
  <c r="AE61" i="16"/>
  <c r="AC61" i="16"/>
  <c r="AA61" i="16"/>
  <c r="Y61" i="16"/>
  <c r="W61" i="16"/>
  <c r="U61" i="16"/>
  <c r="S61" i="16"/>
  <c r="Q61" i="16"/>
  <c r="O61" i="16"/>
  <c r="M61" i="16"/>
  <c r="K61" i="16"/>
  <c r="I61" i="16"/>
  <c r="G61" i="16"/>
  <c r="E61" i="16"/>
  <c r="AQ60" i="16"/>
  <c r="AO60" i="16"/>
  <c r="AM60" i="16"/>
  <c r="AK60" i="16"/>
  <c r="AI60" i="16"/>
  <c r="AG60" i="16"/>
  <c r="AE60" i="16"/>
  <c r="AC60" i="16"/>
  <c r="AA60" i="16"/>
  <c r="Y60" i="16"/>
  <c r="W60" i="16"/>
  <c r="U60" i="16"/>
  <c r="S60" i="16"/>
  <c r="Q60" i="16"/>
  <c r="O60" i="16"/>
  <c r="M60" i="16"/>
  <c r="K60" i="16"/>
  <c r="I60" i="16"/>
  <c r="G60" i="16"/>
  <c r="E60" i="16"/>
  <c r="AQ59" i="16"/>
  <c r="AO59" i="16"/>
  <c r="AM59" i="16"/>
  <c r="AK59" i="16"/>
  <c r="AI59" i="16"/>
  <c r="AG59" i="16"/>
  <c r="AE59" i="16"/>
  <c r="AC59" i="16"/>
  <c r="AA59" i="16"/>
  <c r="Y59" i="16"/>
  <c r="W59" i="16"/>
  <c r="U59" i="16"/>
  <c r="S59" i="16"/>
  <c r="Q59" i="16"/>
  <c r="O59" i="16"/>
  <c r="M59" i="16"/>
  <c r="K59" i="16"/>
  <c r="I59" i="16"/>
  <c r="G59" i="16"/>
  <c r="E59" i="16"/>
  <c r="AQ58" i="16"/>
  <c r="AO58" i="16"/>
  <c r="AM58" i="16"/>
  <c r="AK58" i="16"/>
  <c r="AI58" i="16"/>
  <c r="AG58" i="16"/>
  <c r="AE58" i="16"/>
  <c r="AC58" i="16"/>
  <c r="AA58" i="16"/>
  <c r="Y58" i="16"/>
  <c r="W58" i="16"/>
  <c r="U58" i="16"/>
  <c r="S58" i="16"/>
  <c r="Q58" i="16"/>
  <c r="O58" i="16"/>
  <c r="M58" i="16"/>
  <c r="K58" i="16"/>
  <c r="I58" i="16"/>
  <c r="G58" i="16"/>
  <c r="E58" i="16"/>
  <c r="AQ57" i="16"/>
  <c r="AO57" i="16"/>
  <c r="AM57" i="16"/>
  <c r="AK57" i="16"/>
  <c r="AI57" i="16"/>
  <c r="AG57" i="16"/>
  <c r="AE57" i="16"/>
  <c r="AC57" i="16"/>
  <c r="AA57" i="16"/>
  <c r="Y57" i="16"/>
  <c r="W57" i="16"/>
  <c r="U57" i="16"/>
  <c r="S57" i="16"/>
  <c r="Q57" i="16"/>
  <c r="O57" i="16"/>
  <c r="M57" i="16"/>
  <c r="K57" i="16"/>
  <c r="I57" i="16"/>
  <c r="G57" i="16"/>
  <c r="E57" i="16"/>
  <c r="AQ56" i="16"/>
  <c r="AO56" i="16"/>
  <c r="AM56" i="16"/>
  <c r="AK56" i="16"/>
  <c r="AI56" i="16"/>
  <c r="AG56" i="16"/>
  <c r="AE56" i="16"/>
  <c r="AC56" i="16"/>
  <c r="AA56" i="16"/>
  <c r="Y56" i="16"/>
  <c r="W56" i="16"/>
  <c r="U56" i="16"/>
  <c r="S56" i="16"/>
  <c r="Q56" i="16"/>
  <c r="O56" i="16"/>
  <c r="M56" i="16"/>
  <c r="K56" i="16"/>
  <c r="I56" i="16"/>
  <c r="G56" i="16"/>
  <c r="E56" i="16"/>
  <c r="AQ55" i="16"/>
  <c r="AO55" i="16"/>
  <c r="AM55" i="16"/>
  <c r="AK55" i="16"/>
  <c r="AI55" i="16"/>
  <c r="AG55" i="16"/>
  <c r="AE55" i="16"/>
  <c r="AC55" i="16"/>
  <c r="AA55" i="16"/>
  <c r="Y55" i="16"/>
  <c r="W55" i="16"/>
  <c r="U55" i="16"/>
  <c r="S55" i="16"/>
  <c r="Q55" i="16"/>
  <c r="O55" i="16"/>
  <c r="M55" i="16"/>
  <c r="K55" i="16"/>
  <c r="I55" i="16"/>
  <c r="G55" i="16"/>
  <c r="E55" i="16"/>
  <c r="AQ54" i="16"/>
  <c r="AO54" i="16"/>
  <c r="AM54" i="16"/>
  <c r="AK54" i="16"/>
  <c r="AI54" i="16"/>
  <c r="AG54" i="16"/>
  <c r="AE54" i="16"/>
  <c r="AC54" i="16"/>
  <c r="AA54" i="16"/>
  <c r="Y54" i="16"/>
  <c r="W54" i="16"/>
  <c r="U54" i="16"/>
  <c r="S54" i="16"/>
  <c r="Q54" i="16"/>
  <c r="O54" i="16"/>
  <c r="M54" i="16"/>
  <c r="K54" i="16"/>
  <c r="I54" i="16"/>
  <c r="G54" i="16"/>
  <c r="E54" i="16"/>
  <c r="AQ53" i="16"/>
  <c r="AO53" i="16"/>
  <c r="AM53" i="16"/>
  <c r="AK53" i="16"/>
  <c r="AI53" i="16"/>
  <c r="AG53" i="16"/>
  <c r="AE53" i="16"/>
  <c r="AC53" i="16"/>
  <c r="AA53" i="16"/>
  <c r="Y53" i="16"/>
  <c r="W53" i="16"/>
  <c r="U53" i="16"/>
  <c r="S53" i="16"/>
  <c r="Q53" i="16"/>
  <c r="O53" i="16"/>
  <c r="M53" i="16"/>
  <c r="K53" i="16"/>
  <c r="I53" i="16"/>
  <c r="G53" i="16"/>
  <c r="E53" i="16"/>
  <c r="AQ52" i="16"/>
  <c r="AO52" i="16"/>
  <c r="AM52" i="16"/>
  <c r="AK52" i="16"/>
  <c r="AI52" i="16"/>
  <c r="AG52" i="16"/>
  <c r="AE52" i="16"/>
  <c r="AC52" i="16"/>
  <c r="AA52" i="16"/>
  <c r="Y52" i="16"/>
  <c r="W52" i="16"/>
  <c r="U52" i="16"/>
  <c r="S52" i="16"/>
  <c r="Q52" i="16"/>
  <c r="O52" i="16"/>
  <c r="M52" i="16"/>
  <c r="K52" i="16"/>
  <c r="I52" i="16"/>
  <c r="G52" i="16"/>
  <c r="E52" i="16"/>
  <c r="AQ51" i="16"/>
  <c r="AO51" i="16"/>
  <c r="AM51" i="16"/>
  <c r="AK51" i="16"/>
  <c r="AI51" i="16"/>
  <c r="AG51" i="16"/>
  <c r="AE51" i="16"/>
  <c r="AC51" i="16"/>
  <c r="AA51" i="16"/>
  <c r="Y51" i="16"/>
  <c r="W51" i="16"/>
  <c r="U51" i="16"/>
  <c r="S51" i="16"/>
  <c r="Q51" i="16"/>
  <c r="O51" i="16"/>
  <c r="M51" i="16"/>
  <c r="K51" i="16"/>
  <c r="I51" i="16"/>
  <c r="G51" i="16"/>
  <c r="E51" i="16"/>
  <c r="AQ50" i="16"/>
  <c r="AO50" i="16"/>
  <c r="AM50" i="16"/>
  <c r="AK50" i="16"/>
  <c r="AI50" i="16"/>
  <c r="AG50" i="16"/>
  <c r="AE50" i="16"/>
  <c r="AC50" i="16"/>
  <c r="AA50" i="16"/>
  <c r="Y50" i="16"/>
  <c r="W50" i="16"/>
  <c r="U50" i="16"/>
  <c r="S50" i="16"/>
  <c r="Q50" i="16"/>
  <c r="O50" i="16"/>
  <c r="M50" i="16"/>
  <c r="K50" i="16"/>
  <c r="I50" i="16"/>
  <c r="G50" i="16"/>
  <c r="E50" i="16"/>
  <c r="AQ49" i="16"/>
  <c r="AO49" i="16"/>
  <c r="AM49" i="16"/>
  <c r="AK49" i="16"/>
  <c r="AI49" i="16"/>
  <c r="AG49" i="16"/>
  <c r="AE49" i="16"/>
  <c r="AC49" i="16"/>
  <c r="AA49" i="16"/>
  <c r="Y49" i="16"/>
  <c r="W49" i="16"/>
  <c r="U49" i="16"/>
  <c r="S49" i="16"/>
  <c r="Q49" i="16"/>
  <c r="O49" i="16"/>
  <c r="M49" i="16"/>
  <c r="K49" i="16"/>
  <c r="I49" i="16"/>
  <c r="G49" i="16"/>
  <c r="E49" i="16"/>
  <c r="AQ48" i="16"/>
  <c r="AO48" i="16"/>
  <c r="AM48" i="16"/>
  <c r="AK48" i="16"/>
  <c r="AI48" i="16"/>
  <c r="AG48" i="16"/>
  <c r="AE48" i="16"/>
  <c r="AC48" i="16"/>
  <c r="AA48" i="16"/>
  <c r="Y48" i="16"/>
  <c r="W48" i="16"/>
  <c r="U48" i="16"/>
  <c r="S48" i="16"/>
  <c r="Q48" i="16"/>
  <c r="O48" i="16"/>
  <c r="M48" i="16"/>
  <c r="K48" i="16"/>
  <c r="I48" i="16"/>
  <c r="G48" i="16"/>
  <c r="E48" i="16"/>
  <c r="AQ47" i="16"/>
  <c r="AO47" i="16"/>
  <c r="AM47" i="16"/>
  <c r="AK47" i="16"/>
  <c r="AI47" i="16"/>
  <c r="AG47" i="16"/>
  <c r="AE47" i="16"/>
  <c r="AC47" i="16"/>
  <c r="AA47" i="16"/>
  <c r="Y47" i="16"/>
  <c r="W47" i="16"/>
  <c r="U47" i="16"/>
  <c r="S47" i="16"/>
  <c r="Q47" i="16"/>
  <c r="O47" i="16"/>
  <c r="M47" i="16"/>
  <c r="K47" i="16"/>
  <c r="I47" i="16"/>
  <c r="G47" i="16"/>
  <c r="E47" i="16"/>
  <c r="AQ46" i="16"/>
  <c r="AO46" i="16"/>
  <c r="AM46" i="16"/>
  <c r="AK46" i="16"/>
  <c r="AI46" i="16"/>
  <c r="AG46" i="16"/>
  <c r="AE46" i="16"/>
  <c r="AC46" i="16"/>
  <c r="AA46" i="16"/>
  <c r="Y46" i="16"/>
  <c r="W46" i="16"/>
  <c r="U46" i="16"/>
  <c r="S46" i="16"/>
  <c r="Q46" i="16"/>
  <c r="O46" i="16"/>
  <c r="M46" i="16"/>
  <c r="K46" i="16"/>
  <c r="I46" i="16"/>
  <c r="G46" i="16"/>
  <c r="E46" i="16"/>
  <c r="AQ45" i="16"/>
  <c r="AO45" i="16"/>
  <c r="AM45" i="16"/>
  <c r="AK45" i="16"/>
  <c r="AI45" i="16"/>
  <c r="AG45" i="16"/>
  <c r="AE45" i="16"/>
  <c r="AC45" i="16"/>
  <c r="AA45" i="16"/>
  <c r="Y45" i="16"/>
  <c r="W45" i="16"/>
  <c r="U45" i="16"/>
  <c r="S45" i="16"/>
  <c r="Q45" i="16"/>
  <c r="O45" i="16"/>
  <c r="M45" i="16"/>
  <c r="K45" i="16"/>
  <c r="I45" i="16"/>
  <c r="G45" i="16"/>
  <c r="E45" i="16"/>
  <c r="AQ44" i="16"/>
  <c r="AO44" i="16"/>
  <c r="AM44" i="16"/>
  <c r="AK44" i="16"/>
  <c r="AI44" i="16"/>
  <c r="AG44" i="16"/>
  <c r="AE44" i="16"/>
  <c r="AC44" i="16"/>
  <c r="AA44" i="16"/>
  <c r="Y44" i="16"/>
  <c r="W44" i="16"/>
  <c r="U44" i="16"/>
  <c r="S44" i="16"/>
  <c r="Q44" i="16"/>
  <c r="O44" i="16"/>
  <c r="M44" i="16"/>
  <c r="K44" i="16"/>
  <c r="I44" i="16"/>
  <c r="G44" i="16"/>
  <c r="E44" i="16"/>
  <c r="AQ43" i="16"/>
  <c r="AO43" i="16"/>
  <c r="AM43" i="16"/>
  <c r="AK43" i="16"/>
  <c r="AI43" i="16"/>
  <c r="AG43" i="16"/>
  <c r="AE43" i="16"/>
  <c r="AC43" i="16"/>
  <c r="AA43" i="16"/>
  <c r="Y43" i="16"/>
  <c r="W43" i="16"/>
  <c r="U43" i="16"/>
  <c r="S43" i="16"/>
  <c r="Q43" i="16"/>
  <c r="O43" i="16"/>
  <c r="M43" i="16"/>
  <c r="K43" i="16"/>
  <c r="I43" i="16"/>
  <c r="G43" i="16"/>
  <c r="E43" i="16"/>
  <c r="AQ42" i="16"/>
  <c r="AO42" i="16"/>
  <c r="AM42" i="16"/>
  <c r="AK42" i="16"/>
  <c r="AI42" i="16"/>
  <c r="AG42" i="16"/>
  <c r="AE42" i="16"/>
  <c r="AC42" i="16"/>
  <c r="AA42" i="16"/>
  <c r="Y42" i="16"/>
  <c r="W42" i="16"/>
  <c r="U42" i="16"/>
  <c r="S42" i="16"/>
  <c r="Q42" i="16"/>
  <c r="O42" i="16"/>
  <c r="M42" i="16"/>
  <c r="K42" i="16"/>
  <c r="I42" i="16"/>
  <c r="G42" i="16"/>
  <c r="E42" i="16"/>
  <c r="AQ41" i="16"/>
  <c r="AO41" i="16"/>
  <c r="AM41" i="16"/>
  <c r="AK41" i="16"/>
  <c r="AI41" i="16"/>
  <c r="AG41" i="16"/>
  <c r="AE41" i="16"/>
  <c r="AC41" i="16"/>
  <c r="AA41" i="16"/>
  <c r="Y41" i="16"/>
  <c r="W41" i="16"/>
  <c r="U41" i="16"/>
  <c r="S41" i="16"/>
  <c r="Q41" i="16"/>
  <c r="O41" i="16"/>
  <c r="M41" i="16"/>
  <c r="K41" i="16"/>
  <c r="I41" i="16"/>
  <c r="G41" i="16"/>
  <c r="E41" i="16"/>
  <c r="AQ40" i="16"/>
  <c r="AO40" i="16"/>
  <c r="AM40" i="16"/>
  <c r="AK40" i="16"/>
  <c r="AI40" i="16"/>
  <c r="AG40" i="16"/>
  <c r="AE40" i="16"/>
  <c r="AC40" i="16"/>
  <c r="AA40" i="16"/>
  <c r="Y40" i="16"/>
  <c r="W40" i="16"/>
  <c r="U40" i="16"/>
  <c r="S40" i="16"/>
  <c r="Q40" i="16"/>
  <c r="O40" i="16"/>
  <c r="M40" i="16"/>
  <c r="K40" i="16"/>
  <c r="I40" i="16"/>
  <c r="G40" i="16"/>
  <c r="E40" i="16"/>
  <c r="AQ39" i="16"/>
  <c r="AO39" i="16"/>
  <c r="AM39" i="16"/>
  <c r="AK39" i="16"/>
  <c r="AI39" i="16"/>
  <c r="AG39" i="16"/>
  <c r="AE39" i="16"/>
  <c r="AC39" i="16"/>
  <c r="AA39" i="16"/>
  <c r="Y39" i="16"/>
  <c r="W39" i="16"/>
  <c r="U39" i="16"/>
  <c r="S39" i="16"/>
  <c r="Q39" i="16"/>
  <c r="O39" i="16"/>
  <c r="M39" i="16"/>
  <c r="K39" i="16"/>
  <c r="I39" i="16"/>
  <c r="G39" i="16"/>
  <c r="E39" i="16"/>
  <c r="AQ38" i="16"/>
  <c r="AO38" i="16"/>
  <c r="AM38" i="16"/>
  <c r="AK38" i="16"/>
  <c r="AI38" i="16"/>
  <c r="AG38" i="16"/>
  <c r="AE38" i="16"/>
  <c r="AC38" i="16"/>
  <c r="AA38" i="16"/>
  <c r="Y38" i="16"/>
  <c r="W38" i="16"/>
  <c r="U38" i="16"/>
  <c r="S38" i="16"/>
  <c r="Q38" i="16"/>
  <c r="O38" i="16"/>
  <c r="M38" i="16"/>
  <c r="K38" i="16"/>
  <c r="I38" i="16"/>
  <c r="G38" i="16"/>
  <c r="E38" i="16"/>
  <c r="AQ37" i="16"/>
  <c r="AO37" i="16"/>
  <c r="AM37" i="16"/>
  <c r="AK37" i="16"/>
  <c r="AI37" i="16"/>
  <c r="AG37" i="16"/>
  <c r="AE37" i="16"/>
  <c r="AC37" i="16"/>
  <c r="AA37" i="16"/>
  <c r="Y37" i="16"/>
  <c r="W37" i="16"/>
  <c r="U37" i="16"/>
  <c r="S37" i="16"/>
  <c r="Q37" i="16"/>
  <c r="O37" i="16"/>
  <c r="M37" i="16"/>
  <c r="K37" i="16"/>
  <c r="I37" i="16"/>
  <c r="G37" i="16"/>
  <c r="E37" i="16"/>
  <c r="AQ36" i="16"/>
  <c r="AO36" i="16"/>
  <c r="AM36" i="16"/>
  <c r="AK36" i="16"/>
  <c r="AI36" i="16"/>
  <c r="AG36" i="16"/>
  <c r="AE36" i="16"/>
  <c r="AC36" i="16"/>
  <c r="AA36" i="16"/>
  <c r="Y36" i="16"/>
  <c r="W36" i="16"/>
  <c r="U36" i="16"/>
  <c r="S36" i="16"/>
  <c r="Q36" i="16"/>
  <c r="O36" i="16"/>
  <c r="M36" i="16"/>
  <c r="K36" i="16"/>
  <c r="I36" i="16"/>
  <c r="G36" i="16"/>
  <c r="E36" i="16"/>
  <c r="AQ35" i="16"/>
  <c r="AO35" i="16"/>
  <c r="AM35" i="16"/>
  <c r="AK35" i="16"/>
  <c r="AI35" i="16"/>
  <c r="AG35" i="16"/>
  <c r="AE35" i="16"/>
  <c r="AC35" i="16"/>
  <c r="AA35" i="16"/>
  <c r="Y35" i="16"/>
  <c r="W35" i="16"/>
  <c r="U35" i="16"/>
  <c r="S35" i="16"/>
  <c r="Q35" i="16"/>
  <c r="O35" i="16"/>
  <c r="M35" i="16"/>
  <c r="K35" i="16"/>
  <c r="I35" i="16"/>
  <c r="G35" i="16"/>
  <c r="E35" i="16"/>
  <c r="AQ34" i="16"/>
  <c r="AO34" i="16"/>
  <c r="AM34" i="16"/>
  <c r="AK34" i="16"/>
  <c r="AI34" i="16"/>
  <c r="AG34" i="16"/>
  <c r="AE34" i="16"/>
  <c r="AC34" i="16"/>
  <c r="AA34" i="16"/>
  <c r="Y34" i="16"/>
  <c r="W34" i="16"/>
  <c r="U34" i="16"/>
  <c r="S34" i="16"/>
  <c r="Q34" i="16"/>
  <c r="O34" i="16"/>
  <c r="M34" i="16"/>
  <c r="K34" i="16"/>
  <c r="I34" i="16"/>
  <c r="G34" i="16"/>
  <c r="E34" i="16"/>
  <c r="AQ33" i="16"/>
  <c r="AO33" i="16"/>
  <c r="AM33" i="16"/>
  <c r="AK33" i="16"/>
  <c r="AI33" i="16"/>
  <c r="AG33" i="16"/>
  <c r="AE33" i="16"/>
  <c r="AC33" i="16"/>
  <c r="AA33" i="16"/>
  <c r="Y33" i="16"/>
  <c r="W33" i="16"/>
  <c r="U33" i="16"/>
  <c r="S33" i="16"/>
  <c r="Q33" i="16"/>
  <c r="O33" i="16"/>
  <c r="M33" i="16"/>
  <c r="K33" i="16"/>
  <c r="I33" i="16"/>
  <c r="G33" i="16"/>
  <c r="E33" i="16"/>
  <c r="AQ32" i="16"/>
  <c r="AO32" i="16"/>
  <c r="AM32" i="16"/>
  <c r="AK32" i="16"/>
  <c r="AI32" i="16"/>
  <c r="AG32" i="16"/>
  <c r="AE32" i="16"/>
  <c r="AC32" i="16"/>
  <c r="AA32" i="16"/>
  <c r="Y32" i="16"/>
  <c r="W32" i="16"/>
  <c r="U32" i="16"/>
  <c r="S32" i="16"/>
  <c r="Q32" i="16"/>
  <c r="O32" i="16"/>
  <c r="M32" i="16"/>
  <c r="K32" i="16"/>
  <c r="I32" i="16"/>
  <c r="G32" i="16"/>
  <c r="E32" i="16"/>
  <c r="AQ31" i="16"/>
  <c r="AO31" i="16"/>
  <c r="AM31" i="16"/>
  <c r="AK31" i="16"/>
  <c r="AI31" i="16"/>
  <c r="AG31" i="16"/>
  <c r="AE31" i="16"/>
  <c r="AC31" i="16"/>
  <c r="AA31" i="16"/>
  <c r="Y31" i="16"/>
  <c r="W31" i="16"/>
  <c r="U31" i="16"/>
  <c r="S31" i="16"/>
  <c r="Q31" i="16"/>
  <c r="O31" i="16"/>
  <c r="M31" i="16"/>
  <c r="K31" i="16"/>
  <c r="I31" i="16"/>
  <c r="G31" i="16"/>
  <c r="E31" i="16"/>
  <c r="AQ30" i="16"/>
  <c r="AO30" i="16"/>
  <c r="AM30" i="16"/>
  <c r="AK30" i="16"/>
  <c r="AI30" i="16"/>
  <c r="AG30" i="16"/>
  <c r="AE30" i="16"/>
  <c r="AC30" i="16"/>
  <c r="AA30" i="16"/>
  <c r="Y30" i="16"/>
  <c r="W30" i="16"/>
  <c r="U30" i="16"/>
  <c r="S30" i="16"/>
  <c r="Q30" i="16"/>
  <c r="O30" i="16"/>
  <c r="M30" i="16"/>
  <c r="K30" i="16"/>
  <c r="I30" i="16"/>
  <c r="G30" i="16"/>
  <c r="E30" i="16"/>
  <c r="AQ29" i="16"/>
  <c r="AO29" i="16"/>
  <c r="AM29" i="16"/>
  <c r="AK29" i="16"/>
  <c r="AI29" i="16"/>
  <c r="AG29" i="16"/>
  <c r="AE29" i="16"/>
  <c r="AC29" i="16"/>
  <c r="AA29" i="16"/>
  <c r="Y29" i="16"/>
  <c r="W29" i="16"/>
  <c r="U29" i="16"/>
  <c r="S29" i="16"/>
  <c r="Q29" i="16"/>
  <c r="O29" i="16"/>
  <c r="M29" i="16"/>
  <c r="K29" i="16"/>
  <c r="I29" i="16"/>
  <c r="G29" i="16"/>
  <c r="E29" i="16"/>
  <c r="AQ28" i="16"/>
  <c r="AO28" i="16"/>
  <c r="AM28" i="16"/>
  <c r="AK28" i="16"/>
  <c r="AI28" i="16"/>
  <c r="AG28" i="16"/>
  <c r="AE28" i="16"/>
  <c r="AC28" i="16"/>
  <c r="AA28" i="16"/>
  <c r="Y28" i="16"/>
  <c r="W28" i="16"/>
  <c r="U28" i="16"/>
  <c r="S28" i="16"/>
  <c r="Q28" i="16"/>
  <c r="O28" i="16"/>
  <c r="M28" i="16"/>
  <c r="K28" i="16"/>
  <c r="I28" i="16"/>
  <c r="G28" i="16"/>
  <c r="E28" i="16"/>
  <c r="AQ27" i="16"/>
  <c r="AO27" i="16"/>
  <c r="AM27" i="16"/>
  <c r="AK27" i="16"/>
  <c r="AI27" i="16"/>
  <c r="AG27" i="16"/>
  <c r="AE27" i="16"/>
  <c r="AC27" i="16"/>
  <c r="AA27" i="16"/>
  <c r="Y27" i="16"/>
  <c r="W27" i="16"/>
  <c r="U27" i="16"/>
  <c r="S27" i="16"/>
  <c r="Q27" i="16"/>
  <c r="O27" i="16"/>
  <c r="M27" i="16"/>
  <c r="K27" i="16"/>
  <c r="I27" i="16"/>
  <c r="G27" i="16"/>
  <c r="E27" i="16"/>
  <c r="AQ26" i="16"/>
  <c r="AO26" i="16"/>
  <c r="AM26" i="16"/>
  <c r="AK26" i="16"/>
  <c r="AI26" i="16"/>
  <c r="AG26" i="16"/>
  <c r="AE26" i="16"/>
  <c r="AC26" i="16"/>
  <c r="AA26" i="16"/>
  <c r="Y26" i="16"/>
  <c r="W26" i="16"/>
  <c r="U26" i="16"/>
  <c r="S26" i="16"/>
  <c r="Q26" i="16"/>
  <c r="O26" i="16"/>
  <c r="M26" i="16"/>
  <c r="K26" i="16"/>
  <c r="I26" i="16"/>
  <c r="G26" i="16"/>
  <c r="E26" i="16"/>
  <c r="AQ25" i="16"/>
  <c r="AO25" i="16"/>
  <c r="AM25" i="16"/>
  <c r="AK25" i="16"/>
  <c r="AI25" i="16"/>
  <c r="AG25" i="16"/>
  <c r="AE25" i="16"/>
  <c r="AC25" i="16"/>
  <c r="AA25" i="16"/>
  <c r="Y25" i="16"/>
  <c r="W25" i="16"/>
  <c r="U25" i="16"/>
  <c r="S25" i="16"/>
  <c r="Q25" i="16"/>
  <c r="O25" i="16"/>
  <c r="M25" i="16"/>
  <c r="K25" i="16"/>
  <c r="I25" i="16"/>
  <c r="G25" i="16"/>
  <c r="E25" i="16"/>
  <c r="AQ24" i="16"/>
  <c r="AO24" i="16"/>
  <c r="AM24" i="16"/>
  <c r="AK24" i="16"/>
  <c r="AI24" i="16"/>
  <c r="AG24" i="16"/>
  <c r="AE24" i="16"/>
  <c r="AC24" i="16"/>
  <c r="AA24" i="16"/>
  <c r="Y24" i="16"/>
  <c r="W24" i="16"/>
  <c r="U24" i="16"/>
  <c r="S24" i="16"/>
  <c r="Q24" i="16"/>
  <c r="O24" i="16"/>
  <c r="M24" i="16"/>
  <c r="K24" i="16"/>
  <c r="I24" i="16"/>
  <c r="G24" i="16"/>
  <c r="E24" i="16"/>
  <c r="AQ23" i="16"/>
  <c r="AO23" i="16"/>
  <c r="AM23" i="16"/>
  <c r="AK23" i="16"/>
  <c r="AI23" i="16"/>
  <c r="AG23" i="16"/>
  <c r="AE23" i="16"/>
  <c r="AC23" i="16"/>
  <c r="AA23" i="16"/>
  <c r="Y23" i="16"/>
  <c r="W23" i="16"/>
  <c r="U23" i="16"/>
  <c r="S23" i="16"/>
  <c r="Q23" i="16"/>
  <c r="O23" i="16"/>
  <c r="M23" i="16"/>
  <c r="K23" i="16"/>
  <c r="I23" i="16"/>
  <c r="G23" i="16"/>
  <c r="E23" i="16"/>
  <c r="AQ22" i="16"/>
  <c r="AO22" i="16"/>
  <c r="AM22" i="16"/>
  <c r="AK22" i="16"/>
  <c r="AI22" i="16"/>
  <c r="AG22" i="16"/>
  <c r="AE22" i="16"/>
  <c r="AC22" i="16"/>
  <c r="AA22" i="16"/>
  <c r="Y22" i="16"/>
  <c r="W22" i="16"/>
  <c r="U22" i="16"/>
  <c r="S22" i="16"/>
  <c r="Q22" i="16"/>
  <c r="O22" i="16"/>
  <c r="M22" i="16"/>
  <c r="K22" i="16"/>
  <c r="I22" i="16"/>
  <c r="G22" i="16"/>
  <c r="E22" i="16"/>
  <c r="AQ21" i="16"/>
  <c r="AO21" i="16"/>
  <c r="AM21" i="16"/>
  <c r="AK21" i="16"/>
  <c r="AI21" i="16"/>
  <c r="AG21" i="16"/>
  <c r="AE21" i="16"/>
  <c r="AC21" i="16"/>
  <c r="AA21" i="16"/>
  <c r="Y21" i="16"/>
  <c r="W21" i="16"/>
  <c r="U21" i="16"/>
  <c r="S21" i="16"/>
  <c r="Q21" i="16"/>
  <c r="O21" i="16"/>
  <c r="M21" i="16"/>
  <c r="K21" i="16"/>
  <c r="I21" i="16"/>
  <c r="G21" i="16"/>
  <c r="E21" i="16"/>
  <c r="AQ20" i="16"/>
  <c r="AO20" i="16"/>
  <c r="AM20" i="16"/>
  <c r="AK20" i="16"/>
  <c r="AI20" i="16"/>
  <c r="AG20" i="16"/>
  <c r="AE20" i="16"/>
  <c r="AC20" i="16"/>
  <c r="AA20" i="16"/>
  <c r="Y20" i="16"/>
  <c r="W20" i="16"/>
  <c r="U20" i="16"/>
  <c r="S20" i="16"/>
  <c r="Q20" i="16"/>
  <c r="O20" i="16"/>
  <c r="M20" i="16"/>
  <c r="K20" i="16"/>
  <c r="I20" i="16"/>
  <c r="G20" i="16"/>
  <c r="E20" i="16"/>
  <c r="AQ19" i="16"/>
  <c r="AO19" i="16"/>
  <c r="AM19" i="16"/>
  <c r="AK19" i="16"/>
  <c r="AI19" i="16"/>
  <c r="AG19" i="16"/>
  <c r="AE19" i="16"/>
  <c r="AC19" i="16"/>
  <c r="AA19" i="16"/>
  <c r="Y19" i="16"/>
  <c r="W19" i="16"/>
  <c r="U19" i="16"/>
  <c r="S19" i="16"/>
  <c r="Q19" i="16"/>
  <c r="O19" i="16"/>
  <c r="M19" i="16"/>
  <c r="K19" i="16"/>
  <c r="I19" i="16"/>
  <c r="G19" i="16"/>
  <c r="E19" i="16"/>
  <c r="AQ18" i="16"/>
  <c r="AO18" i="16"/>
  <c r="AM18" i="16"/>
  <c r="AK18" i="16"/>
  <c r="AI18" i="16"/>
  <c r="AG18" i="16"/>
  <c r="AE18" i="16"/>
  <c r="AC18" i="16"/>
  <c r="AA18" i="16"/>
  <c r="Y18" i="16"/>
  <c r="W18" i="16"/>
  <c r="U18" i="16"/>
  <c r="S18" i="16"/>
  <c r="Q18" i="16"/>
  <c r="O18" i="16"/>
  <c r="M18" i="16"/>
  <c r="K18" i="16"/>
  <c r="I18" i="16"/>
  <c r="G18" i="16"/>
  <c r="E18" i="16"/>
  <c r="AQ17" i="16"/>
  <c r="AO17" i="16"/>
  <c r="AM17" i="16"/>
  <c r="AK17" i="16"/>
  <c r="AI17" i="16"/>
  <c r="AG17" i="16"/>
  <c r="AE17" i="16"/>
  <c r="AC17" i="16"/>
  <c r="AA17" i="16"/>
  <c r="Y17" i="16"/>
  <c r="W17" i="16"/>
  <c r="U17" i="16"/>
  <c r="S17" i="16"/>
  <c r="Q17" i="16"/>
  <c r="O17" i="16"/>
  <c r="M17" i="16"/>
  <c r="K17" i="16"/>
  <c r="I17" i="16"/>
  <c r="G17" i="16"/>
  <c r="E17" i="16"/>
  <c r="AQ16" i="16"/>
  <c r="AO16" i="16"/>
  <c r="AM16" i="16"/>
  <c r="AK16" i="16"/>
  <c r="AI16" i="16"/>
  <c r="AG16" i="16"/>
  <c r="AE16" i="16"/>
  <c r="AC16" i="16"/>
  <c r="AA16" i="16"/>
  <c r="Y16" i="16"/>
  <c r="W16" i="16"/>
  <c r="U16" i="16"/>
  <c r="S16" i="16"/>
  <c r="Q16" i="16"/>
  <c r="O16" i="16"/>
  <c r="M16" i="16"/>
  <c r="K16" i="16"/>
  <c r="I16" i="16"/>
  <c r="G16" i="16"/>
  <c r="E16" i="16"/>
  <c r="AQ15" i="16"/>
  <c r="AO15" i="16"/>
  <c r="AM15" i="16"/>
  <c r="AK15" i="16"/>
  <c r="AI15" i="16"/>
  <c r="AG15" i="16"/>
  <c r="AE15" i="16"/>
  <c r="AC15" i="16"/>
  <c r="AA15" i="16"/>
  <c r="Y15" i="16"/>
  <c r="W15" i="16"/>
  <c r="U15" i="16"/>
  <c r="S15" i="16"/>
  <c r="Q15" i="16"/>
  <c r="O15" i="16"/>
  <c r="M15" i="16"/>
  <c r="K15" i="16"/>
  <c r="I15" i="16"/>
  <c r="G15" i="16"/>
  <c r="E15" i="16"/>
  <c r="AQ14" i="16"/>
  <c r="AO14" i="16"/>
  <c r="AM14" i="16"/>
  <c r="AK14" i="16"/>
  <c r="AI14" i="16"/>
  <c r="AG14" i="16"/>
  <c r="AE14" i="16"/>
  <c r="AC14" i="16"/>
  <c r="AA14" i="16"/>
  <c r="Y14" i="16"/>
  <c r="W14" i="16"/>
  <c r="U14" i="16"/>
  <c r="S14" i="16"/>
  <c r="Q14" i="16"/>
  <c r="O14" i="16"/>
  <c r="M14" i="16"/>
  <c r="K14" i="16"/>
  <c r="I14" i="16"/>
  <c r="G14" i="16"/>
  <c r="E14" i="16"/>
  <c r="AQ13" i="16"/>
  <c r="AQ1" i="16" s="1"/>
  <c r="AQ2" i="16" s="1"/>
  <c r="AO13" i="16"/>
  <c r="AO1" i="16" s="1"/>
  <c r="AO2" i="16" s="1"/>
  <c r="AM13" i="16"/>
  <c r="AM1" i="16" s="1"/>
  <c r="AK13" i="16"/>
  <c r="AK1" i="16" s="1"/>
  <c r="AK2" i="16" s="1"/>
  <c r="AI13" i="16"/>
  <c r="AG13" i="16"/>
  <c r="AE13" i="16"/>
  <c r="AC13" i="16"/>
  <c r="AA13" i="16"/>
  <c r="AA1" i="16" s="1"/>
  <c r="Y13" i="16"/>
  <c r="Y1" i="16" s="1"/>
  <c r="W13" i="16"/>
  <c r="W1" i="16" s="1"/>
  <c r="W2" i="16" s="1"/>
  <c r="U13" i="16"/>
  <c r="U1" i="16" s="1"/>
  <c r="U2" i="16" s="1"/>
  <c r="S13" i="16"/>
  <c r="Q13" i="16"/>
  <c r="O13" i="16"/>
  <c r="M13" i="16"/>
  <c r="K13" i="16"/>
  <c r="K1" i="16" s="1"/>
  <c r="K2" i="16" s="1"/>
  <c r="I13" i="16"/>
  <c r="I1" i="16" s="1"/>
  <c r="G13" i="16"/>
  <c r="G1" i="16" s="1"/>
  <c r="G2" i="16" s="1"/>
  <c r="E13" i="16"/>
  <c r="E1" i="16" s="1"/>
  <c r="E2" i="16" s="1"/>
  <c r="AQ12" i="16"/>
  <c r="AO12" i="16"/>
  <c r="AM12" i="16"/>
  <c r="AK12" i="16"/>
  <c r="AI12" i="16"/>
  <c r="AI6" i="16" s="1"/>
  <c r="AG12" i="16"/>
  <c r="AG1" i="16" s="1"/>
  <c r="AG3" i="16" s="1"/>
  <c r="AE12" i="16"/>
  <c r="AE6" i="16" s="1"/>
  <c r="AC12" i="16"/>
  <c r="AC5" i="16" s="1"/>
  <c r="AA12" i="16"/>
  <c r="Y12" i="16"/>
  <c r="W12" i="16"/>
  <c r="U12" i="16"/>
  <c r="S12" i="16"/>
  <c r="Q12" i="16"/>
  <c r="Q1" i="16" s="1"/>
  <c r="Q3" i="16" s="1"/>
  <c r="O12" i="16"/>
  <c r="O1" i="16" s="1"/>
  <c r="O3" i="16" s="1"/>
  <c r="M12" i="16"/>
  <c r="M6" i="16" s="1"/>
  <c r="K12" i="16"/>
  <c r="I12" i="16"/>
  <c r="G12" i="16"/>
  <c r="E12" i="16"/>
  <c r="AQ10" i="16"/>
  <c r="AO10" i="16"/>
  <c r="AM10" i="16"/>
  <c r="AK10" i="16"/>
  <c r="AI10" i="16"/>
  <c r="AG10" i="16"/>
  <c r="AE10" i="16"/>
  <c r="AC10" i="16"/>
  <c r="AA10" i="16"/>
  <c r="Y10" i="16"/>
  <c r="W10" i="16"/>
  <c r="U10" i="16"/>
  <c r="S10" i="16"/>
  <c r="Q10" i="16"/>
  <c r="O10" i="16"/>
  <c r="M10" i="16"/>
  <c r="K10" i="16"/>
  <c r="I10" i="16"/>
  <c r="G10" i="16"/>
  <c r="E10" i="16"/>
  <c r="AA5" i="16"/>
  <c r="Y5" i="16"/>
  <c r="M5" i="16"/>
  <c r="I5" i="16"/>
  <c r="AA3" i="16"/>
  <c r="Y3" i="16"/>
  <c r="M3" i="16"/>
  <c r="I3" i="16"/>
  <c r="AC1" i="16"/>
  <c r="S1" i="16"/>
  <c r="S3" i="16" s="1"/>
  <c r="M2" i="16" l="1"/>
  <c r="AM6" i="16"/>
  <c r="Y2" i="16"/>
  <c r="Y6" i="16"/>
  <c r="AA2" i="16"/>
  <c r="AA4" i="16"/>
  <c r="AA6" i="16"/>
  <c r="AE1" i="16"/>
  <c r="AI1" i="16"/>
  <c r="I6" i="16"/>
  <c r="I2" i="16"/>
  <c r="I4" i="16"/>
  <c r="M1" i="16"/>
  <c r="M4" i="16"/>
  <c r="Y4" i="16"/>
  <c r="AE4" i="16"/>
  <c r="AE5" i="16"/>
  <c r="AI4" i="16"/>
  <c r="AC3" i="16"/>
  <c r="AC4" i="16"/>
  <c r="AC6" i="16"/>
  <c r="AE3" i="16"/>
  <c r="AI2" i="16"/>
  <c r="AI3" i="16"/>
  <c r="AI5" i="16"/>
  <c r="AM2" i="16"/>
  <c r="AM3" i="16"/>
  <c r="AM4" i="16"/>
  <c r="AM5" i="16"/>
  <c r="AC2" i="16"/>
  <c r="AE2" i="16"/>
  <c r="E3" i="16"/>
  <c r="E6" i="16" s="1"/>
  <c r="U3" i="16"/>
  <c r="U6" i="16" s="1"/>
  <c r="AK3" i="16"/>
  <c r="AK5" i="16" s="1"/>
  <c r="O2" i="16"/>
  <c r="G3" i="16"/>
  <c r="G4" i="16" s="1"/>
  <c r="W3" i="16"/>
  <c r="W6" i="16" s="1"/>
  <c r="Q2" i="16"/>
  <c r="AG2" i="16"/>
  <c r="AO3" i="16"/>
  <c r="AO4" i="16" s="1"/>
  <c r="S2" i="16"/>
  <c r="K3" i="16"/>
  <c r="K6" i="16" s="1"/>
  <c r="AQ3" i="16"/>
  <c r="AQ6" i="16" s="1"/>
  <c r="G5" i="16" l="1"/>
  <c r="K4" i="16"/>
  <c r="AO5" i="16"/>
  <c r="AO6" i="16"/>
  <c r="G6" i="16"/>
  <c r="AK4" i="16"/>
  <c r="E4" i="16"/>
  <c r="Q5" i="16"/>
  <c r="Q6" i="16"/>
  <c r="Q4" i="16"/>
  <c r="AQ4" i="16"/>
  <c r="W5" i="16"/>
  <c r="AK6" i="16"/>
  <c r="S5" i="16"/>
  <c r="S6" i="16"/>
  <c r="S4" i="16"/>
  <c r="AG5" i="16"/>
  <c r="AG6" i="16"/>
  <c r="AG4" i="16"/>
  <c r="AQ5" i="16"/>
  <c r="W4" i="16"/>
  <c r="U5" i="16"/>
  <c r="K5" i="16"/>
  <c r="U4" i="16"/>
  <c r="O5" i="16"/>
  <c r="O6" i="16"/>
  <c r="O4" i="16"/>
  <c r="E5" i="16"/>
  <c r="C11" i="6" l="1"/>
  <c r="H11" i="6" s="1"/>
  <c r="C10" i="6"/>
  <c r="H12" i="6" s="1"/>
  <c r="I12" i="6" s="1"/>
  <c r="C12" i="6"/>
  <c r="M11" i="6" s="1"/>
  <c r="N11" i="6" s="1"/>
  <c r="E4" i="12"/>
  <c r="D4" i="12"/>
  <c r="C4" i="12"/>
  <c r="L21" i="10"/>
  <c r="I19" i="10"/>
  <c r="N19" i="10" s="1"/>
  <c r="G19" i="10"/>
  <c r="L19" i="10" s="1"/>
  <c r="D18" i="10"/>
  <c r="N17" i="10" s="1"/>
  <c r="D12" i="10"/>
  <c r="I8" i="10" s="1"/>
  <c r="J8" i="10" s="1" a="1"/>
  <c r="J8" i="10" s="1"/>
  <c r="L7" i="10"/>
  <c r="G6" i="10"/>
  <c r="L6" i="10" s="1"/>
  <c r="L20" i="10"/>
  <c r="O15" i="10"/>
  <c r="E16" i="10"/>
  <c r="D16" i="10"/>
  <c r="O13" i="10" s="1"/>
  <c r="N14" i="10"/>
  <c r="O14" i="10" s="1"/>
  <c r="B15" i="10"/>
  <c r="L14" i="10" s="1"/>
  <c r="I12" i="10"/>
  <c r="J12" i="10" s="1"/>
  <c r="G14" i="9"/>
  <c r="D18" i="9"/>
  <c r="N17" i="9" s="1"/>
  <c r="D12" i="9"/>
  <c r="I8" i="9" s="1"/>
  <c r="J8" i="9" s="1"/>
  <c r="G19" i="9"/>
  <c r="L19" i="9" s="1"/>
  <c r="L7" i="9"/>
  <c r="L21" i="9"/>
  <c r="L20" i="9"/>
  <c r="N19" i="9"/>
  <c r="J13" i="9"/>
  <c r="I14" i="9"/>
  <c r="J14" i="9" s="1"/>
  <c r="N12" i="9"/>
  <c r="O12" i="9" s="1"/>
  <c r="N11" i="9"/>
  <c r="O11" i="9" s="1"/>
  <c r="I11" i="9"/>
  <c r="J11" i="9" s="1"/>
  <c r="L6" i="9"/>
  <c r="G6" i="9"/>
  <c r="I14" i="8"/>
  <c r="J14" i="8" s="1"/>
  <c r="I12" i="8"/>
  <c r="J12" i="8" s="1"/>
  <c r="I11" i="8"/>
  <c r="J11" i="8" s="1"/>
  <c r="G14" i="8"/>
  <c r="I19" i="8"/>
  <c r="G19" i="8"/>
  <c r="G6" i="8"/>
  <c r="D12" i="8"/>
  <c r="I8" i="8" s="1"/>
  <c r="J8" i="8" s="1"/>
  <c r="D18" i="8"/>
  <c r="I17" i="8" s="1"/>
  <c r="J15" i="8"/>
  <c r="J13" i="8"/>
  <c r="I17" i="7"/>
  <c r="G12" i="7"/>
  <c r="I12" i="7"/>
  <c r="J12" i="7" s="1"/>
  <c r="J11" i="7"/>
  <c r="I9" i="7"/>
  <c r="J9" i="7" s="1"/>
  <c r="D18" i="7"/>
  <c r="I15" i="7" s="1"/>
  <c r="D12" i="7"/>
  <c r="I6" i="7" s="1"/>
  <c r="J6" i="7" s="1"/>
  <c r="G17" i="7"/>
  <c r="J13" i="7"/>
  <c r="I10" i="7"/>
  <c r="J10" i="7" s="1"/>
  <c r="C13" i="6"/>
  <c r="H15" i="6" s="1"/>
  <c r="S15" i="6" s="1"/>
  <c r="C9" i="6"/>
  <c r="H8" i="6" s="1"/>
  <c r="K15" i="6"/>
  <c r="K10" i="6"/>
  <c r="F17" i="6"/>
  <c r="Q17" i="6" s="1"/>
  <c r="F11" i="6"/>
  <c r="Q11" i="6" s="1"/>
  <c r="B17" i="6"/>
  <c r="M15" i="6"/>
  <c r="I3" i="6" l="1"/>
  <c r="T3" i="6" s="1"/>
  <c r="S8" i="6"/>
  <c r="T8" i="6" s="1"/>
  <c r="I8" i="6"/>
  <c r="J9" i="10" a="1"/>
  <c r="J9" i="10" s="1"/>
  <c r="J10" i="10" s="1"/>
  <c r="J9" i="9"/>
  <c r="J10" i="9" s="1"/>
  <c r="J9" i="8"/>
  <c r="J10" i="8" s="1"/>
  <c r="J7" i="7"/>
  <c r="J8" i="7" s="1"/>
  <c r="S11" i="6"/>
  <c r="T11" i="6" s="1"/>
  <c r="I11" i="6"/>
  <c r="C6" i="12"/>
  <c r="C7" i="12" s="1"/>
  <c r="D6" i="12"/>
  <c r="D7" i="12" s="1"/>
  <c r="E6" i="12"/>
  <c r="N8" i="10"/>
  <c r="O8" i="10" s="1" a="1"/>
  <c r="O8" i="10" s="1"/>
  <c r="N12" i="10"/>
  <c r="O12" i="10" s="1"/>
  <c r="G14" i="10"/>
  <c r="I14" i="10"/>
  <c r="J14" i="10" s="1"/>
  <c r="J15" i="10"/>
  <c r="J13" i="10"/>
  <c r="I17" i="9"/>
  <c r="L14" i="9"/>
  <c r="N8" i="9"/>
  <c r="O8" i="9" s="1"/>
  <c r="N14" i="9"/>
  <c r="O14" i="9" s="1"/>
  <c r="O13" i="9"/>
  <c r="I12" i="9"/>
  <c r="J12" i="9" s="1"/>
  <c r="I19" i="9"/>
  <c r="M6" i="6"/>
  <c r="N6" i="6" s="1"/>
  <c r="M13" i="6"/>
  <c r="H13" i="6"/>
  <c r="S12" i="6"/>
  <c r="T12" i="6" s="1"/>
  <c r="H17" i="6"/>
  <c r="S17" i="6" s="1"/>
  <c r="M9" i="6"/>
  <c r="N9" i="6" s="1"/>
  <c r="M10" i="6"/>
  <c r="N10" i="6" s="1"/>
  <c r="I9" i="6" l="1"/>
  <c r="I10" i="6" s="1"/>
  <c r="T9" i="6"/>
  <c r="T10" i="6" s="1"/>
  <c r="N7" i="6"/>
  <c r="N8" i="6" s="1"/>
  <c r="D8" i="12"/>
  <c r="D13" i="12"/>
  <c r="O9" i="10" a="1"/>
  <c r="O9" i="10" s="1"/>
  <c r="O10" i="10" s="1"/>
  <c r="O9" i="9"/>
  <c r="O10" i="9" s="1"/>
  <c r="S13" i="6"/>
  <c r="T13" i="6" s="1"/>
  <c r="T17" i="6" s="1"/>
  <c r="I13" i="6"/>
  <c r="C8" i="12"/>
  <c r="C9" i="12" s="1"/>
  <c r="J16" i="8"/>
  <c r="J17" i="8" s="1"/>
  <c r="O19" i="10"/>
  <c r="J19" i="10"/>
  <c r="O19" i="9"/>
  <c r="J19" i="9"/>
  <c r="J19" i="8"/>
  <c r="J17" i="7"/>
  <c r="J14" i="7"/>
  <c r="J15" i="7" s="1"/>
  <c r="J16" i="7" s="1"/>
  <c r="N15" i="6"/>
  <c r="E7" i="12"/>
  <c r="E8" i="12" s="1"/>
  <c r="D9" i="12"/>
  <c r="C13" i="12" l="1"/>
  <c r="N12" i="6"/>
  <c r="N13" i="6" s="1"/>
  <c r="J16" i="9"/>
  <c r="J18" i="8"/>
  <c r="J20" i="8" s="1"/>
  <c r="J21" i="8" s="1"/>
  <c r="I17" i="6"/>
  <c r="I14" i="6"/>
  <c r="I15" i="6" s="1"/>
  <c r="I16" i="6" s="1"/>
  <c r="E9" i="12"/>
  <c r="D12" i="12"/>
  <c r="D11" i="12"/>
  <c r="D10" i="12"/>
  <c r="C10" i="12"/>
  <c r="C12" i="12"/>
  <c r="C11" i="12"/>
  <c r="J18" i="7"/>
  <c r="J19" i="7" s="1"/>
  <c r="J17" i="9" l="1"/>
  <c r="J18" i="9" s="1"/>
  <c r="J20" i="9" s="1"/>
  <c r="J21" i="9" s="1"/>
  <c r="J16" i="10"/>
  <c r="O16" i="10"/>
  <c r="T14" i="6"/>
  <c r="T15" i="6" s="1"/>
  <c r="N14" i="6"/>
  <c r="N16" i="6" s="1"/>
  <c r="I18" i="6"/>
  <c r="I19" i="6" s="1"/>
  <c r="I20" i="6" s="1"/>
  <c r="E12" i="12"/>
  <c r="E11" i="12"/>
  <c r="E10" i="12"/>
  <c r="T16" i="6" l="1"/>
  <c r="T18" i="6" s="1"/>
  <c r="T19" i="6" s="1"/>
  <c r="O17" i="10"/>
  <c r="O18" i="10" s="1"/>
  <c r="O20" i="10" s="1"/>
  <c r="O21" i="10" s="1"/>
  <c r="J17" i="10"/>
  <c r="J18" i="10" s="1"/>
  <c r="J20" i="10" s="1"/>
  <c r="J21" i="10" s="1"/>
  <c r="N17" i="6"/>
  <c r="N18" i="6"/>
  <c r="O24" i="6" s="1"/>
  <c r="I22" i="6"/>
  <c r="I21" i="6"/>
  <c r="N19" i="6" l="1"/>
  <c r="C20" i="3"/>
  <c r="L16" i="1"/>
  <c r="F6" i="1"/>
  <c r="F7" i="1" s="1"/>
  <c r="D46" i="13"/>
  <c r="O30" i="13"/>
  <c r="O26" i="13"/>
  <c r="O24" i="13"/>
  <c r="O22" i="13"/>
  <c r="O20" i="13"/>
  <c r="O14" i="13"/>
  <c r="O8" i="13" l="1"/>
  <c r="O12" i="13"/>
  <c r="O28" i="13"/>
  <c r="O18" i="13"/>
  <c r="O16" i="13"/>
  <c r="O34" i="13"/>
  <c r="O10" i="13"/>
  <c r="O32" i="13"/>
  <c r="D36" i="13"/>
  <c r="O6" i="13"/>
  <c r="R23" i="5" l="1"/>
  <c r="T22" i="5"/>
  <c r="R20" i="5"/>
  <c r="G16" i="5"/>
  <c r="L16" i="5" s="1"/>
  <c r="H16" i="5"/>
  <c r="T15" i="5"/>
  <c r="T14" i="5"/>
  <c r="T13" i="5"/>
  <c r="T12" i="5"/>
  <c r="J12" i="5"/>
  <c r="T8" i="5"/>
  <c r="L7" i="5"/>
  <c r="T7" i="5"/>
  <c r="L6" i="5"/>
  <c r="G6" i="5"/>
  <c r="J16" i="5" l="1"/>
  <c r="T23" i="5"/>
  <c r="O12" i="5"/>
  <c r="M16" i="5"/>
  <c r="R6" i="5"/>
  <c r="T6" i="5" s="1"/>
  <c r="T9" i="5" s="1"/>
  <c r="J8" i="5" l="1"/>
  <c r="O16" i="5"/>
  <c r="O8" i="5"/>
  <c r="T10" i="5"/>
  <c r="T11" i="5" s="1"/>
  <c r="T16" i="5" s="1"/>
  <c r="T17" i="5" s="1"/>
  <c r="T19" i="5" s="1"/>
  <c r="T20" i="5" s="1"/>
  <c r="O9" i="5" l="1"/>
  <c r="J9" i="5"/>
  <c r="J10" i="5" l="1"/>
  <c r="J13" i="5" s="1"/>
  <c r="J14" i="5" s="1"/>
  <c r="J15" i="5" s="1"/>
  <c r="J17" i="5" s="1"/>
  <c r="J18" i="5" s="1"/>
  <c r="O10" i="5"/>
  <c r="O13" i="5" s="1"/>
  <c r="O14" i="5" s="1"/>
  <c r="O15" i="5" s="1"/>
  <c r="O17" i="5" s="1"/>
  <c r="O18" i="5" s="1"/>
  <c r="K24" i="3"/>
  <c r="Q22" i="3"/>
  <c r="L22" i="3"/>
  <c r="G22" i="3"/>
  <c r="L24" i="3"/>
  <c r="N20" i="3"/>
  <c r="H19" i="3"/>
  <c r="M19" i="3" s="1"/>
  <c r="H18" i="3"/>
  <c r="H17" i="3"/>
  <c r="M17" i="3" s="1"/>
  <c r="H16" i="3"/>
  <c r="P14" i="3"/>
  <c r="K14" i="3"/>
  <c r="F14" i="3"/>
  <c r="H15" i="3"/>
  <c r="M15" i="3" s="1"/>
  <c r="R15" i="3" s="1"/>
  <c r="M14" i="3"/>
  <c r="H13" i="3"/>
  <c r="B6" i="3"/>
  <c r="K7" i="3" s="1"/>
  <c r="I19" i="3" l="1"/>
  <c r="I20" i="3"/>
  <c r="N15" i="3"/>
  <c r="N14" i="3"/>
  <c r="S20" i="3"/>
  <c r="I18" i="3"/>
  <c r="M18" i="3"/>
  <c r="I13" i="3"/>
  <c r="M13" i="3"/>
  <c r="I16" i="3"/>
  <c r="M16" i="3"/>
  <c r="R17" i="3"/>
  <c r="S17" i="3" s="1"/>
  <c r="N17" i="3"/>
  <c r="R19" i="3"/>
  <c r="S19" i="3" s="1"/>
  <c r="N19" i="3"/>
  <c r="F7" i="3"/>
  <c r="P7" i="3"/>
  <c r="H14" i="3"/>
  <c r="R14" i="3"/>
  <c r="S14" i="3" s="1"/>
  <c r="I15" i="3"/>
  <c r="S15" i="3"/>
  <c r="I17" i="3"/>
  <c r="G24" i="3"/>
  <c r="Q24" i="3"/>
  <c r="I14" i="3" l="1"/>
  <c r="I24" i="3" s="1"/>
  <c r="N18" i="3"/>
  <c r="R18" i="3"/>
  <c r="S18" i="3" s="1"/>
  <c r="N16" i="3"/>
  <c r="R16" i="3"/>
  <c r="S16" i="3" s="1"/>
  <c r="R13" i="3"/>
  <c r="S13" i="3" s="1"/>
  <c r="N13" i="3"/>
  <c r="S24" i="3" l="1"/>
  <c r="N24" i="3"/>
  <c r="S11" i="3"/>
  <c r="S21" i="3" s="1"/>
  <c r="I11" i="3"/>
  <c r="I21" i="3" s="1"/>
  <c r="I22" i="3" s="1"/>
  <c r="N11" i="3"/>
  <c r="N21" i="3" s="1"/>
  <c r="N22" i="3" s="1"/>
  <c r="S22" i="3" l="1"/>
  <c r="S23" i="3" s="1"/>
  <c r="S25" i="3" s="1"/>
  <c r="S26" i="3" s="1"/>
  <c r="I23" i="3"/>
  <c r="I25" i="3" s="1"/>
  <c r="I26" i="3" s="1"/>
  <c r="N23" i="3"/>
  <c r="N25" i="3" s="1"/>
  <c r="N26" i="3" s="1"/>
  <c r="E34" i="1" l="1"/>
  <c r="E31" i="1"/>
  <c r="F31" i="1" s="1"/>
  <c r="C24" i="1"/>
  <c r="C36" i="1"/>
  <c r="E15" i="1"/>
  <c r="E36" i="1"/>
  <c r="K16" i="1"/>
  <c r="K14" i="1"/>
  <c r="K13" i="1"/>
  <c r="E12" i="1"/>
  <c r="F12" i="1" s="1"/>
  <c r="K12" i="1"/>
  <c r="K11" i="1"/>
  <c r="K10" i="1"/>
  <c r="K8" i="1"/>
  <c r="K7" i="1"/>
  <c r="K5" i="1"/>
  <c r="E17" i="1" l="1"/>
  <c r="F27" i="1" l="1"/>
  <c r="F8" i="1"/>
  <c r="E11" i="1" l="1"/>
  <c r="F11" i="1" s="1"/>
  <c r="E30" i="1"/>
  <c r="F30" i="1" s="1"/>
  <c r="E9" i="1"/>
  <c r="F9" i="1" s="1"/>
  <c r="E28" i="1"/>
  <c r="F28" i="1" s="1"/>
  <c r="E10" i="1"/>
  <c r="F10" i="1" s="1"/>
  <c r="E29" i="1"/>
  <c r="F29" i="1" s="1"/>
  <c r="E32" i="1"/>
  <c r="F32" i="1" s="1"/>
  <c r="E13" i="1"/>
  <c r="F13" i="1" s="1"/>
  <c r="F36" i="1" l="1"/>
  <c r="F33" i="1"/>
  <c r="F17" i="1"/>
  <c r="F14" i="1"/>
  <c r="F34" i="1" l="1"/>
  <c r="F35" i="1" s="1"/>
  <c r="F15" i="1"/>
  <c r="F16" i="1" s="1"/>
  <c r="F18" i="1" l="1"/>
  <c r="F19" i="1" s="1"/>
  <c r="F37" i="1"/>
  <c r="F38" i="1" l="1"/>
  <c r="Q17" i="17" l="1"/>
  <c r="Q1" i="17" l="1"/>
  <c r="Q3" i="17" s="1"/>
  <c r="Q2" i="17" l="1"/>
  <c r="Q4" i="17" l="1"/>
  <c r="Q5" i="17"/>
  <c r="Q6" i="17"/>
  <c r="O16" i="9"/>
  <c r="O17" i="9" l="1"/>
  <c r="O18" i="9" s="1"/>
  <c r="O20" i="9" s="1"/>
  <c r="O21" i="9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<sst xmlns="http://schemas.openxmlformats.org/spreadsheetml/2006/main" count="1146" uniqueCount="441">
  <si>
    <t>Master Look-Up Table</t>
  </si>
  <si>
    <t>FY14 Actuals</t>
  </si>
  <si>
    <t>Source</t>
  </si>
  <si>
    <t>Salary</t>
  </si>
  <si>
    <t>FTE</t>
  </si>
  <si>
    <t>Expense</t>
  </si>
  <si>
    <t>Salaries</t>
  </si>
  <si>
    <t>Management</t>
  </si>
  <si>
    <t>Direct Care III</t>
  </si>
  <si>
    <t xml:space="preserve">Direct Care </t>
  </si>
  <si>
    <t>Support</t>
  </si>
  <si>
    <t>FTEs</t>
  </si>
  <si>
    <t>Taxes and Fringe</t>
  </si>
  <si>
    <t>Benchmark Expenses</t>
  </si>
  <si>
    <t>Taxes &amp; Fringe</t>
  </si>
  <si>
    <t>Occupancy</t>
  </si>
  <si>
    <t>Staff Training</t>
  </si>
  <si>
    <t>Transportation</t>
  </si>
  <si>
    <t>Client Personal Allowances</t>
  </si>
  <si>
    <t xml:space="preserve">Program Supplies and Materials </t>
  </si>
  <si>
    <t>Admin. Alloc. (M &amp; G)</t>
  </si>
  <si>
    <t>Total Reimbursable Exp. Excl. Admin.</t>
  </si>
  <si>
    <t>Admin. Alloc. (M&amp;G)</t>
  </si>
  <si>
    <t>Total Amount</t>
  </si>
  <si>
    <t>Total Annual Amount</t>
  </si>
  <si>
    <t>Total Monthly Rate</t>
  </si>
  <si>
    <t>CAF:</t>
  </si>
  <si>
    <t>Master Look-Up Data</t>
  </si>
  <si>
    <t>ALPS- Alternative Lock-up Program (RESS)</t>
  </si>
  <si>
    <t>Monthly Accommodation Rate - Model A</t>
  </si>
  <si>
    <t>Monthly Accommodation Rate - Model B</t>
  </si>
  <si>
    <t>Monthly Accommodation Rate - Model C</t>
  </si>
  <si>
    <t>Position</t>
  </si>
  <si>
    <t>Clerical</t>
  </si>
  <si>
    <t>Tax and Fringe</t>
  </si>
  <si>
    <t>Per FTE</t>
  </si>
  <si>
    <t>Admin of Placement</t>
  </si>
  <si>
    <t>Staff training</t>
  </si>
  <si>
    <t>Travel Expenses</t>
  </si>
  <si>
    <t>Client Pers Allow</t>
  </si>
  <si>
    <t>Staff Travel</t>
  </si>
  <si>
    <t>Supplies &amp; Materials</t>
  </si>
  <si>
    <t>Prog Support</t>
  </si>
  <si>
    <t>Placement M&amp;G</t>
  </si>
  <si>
    <t>Admin allocation</t>
  </si>
  <si>
    <t>CAF</t>
  </si>
  <si>
    <t>Admin. Allocation</t>
  </si>
  <si>
    <t>Monthly Rate</t>
  </si>
  <si>
    <t>Source:</t>
  </si>
  <si>
    <t>BLS / OES</t>
  </si>
  <si>
    <t>Common model titles (not all inclusive)</t>
  </si>
  <si>
    <t>Minimum Education and/or certification/Training/Experience</t>
  </si>
  <si>
    <t>Direct Care (hourly)</t>
  </si>
  <si>
    <t>Direct Care, Direct Care Blend, Non Specialized DC, Peer mentor, Family Specialist/ Partner</t>
  </si>
  <si>
    <t>High School diploma / GED / State Training</t>
  </si>
  <si>
    <t>Direct Care  (annual)</t>
  </si>
  <si>
    <t>Direct Care III (hourly)</t>
  </si>
  <si>
    <t>Direct Care Supervisor, Direct Care Bachelors</t>
  </si>
  <si>
    <t>Bachelors Level or 5+ years related experience</t>
  </si>
  <si>
    <t>Direct Care III (annual)</t>
  </si>
  <si>
    <t>Certified Nursing Assistant  (hourly)</t>
  </si>
  <si>
    <t>Completed a state-approved education program and must pass their state’s competency exam. </t>
  </si>
  <si>
    <t>Certified Nursing Assistant  (annual)</t>
  </si>
  <si>
    <t xml:space="preserve">Case / Social Worker (hourly) </t>
  </si>
  <si>
    <t>BA level social worker, LSW, BSW</t>
  </si>
  <si>
    <t>Bachelors Level or 8+ years related experience</t>
  </si>
  <si>
    <t>Case / Social Worker (annual)</t>
  </si>
  <si>
    <t>LDAC1</t>
  </si>
  <si>
    <t>Case Manager / Social Worker / Clinical w/o independent License (hourly)</t>
  </si>
  <si>
    <t>LDAC2,  LMSW, LCSW</t>
  </si>
  <si>
    <t>Masters Level</t>
  </si>
  <si>
    <t>Case Manager / Social Worker / Clinical w/o independent License</t>
  </si>
  <si>
    <t>Clinical without Independent Licensure</t>
  </si>
  <si>
    <t>Clinical w/ Independent licensure (hourly)</t>
  </si>
  <si>
    <t>LPHA, LICSW, LMHC, LBHA, BCBA</t>
  </si>
  <si>
    <t xml:space="preserve">Masters with Licensure in Related Discipline </t>
  </si>
  <si>
    <t>Clinical w/ Independent licensure (annual)</t>
  </si>
  <si>
    <t>Clinical Manager, Clinical Director</t>
  </si>
  <si>
    <t>Masters with Licensure in Related Discipline and supervising/managerial related experience</t>
  </si>
  <si>
    <t>LPN (hourly)</t>
  </si>
  <si>
    <t>Complete a state approved nurse education program for licensed practical or licensed vocation nurse</t>
  </si>
  <si>
    <t>LPN (annual)</t>
  </si>
  <si>
    <t>Registerd Nurse (BA) (hourly)</t>
  </si>
  <si>
    <t>Minimum of an associates degree in nursing, a diploma from an approved nursing program, or a Bachelors of Science in Nursing</t>
  </si>
  <si>
    <t>Registered Nurse (BA) (annual)</t>
  </si>
  <si>
    <t>Registerd Nurse (MA / APRN) (hourly)</t>
  </si>
  <si>
    <t>Minimum of a Masters of Science in one of the APRN roles. Must be licensed</t>
  </si>
  <si>
    <t>Registered Nurse (MA / APRN) (annual)</t>
  </si>
  <si>
    <t>Master Data Source Table</t>
  </si>
  <si>
    <t>Protective Investigation (CSSI)</t>
  </si>
  <si>
    <t>Description</t>
  </si>
  <si>
    <t>Monthly Accommodation Rate per Family</t>
  </si>
  <si>
    <t>Monthly Accommodation Rate for 5 Families</t>
  </si>
  <si>
    <t>Metro North &amp; South Regions</t>
  </si>
  <si>
    <t>Families</t>
  </si>
  <si>
    <t>Direct Care</t>
  </si>
  <si>
    <t>Manager</t>
  </si>
  <si>
    <t>Social Worker (LCSW)</t>
  </si>
  <si>
    <t>T&amp;F</t>
  </si>
  <si>
    <t>Total Program Staff</t>
  </si>
  <si>
    <t>Program Expenses: (Occupancy, Prog Supplies, Materials, Consultants &amp; Travel)</t>
  </si>
  <si>
    <t>Total Compensation</t>
  </si>
  <si>
    <t>Admin Allocation</t>
  </si>
  <si>
    <t>Prog Supplies and Materials</t>
  </si>
  <si>
    <t>Program Expenses (per Family)</t>
  </si>
  <si>
    <t>Program Support</t>
  </si>
  <si>
    <t>Total Reimb excl M&amp;G</t>
  </si>
  <si>
    <t>TOTAL</t>
  </si>
  <si>
    <t>Monthly Accomodation Rate</t>
  </si>
  <si>
    <t>Rate with CAF</t>
  </si>
  <si>
    <t>Teen Pregnancy Prevention Program</t>
  </si>
  <si>
    <t xml:space="preserve">Hours in Year </t>
  </si>
  <si>
    <t>DC available hours per year</t>
  </si>
  <si>
    <t>Staffing Ratios</t>
  </si>
  <si>
    <t>For Every 1 FTE for Direct Staff, there are:</t>
  </si>
  <si>
    <t>Mgmt</t>
  </si>
  <si>
    <t>Training</t>
  </si>
  <si>
    <t xml:space="preserve">Other Program Exp. </t>
  </si>
  <si>
    <t>Other Program Expenses</t>
  </si>
  <si>
    <t>Total</t>
  </si>
  <si>
    <t>Total per Direct Care Hour</t>
  </si>
  <si>
    <t xml:space="preserve">In School Rate </t>
  </si>
  <si>
    <t xml:space="preserve">DC hours allowed: </t>
  </si>
  <si>
    <t>Out of School Rate</t>
  </si>
  <si>
    <t>Youth Rate</t>
  </si>
  <si>
    <t>Monthly  rate</t>
  </si>
  <si>
    <t>Weekly Rate</t>
  </si>
  <si>
    <t>Hourly Rate</t>
  </si>
  <si>
    <t>Teen Pregnancy Prevention Program Partnership Development</t>
  </si>
  <si>
    <t>TPP Remote Hourly Add-on Rate</t>
  </si>
  <si>
    <t xml:space="preserve">Model I </t>
  </si>
  <si>
    <t>FY15 UFR</t>
  </si>
  <si>
    <t>Occupancy (Per FTE)</t>
  </si>
  <si>
    <t>Other Program Exp. (Per FTE)</t>
  </si>
  <si>
    <t>Specialty Consultations</t>
  </si>
  <si>
    <t>Transportation (Per Program)</t>
  </si>
  <si>
    <t>Rate review CAF FY22 (ESTIMATE)</t>
  </si>
  <si>
    <t xml:space="preserve">Total Amount </t>
  </si>
  <si>
    <r>
      <t xml:space="preserve">Model II </t>
    </r>
    <r>
      <rPr>
        <b/>
        <i/>
        <strike/>
        <sz val="11"/>
        <color theme="1"/>
        <rFont val="Calibri"/>
        <family val="2"/>
        <scheme val="minor"/>
      </rPr>
      <t/>
    </r>
  </si>
  <si>
    <t>Clinical (LICSW)</t>
  </si>
  <si>
    <t>Specialty Consultations &amp; MAPS</t>
  </si>
  <si>
    <t>Specialty Consultations /MAP</t>
  </si>
  <si>
    <t>Transportation (Per Provider)</t>
  </si>
  <si>
    <t xml:space="preserve">Model IIIa  </t>
  </si>
  <si>
    <t xml:space="preserve">Model IIIb </t>
  </si>
  <si>
    <t>1.0 / 1.0</t>
  </si>
  <si>
    <t>Specialty Consultations / MAP</t>
  </si>
  <si>
    <t>$12325 / $20756</t>
  </si>
  <si>
    <t>Model IV A</t>
  </si>
  <si>
    <t>Model IV B</t>
  </si>
  <si>
    <t>0.5 / 1.0</t>
  </si>
  <si>
    <t>0.75 / 2.0</t>
  </si>
  <si>
    <t>0.20 / 0.25</t>
  </si>
  <si>
    <t>$13,400 / $21,500</t>
  </si>
  <si>
    <t xml:space="preserve">Monthly Add-on Rates </t>
  </si>
  <si>
    <t>Clinician w/Independent License</t>
  </si>
  <si>
    <t>Tax &amp; Fringe</t>
  </si>
  <si>
    <t>Total Tax &amp; Fringe</t>
  </si>
  <si>
    <t>TOTAL COMPENSATION</t>
  </si>
  <si>
    <t>Misc Program Expenses</t>
  </si>
  <si>
    <t>Change over M2020</t>
  </si>
  <si>
    <t>BLS Occupational Code(s)</t>
  </si>
  <si>
    <t>21-1093, 31-1120, 31-2022, 31-9099</t>
  </si>
  <si>
    <t>21-1094, 21-1015, 21-1018, 21-1023, 39-1022</t>
  </si>
  <si>
    <t xml:space="preserve">Developmental Specialist, </t>
  </si>
  <si>
    <t>31-1131</t>
  </si>
  <si>
    <t>21-1021, 21-1099</t>
  </si>
  <si>
    <t>21-1021, 21-1019, 21-1022, 21-1029</t>
  </si>
  <si>
    <t>29-2061</t>
  </si>
  <si>
    <t>19-3033, 21-1021, 21-1022, 19-3034</t>
  </si>
  <si>
    <t>Dietician / Nutritionist (hourly)</t>
  </si>
  <si>
    <t xml:space="preserve">Bachelors Level </t>
  </si>
  <si>
    <t>29-1031</t>
  </si>
  <si>
    <t>Dietician / Nutritionist (annual)</t>
  </si>
  <si>
    <t>Program Management (hourly)</t>
  </si>
  <si>
    <t xml:space="preserve">Program manager, Program management, </t>
  </si>
  <si>
    <t>BA Level w/ 3+ years related work experience</t>
  </si>
  <si>
    <t>11-9151</t>
  </si>
  <si>
    <t>Program Management (annual)</t>
  </si>
  <si>
    <t>Program director</t>
  </si>
  <si>
    <t>Occupational Therapist (hourly)</t>
  </si>
  <si>
    <t>Occupational Therapists</t>
  </si>
  <si>
    <t>29-1129, 31-2011, 29-1122 (25%/25%/50%)</t>
  </si>
  <si>
    <t>Occupational Therapist (annual)</t>
  </si>
  <si>
    <t>Physical Therapist (hourly)</t>
  </si>
  <si>
    <t>Physical Therapists</t>
  </si>
  <si>
    <t>29-1129, 31-2021, 29-1123  (20%/20%/60%)</t>
  </si>
  <si>
    <t>Physical Therapist (annual)</t>
  </si>
  <si>
    <t>Clinical Manager / Psychologists (hourly)</t>
  </si>
  <si>
    <t>19-3033, 19-3034</t>
  </si>
  <si>
    <t>Clinical Manager /  Psychologists  (annual)</t>
  </si>
  <si>
    <t>Speech Language Pathologists (hourly)</t>
  </si>
  <si>
    <t>29-1129, 29-1127</t>
  </si>
  <si>
    <t>Speech Language Pathologists (annual)</t>
  </si>
  <si>
    <t>29-1141</t>
  </si>
  <si>
    <t>29-1171</t>
  </si>
  <si>
    <t>Clerical, Support &amp; Direct Care Relief Staff are benched to Direct Care</t>
  </si>
  <si>
    <t xml:space="preserve">Tax and Fringe =  </t>
  </si>
  <si>
    <t xml:space="preserve">Terminal leave, and  retirement.  Does include Paid Family Medical Leave tax.
Includes and additional 2% to be used at providers descretion for retirement and/or other benefits
</t>
  </si>
  <si>
    <t>C.257 Benchmark</t>
  </si>
  <si>
    <t>Misc. BLS benchmarks</t>
  </si>
  <si>
    <t>Psychiatrist</t>
  </si>
  <si>
    <t>M2020 BLS Occ Code 29-1223 NAICS 622200 (Nat'l)</t>
  </si>
  <si>
    <t>Medical Director</t>
  </si>
  <si>
    <t>M2020 BLS Occ Code 29-1229 NAICS 622200 (Nat'l)</t>
  </si>
  <si>
    <t>Physician Assistants</t>
  </si>
  <si>
    <t>M2020 BLS  Occ Code 29-1071</t>
  </si>
  <si>
    <t>PROPOSED</t>
  </si>
  <si>
    <t>Prospective period FY24 &amp; FY25</t>
  </si>
  <si>
    <t>current</t>
  </si>
  <si>
    <t>Teen Pregnancy Prevention Program Remote Add-on Rate</t>
  </si>
  <si>
    <t>Prospective FY24 &amp; FY25</t>
  </si>
  <si>
    <t>Propspective period FY4 &amp; FY25</t>
  </si>
  <si>
    <t>Rate review CAF FY24 &amp; FY25</t>
  </si>
  <si>
    <t>Rate review CAF FY24 &amp;FY25</t>
  </si>
  <si>
    <t>average pre-exclusions</t>
  </si>
  <si>
    <t>floor</t>
  </si>
  <si>
    <r>
      <t xml:space="preserve">Outliers, average, and weighted average are calculated from </t>
    </r>
    <r>
      <rPr>
        <i/>
        <sz val="11"/>
        <color rgb="FFFF0000"/>
        <rFont val="Calibri"/>
        <family val="2"/>
        <scheme val="minor"/>
      </rPr>
      <t>only those reporting expense in this category</t>
    </r>
    <r>
      <rPr>
        <sz val="11"/>
        <color rgb="FFFF0000"/>
        <rFont val="Calibri"/>
        <family val="2"/>
        <scheme val="minor"/>
      </rPr>
      <t xml:space="preserve">. No zero values are incorporated in these calculations. </t>
    </r>
  </si>
  <si>
    <t>ceiling</t>
  </si>
  <si>
    <t>average</t>
  </si>
  <si>
    <t>weighted average</t>
  </si>
  <si>
    <t>average incl. zeroes</t>
  </si>
  <si>
    <t>17E</t>
  </si>
  <si>
    <t>18E</t>
  </si>
  <si>
    <t>19E</t>
  </si>
  <si>
    <t>20E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</si>
  <si>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</si>
  <si>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</si>
  <si>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</si>
  <si>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</si>
  <si>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</si>
  <si>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</si>
  <si>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</si>
  <si>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</si>
  <si>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</si>
  <si>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</si>
  <si>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</si>
  <si>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</si>
  <si>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</si>
  <si>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</si>
  <si>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</si>
  <si>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</si>
  <si>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Total Occupancy</t>
  </si>
  <si>
    <t>Direct Care Consultant 201</t>
  </si>
  <si>
    <t>Temporary Help 202</t>
  </si>
  <si>
    <t>Clients and Caregivers Reimb./Stipends 203</t>
  </si>
  <si>
    <t>Subcontracted Direct Care 206</t>
  </si>
  <si>
    <t>Staff Training 204</t>
  </si>
  <si>
    <t>Staff Mileage / Travel 205</t>
  </si>
  <si>
    <t>Meals 207</t>
  </si>
  <si>
    <t>Client Transportation 208</t>
  </si>
  <si>
    <t>Vehicle Expenses 208</t>
  </si>
  <si>
    <t>Vehicle Depreciation 208</t>
  </si>
  <si>
    <t>Incidental Medical /Medicine/Pharmacy 209</t>
  </si>
  <si>
    <t>Client Personal Allowances 211</t>
  </si>
  <si>
    <t>Provision Material Goods/Svs./Benefits 212</t>
  </si>
  <si>
    <t>Direct Client Wages 214</t>
  </si>
  <si>
    <t>Other Commercial Prod. &amp; Svs. 214</t>
  </si>
  <si>
    <t>Program Supplies &amp; Materials 215</t>
  </si>
  <si>
    <t>Non Charitable Expenses</t>
  </si>
  <si>
    <t>Other Expense</t>
  </si>
  <si>
    <t>Total Other Program Expense</t>
  </si>
  <si>
    <t>OrganizationName</t>
  </si>
  <si>
    <t>Sum of FTE</t>
  </si>
  <si>
    <t>Sum of Actual</t>
  </si>
  <si>
    <t>48E</t>
  </si>
  <si>
    <t>Program Support 216</t>
  </si>
  <si>
    <t>52E</t>
  </si>
  <si>
    <t>Admin (M&amp;G) Reporting Center Allocation</t>
  </si>
  <si>
    <t>Purchaser recommendation + CAF</t>
  </si>
  <si>
    <t>Purchaser recommendation per FTE + CAF</t>
  </si>
  <si>
    <t>Bench to 101 CMR 420  + CAF</t>
  </si>
  <si>
    <t>Purchaser Recommendation per FTE + CAF</t>
  </si>
  <si>
    <t>Benchmarked to 101 CMR 350*+ CAF</t>
  </si>
  <si>
    <t>Bench to 101 CMR 420  +  CAF</t>
  </si>
  <si>
    <t>12572 / 21171</t>
  </si>
  <si>
    <t>$13,668 / $21930</t>
  </si>
  <si>
    <t>Purchaser recommendation Per FTE + CAF</t>
  </si>
  <si>
    <t>Proposed FY24 Monthly Rates (1.0 FTE)</t>
  </si>
  <si>
    <t>Proposed FY24 Monthly Rates (0.75FTE)</t>
  </si>
  <si>
    <t>Proposed FY24 Monthly Rates (0.50FTE)</t>
  </si>
  <si>
    <t>Proposed FY24 Monthly Rates (0.25FTE)</t>
  </si>
  <si>
    <t>Massachusetts Economic Indicators</t>
  </si>
  <si>
    <t>IHS Markit, Fall 2022 Forecast</t>
  </si>
  <si>
    <t>Prepared by Michael Lynch, 781-301-9129</t>
  </si>
  <si>
    <t>FY21</t>
  </si>
  <si>
    <t>FY22</t>
  </si>
  <si>
    <t>FY23</t>
  </si>
  <si>
    <t>FY24</t>
  </si>
  <si>
    <t>FY25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</si>
  <si>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</si>
  <si>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</si>
  <si>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</si>
  <si>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</si>
  <si>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</si>
  <si>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</si>
  <si>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</si>
  <si>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</si>
  <si>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</si>
  <si>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</si>
  <si>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</si>
  <si>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</si>
  <si>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</si>
  <si>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</si>
  <si>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</si>
  <si>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</si>
  <si>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</si>
  <si>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</si>
  <si>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</si>
  <si>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</si>
  <si>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</si>
  <si>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</si>
  <si>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</si>
  <si>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</si>
  <si>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</si>
  <si>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</si>
  <si>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</si>
  <si>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</si>
  <si>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</si>
  <si>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</si>
  <si>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</si>
  <si>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</si>
  <si>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</si>
  <si>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</si>
  <si>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</si>
  <si>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</si>
  <si>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</si>
  <si>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</si>
  <si>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</si>
  <si>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</si>
  <si>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</si>
  <si>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</si>
  <si>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</si>
  <si>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</si>
  <si>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</si>
  <si>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</si>
  <si>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</si>
  <si>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</si>
  <si>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</si>
  <si>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</si>
  <si>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</si>
  <si>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</si>
  <si>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</si>
  <si>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</si>
  <si>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</si>
  <si>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</si>
  <si>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</si>
  <si>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</si>
  <si>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</si>
  <si>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</si>
  <si>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</si>
  <si>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</si>
  <si>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</si>
  <si>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</si>
  <si>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</si>
  <si>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</si>
  <si>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</si>
  <si>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</si>
  <si>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</si>
  <si>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</si>
  <si>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</si>
  <si>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</si>
  <si>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</si>
  <si>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</si>
  <si>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</si>
  <si>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</si>
  <si>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</si>
  <si>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</si>
  <si>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</si>
  <si>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</si>
  <si>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</si>
  <si>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</si>
  <si>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</si>
  <si>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</si>
  <si>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</si>
  <si>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</si>
  <si>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</si>
  <si>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</si>
  <si>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</si>
  <si>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2026Q1</t>
  </si>
  <si>
    <t>2026Q2</t>
  </si>
  <si>
    <t>2026Q3</t>
  </si>
  <si>
    <t>2026Q4</t>
  </si>
  <si>
    <t>2027Q1</t>
  </si>
  <si>
    <t>2027Q2</t>
  </si>
  <si>
    <t>2027Q3</t>
  </si>
  <si>
    <t>2027Q4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</si>
  <si>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</si>
  <si>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</si>
  <si>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</si>
  <si>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</si>
  <si>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</si>
  <si>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</si>
  <si>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</si>
  <si>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Assumption for Rate Reviews that are to be promulgated July 2023</t>
  </si>
  <si>
    <t xml:space="preserve">Base period: </t>
  </si>
  <si>
    <t>FY23Q4</t>
  </si>
  <si>
    <t>Average</t>
  </si>
  <si>
    <t xml:space="preserve">Prospective rate period: </t>
  </si>
  <si>
    <t>July 1, 2023 - June 30, 2024</t>
  </si>
  <si>
    <t xml:space="preserve"> </t>
  </si>
  <si>
    <t>CAF FY24</t>
  </si>
  <si>
    <t>CAF rate</t>
  </si>
  <si>
    <t>53 %ile</t>
  </si>
  <si>
    <t xml:space="preserve">Benchmarked to FY23 (approved) Commonwealth (office of the Comptroller) T&amp;F rate, less </t>
  </si>
  <si>
    <t>Model B - Up to 30 Clients</t>
  </si>
  <si>
    <t>Model A - Up to 15 Clients</t>
  </si>
  <si>
    <t>Staff Mileage/Travel</t>
  </si>
  <si>
    <t>Purchaser/Agency Recommendation per client +CAF</t>
  </si>
  <si>
    <t>FY24 Benchmark</t>
  </si>
  <si>
    <t>Purchaser reccomendation Per family+CAF</t>
  </si>
  <si>
    <t>M2021 BLS @ 53rd percentile</t>
  </si>
  <si>
    <t>Hourly</t>
  </si>
  <si>
    <t>Direct Service Staff</t>
  </si>
  <si>
    <t>BLS Benchmark M2021 53rd percentile</t>
  </si>
  <si>
    <t>MA EOHHS C. 257 Benchmark</t>
  </si>
  <si>
    <t>FY21 UFR Wtg Avg Data per FTE</t>
  </si>
  <si>
    <t>0.75/1.50</t>
  </si>
  <si>
    <t>0.25/.50</t>
  </si>
  <si>
    <t>1.10/1.50/1.80</t>
  </si>
  <si>
    <t>0.10/0.30/0.50</t>
  </si>
  <si>
    <t>0.25/0.75/1.00</t>
  </si>
  <si>
    <t>0.02/0.15</t>
  </si>
  <si>
    <t>0.10/0.50</t>
  </si>
  <si>
    <t>0.08/0.30</t>
  </si>
  <si>
    <t>0.50/0.15</t>
  </si>
  <si>
    <t>1.00/0.12</t>
  </si>
  <si>
    <t>0.2/0.2</t>
  </si>
  <si>
    <t>0.5/1.25</t>
  </si>
  <si>
    <t>FY21 UFR Wtg Avg Data per FTE + CAF</t>
  </si>
  <si>
    <t>0.20/0.25/0.30</t>
  </si>
  <si>
    <t>0.50/0.25</t>
  </si>
  <si>
    <t>0.50/0.50</t>
  </si>
  <si>
    <t>0.20/0.40</t>
  </si>
  <si>
    <t>0.10/0.20</t>
  </si>
  <si>
    <t>FTE Model A/B</t>
  </si>
  <si>
    <t>FTE Model A/B/C</t>
  </si>
  <si>
    <t>CAF for Compensation</t>
  </si>
  <si>
    <t>CAF for Prg Expenses</t>
  </si>
  <si>
    <t>Direct Care III BA Level</t>
  </si>
  <si>
    <t>Prior UFR data +  CAF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</si>
</sst>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\$#,##0"/>
    <numFmt numFmtId="166" formatCode="&quot;$&quot;#,##0"/>
    <numFmt numFmtId="167" formatCode="[$-409]mmmm\ d\,\ yyyy;@"/>
    <numFmt numFmtId="168" formatCode="&quot;$&quot;#,##0.00"/>
    <numFmt numFmtId="169" formatCode="0.0%"/>
    <numFmt numFmtId="170" formatCode="0.000"/>
    <numFmt numFmtId="171" formatCode="0.0"/>
    <numFmt numFmtId="172" formatCode="0.0000"/>
  </numFmts>
  <fonts count="8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</font>
    <font>
      <sz val="9"/>
      <color indexed="8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9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  <charset val="1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8"/>
      <name val="Calibri"/>
      <family val="2"/>
      <scheme val="minor"/>
    </font>
    <font>
      <sz val="10"/>
      <color theme="1"/>
      <name val="Tahoma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sz val="11"/>
      <color theme="1"/>
      <name val="Calibri"/>
      <family val="2"/>
      <charset val="129"/>
      <scheme val="minor"/>
    </font>
    <font>
      <b/>
      <sz val="12"/>
      <color indexed="3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i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color rgb="FF000000"/>
      <name val="Arial"/>
      <family val="2"/>
    </font>
    <font>
      <b/>
      <i/>
      <strike/>
      <sz val="11"/>
      <color theme="1"/>
      <name val="Calibri"/>
      <family val="2"/>
      <scheme val="minor"/>
    </font>
    <font>
      <sz val="14"/>
      <name val="Calibri (Body)"/>
    </font>
    <font>
      <b/>
      <i/>
      <sz val="14"/>
      <name val="Calibri (Body)"/>
    </font>
    <font>
      <b/>
      <i/>
      <sz val="14"/>
      <name val="Calibri"/>
      <family val="2"/>
      <scheme val="minor"/>
    </font>
    <font>
      <i/>
      <sz val="14"/>
      <name val="Calibri (Body)"/>
    </font>
    <font>
      <u/>
      <sz val="14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b/>
      <i/>
      <sz val="14"/>
      <name val="Calibri"/>
      <family val="2"/>
    </font>
    <font>
      <b/>
      <sz val="14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3F3F76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0"/>
      <name val="Calibri"/>
      <family val="2"/>
      <scheme val="minor"/>
    </font>
    <font>
      <i/>
      <sz val="14"/>
      <color theme="0"/>
      <name val="Calibri"/>
      <family val="2"/>
      <scheme val="minor"/>
    </font>
    <font>
      <sz val="14"/>
      <color rgb="FFFF0000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0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499984740745262"/>
        <bgColor indexed="64"/>
      </patternFill>
    </fill>
  </fills>
  <borders count="9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rgb="FFBFBFB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rgb="FF0096D7"/>
      </top>
      <bottom/>
      <diagonal/>
    </border>
    <border>
      <left/>
      <right/>
      <top/>
      <bottom style="thick">
        <color rgb="FF0096D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0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3" borderId="4" applyNumberFormat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4" borderId="0" applyNumberFormat="0" applyBorder="0" applyAlignment="0" applyProtection="0"/>
    <xf numFmtId="0" fontId="13" fillId="8" borderId="0" applyNumberFormat="0" applyBorder="0" applyAlignment="0" applyProtection="0"/>
    <xf numFmtId="0" fontId="14" fillId="2" borderId="0" applyNumberFormat="0" applyBorder="0" applyAlignment="0" applyProtection="0"/>
    <xf numFmtId="0" fontId="15" fillId="0" borderId="29" applyNumberFormat="0" applyFont="0" applyProtection="0">
      <alignment wrapText="1"/>
    </xf>
    <xf numFmtId="0" fontId="16" fillId="25" borderId="30" applyNumberFormat="0" applyAlignment="0" applyProtection="0"/>
    <xf numFmtId="0" fontId="16" fillId="25" borderId="30" applyNumberFormat="0" applyAlignment="0" applyProtection="0"/>
    <xf numFmtId="0" fontId="16" fillId="25" borderId="30" applyNumberFormat="0" applyAlignment="0" applyProtection="0"/>
    <xf numFmtId="0" fontId="17" fillId="26" borderId="31" applyNumberFormat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32" applyNumberFormat="0" applyProtection="0">
      <alignment wrapText="1"/>
    </xf>
    <xf numFmtId="0" fontId="23" fillId="9" borderId="0" applyNumberFormat="0" applyBorder="0" applyAlignment="0" applyProtection="0"/>
    <xf numFmtId="0" fontId="24" fillId="0" borderId="33" applyNumberFormat="0" applyProtection="0">
      <alignment wrapText="1"/>
    </xf>
    <xf numFmtId="0" fontId="25" fillId="0" borderId="34" applyNumberFormat="0" applyFill="0" applyAlignment="0" applyProtection="0"/>
    <xf numFmtId="0" fontId="3" fillId="0" borderId="1" applyNumberFormat="0" applyFill="0" applyAlignment="0" applyProtection="0"/>
    <xf numFmtId="0" fontId="25" fillId="0" borderId="34" applyNumberFormat="0" applyFill="0" applyAlignment="0" applyProtection="0"/>
    <xf numFmtId="0" fontId="26" fillId="0" borderId="35" applyNumberFormat="0" applyFill="0" applyAlignment="0" applyProtection="0"/>
    <xf numFmtId="0" fontId="4" fillId="0" borderId="2" applyNumberFormat="0" applyFill="0" applyAlignment="0" applyProtection="0"/>
    <xf numFmtId="0" fontId="26" fillId="0" borderId="35" applyNumberFormat="0" applyFill="0" applyAlignment="0" applyProtection="0"/>
    <xf numFmtId="0" fontId="27" fillId="0" borderId="36" applyNumberFormat="0" applyFill="0" applyAlignment="0" applyProtection="0"/>
    <xf numFmtId="0" fontId="5" fillId="0" borderId="3" applyNumberFormat="0" applyFill="0" applyAlignment="0" applyProtection="0"/>
    <xf numFmtId="0" fontId="27" fillId="0" borderId="36" applyNumberFormat="0" applyFill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12" borderId="30" applyNumberFormat="0" applyAlignment="0" applyProtection="0"/>
    <xf numFmtId="0" fontId="29" fillId="12" borderId="30" applyNumberFormat="0" applyAlignment="0" applyProtection="0"/>
    <xf numFmtId="0" fontId="29" fillId="12" borderId="30" applyNumberFormat="0" applyAlignment="0" applyProtection="0"/>
    <xf numFmtId="0" fontId="30" fillId="0" borderId="37" applyNumberFormat="0" applyFill="0" applyAlignment="0" applyProtection="0"/>
    <xf numFmtId="0" fontId="7" fillId="0" borderId="5" applyNumberFormat="0" applyFill="0" applyAlignment="0" applyProtection="0"/>
    <xf numFmtId="0" fontId="30" fillId="0" borderId="37" applyNumberFormat="0" applyFill="0" applyAlignment="0" applyProtection="0"/>
    <xf numFmtId="0" fontId="31" fillId="27" borderId="0" applyNumberFormat="0" applyBorder="0" applyAlignment="0" applyProtection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8" fillId="0" borderId="0"/>
    <xf numFmtId="0" fontId="21" fillId="0" borderId="0"/>
    <xf numFmtId="0" fontId="18" fillId="0" borderId="0"/>
    <xf numFmtId="0" fontId="20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34" fillId="0" borderId="0">
      <alignment vertical="top"/>
    </xf>
    <xf numFmtId="0" fontId="33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20" fillId="0" borderId="0"/>
    <xf numFmtId="0" fontId="18" fillId="0" borderId="0"/>
    <xf numFmtId="0" fontId="20" fillId="0" borderId="0"/>
    <xf numFmtId="0" fontId="1" fillId="0" borderId="0"/>
    <xf numFmtId="0" fontId="18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34" fillId="0" borderId="0"/>
    <xf numFmtId="0" fontId="18" fillId="0" borderId="0"/>
    <xf numFmtId="0" fontId="1" fillId="0" borderId="0"/>
    <xf numFmtId="0" fontId="20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4" borderId="6" applyNumberFormat="0" applyFont="0" applyAlignment="0" applyProtection="0"/>
    <xf numFmtId="0" fontId="18" fillId="28" borderId="38" applyNumberFormat="0" applyFont="0" applyAlignment="0" applyProtection="0"/>
    <xf numFmtId="0" fontId="18" fillId="28" borderId="38" applyNumberFormat="0" applyFont="0" applyAlignment="0" applyProtection="0"/>
    <xf numFmtId="0" fontId="35" fillId="25" borderId="39" applyNumberFormat="0" applyAlignment="0" applyProtection="0"/>
    <xf numFmtId="0" fontId="35" fillId="25" borderId="39" applyNumberFormat="0" applyAlignment="0" applyProtection="0"/>
    <xf numFmtId="0" fontId="35" fillId="25" borderId="39" applyNumberFormat="0" applyAlignment="0" applyProtection="0"/>
    <xf numFmtId="0" fontId="24" fillId="0" borderId="40" applyNumberFormat="0" applyProtection="0">
      <alignment wrapText="1"/>
    </xf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7" fillId="0" borderId="0" applyNumberFormat="0" applyProtection="0">
      <alignment horizontal="left"/>
    </xf>
    <xf numFmtId="0" fontId="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41" applyNumberFormat="0" applyFill="0" applyAlignment="0" applyProtection="0"/>
    <xf numFmtId="0" fontId="10" fillId="0" borderId="7" applyNumberFormat="0" applyFill="0" applyAlignment="0" applyProtection="0"/>
    <xf numFmtId="0" fontId="39" fillId="0" borderId="41" applyNumberFormat="0" applyFill="0" applyAlignment="0" applyProtection="0"/>
    <xf numFmtId="0" fontId="40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44" fontId="45" fillId="0" borderId="0" applyFont="0" applyFill="0" applyBorder="0" applyAlignment="0" applyProtection="0"/>
    <xf numFmtId="0" fontId="45" fillId="0" borderId="0"/>
    <xf numFmtId="0" fontId="20" fillId="0" borderId="0"/>
    <xf numFmtId="0" fontId="1" fillId="0" borderId="0"/>
    <xf numFmtId="0" fontId="81" fillId="0" borderId="0">
      <alignment horizontal="left" vertical="center" wrapText="1"/>
    </xf>
  </cellStyleXfs>
  <cellXfs count="817">
    <xf numFmtId="0" fontId="0" fillId="0" borderId="0" xfId="0"/>
    <xf numFmtId="0" fontId="10" fillId="0" borderId="0" xfId="0" applyFont="1"/>
    <xf numFmtId="0" fontId="44" fillId="5" borderId="0" xfId="0" applyFont="1" applyFill="1"/>
    <xf numFmtId="0" fontId="42" fillId="0" borderId="0" xfId="0" applyFont="1"/>
    <xf numFmtId="0" fontId="41" fillId="5" borderId="10" xfId="226" applyFont="1" applyFill="1" applyBorder="1" applyAlignment="1">
      <alignment horizontal="center"/>
    </xf>
    <xf numFmtId="0" fontId="42" fillId="5" borderId="14" xfId="226" applyFont="1" applyFill="1" applyBorder="1" applyAlignment="1">
      <alignment horizontal="left"/>
    </xf>
    <xf numFmtId="0" fontId="48" fillId="5" borderId="49" xfId="0" applyFont="1" applyFill="1" applyBorder="1"/>
    <xf numFmtId="0" fontId="42" fillId="0" borderId="13" xfId="0" applyFont="1" applyBorder="1"/>
    <xf numFmtId="0" fontId="50" fillId="5" borderId="11" xfId="0" applyFont="1" applyFill="1" applyBorder="1"/>
    <xf numFmtId="166" fontId="41" fillId="6" borderId="66" xfId="0" applyNumberFormat="1" applyFont="1" applyFill="1" applyBorder="1"/>
    <xf numFmtId="166" fontId="41" fillId="6" borderId="23" xfId="0" applyNumberFormat="1" applyFont="1" applyFill="1" applyBorder="1"/>
    <xf numFmtId="10" fontId="42" fillId="0" borderId="9" xfId="0" applyNumberFormat="1" applyFont="1" applyBorder="1" applyAlignment="1">
      <alignment horizontal="center"/>
    </xf>
    <xf numFmtId="0" fontId="49" fillId="5" borderId="13" xfId="0" applyFont="1" applyFill="1" applyBorder="1"/>
    <xf numFmtId="0" fontId="43" fillId="5" borderId="13" xfId="0" applyFont="1" applyFill="1" applyBorder="1"/>
    <xf numFmtId="0" fontId="43" fillId="5" borderId="49" xfId="0" applyFont="1" applyFill="1" applyBorder="1"/>
    <xf numFmtId="0" fontId="43" fillId="5" borderId="60" xfId="0" applyFont="1" applyFill="1" applyBorder="1"/>
    <xf numFmtId="0" fontId="52" fillId="0" borderId="0" xfId="305" applyFont="1"/>
    <xf numFmtId="0" fontId="53" fillId="0" borderId="0" xfId="305" applyFont="1" applyAlignment="1">
      <alignment horizontal="center"/>
    </xf>
    <xf numFmtId="0" fontId="52" fillId="0" borderId="0" xfId="305" applyFont="1" applyAlignment="1">
      <alignment wrapText="1"/>
    </xf>
    <xf numFmtId="9" fontId="52" fillId="0" borderId="0" xfId="2" applyFont="1"/>
    <xf numFmtId="17" fontId="53" fillId="0" borderId="0" xfId="305" applyNumberFormat="1" applyFont="1" applyAlignment="1">
      <alignment horizontal="center"/>
    </xf>
    <xf numFmtId="0" fontId="55" fillId="0" borderId="0" xfId="305" applyFont="1" applyAlignment="1">
      <alignment horizontal="center"/>
    </xf>
    <xf numFmtId="167" fontId="55" fillId="0" borderId="0" xfId="305" applyNumberFormat="1" applyFont="1" applyAlignment="1">
      <alignment horizontal="left" vertical="top"/>
    </xf>
    <xf numFmtId="9" fontId="55" fillId="0" borderId="0" xfId="2" applyFont="1"/>
    <xf numFmtId="0" fontId="55" fillId="0" borderId="0" xfId="305" applyFont="1"/>
    <xf numFmtId="9" fontId="55" fillId="0" borderId="0" xfId="305" applyNumberFormat="1" applyFont="1" applyAlignment="1">
      <alignment horizontal="center" wrapText="1"/>
    </xf>
    <xf numFmtId="9" fontId="55" fillId="0" borderId="0" xfId="305" applyNumberFormat="1" applyFont="1" applyAlignment="1">
      <alignment horizontal="center"/>
    </xf>
    <xf numFmtId="0" fontId="55" fillId="0" borderId="0" xfId="305" applyFont="1" applyAlignment="1">
      <alignment horizontal="left" wrapText="1"/>
    </xf>
    <xf numFmtId="0" fontId="52" fillId="0" borderId="8" xfId="305" applyFont="1" applyBorder="1"/>
    <xf numFmtId="168" fontId="52" fillId="0" borderId="18" xfId="305" applyNumberFormat="1" applyFont="1" applyBorder="1" applyAlignment="1">
      <alignment horizontal="center"/>
    </xf>
    <xf numFmtId="168" fontId="52" fillId="0" borderId="47" xfId="305" applyNumberFormat="1" applyFont="1" applyBorder="1" applyAlignment="1">
      <alignment horizontal="center"/>
    </xf>
    <xf numFmtId="9" fontId="52" fillId="0" borderId="47" xfId="256" applyFont="1" applyBorder="1" applyAlignment="1">
      <alignment horizontal="center"/>
    </xf>
    <xf numFmtId="168" fontId="52" fillId="0" borderId="67" xfId="305" applyNumberFormat="1" applyFont="1" applyBorder="1"/>
    <xf numFmtId="168" fontId="52" fillId="0" borderId="0" xfId="305" applyNumberFormat="1" applyFont="1"/>
    <xf numFmtId="0" fontId="52" fillId="0" borderId="45" xfId="305" applyFont="1" applyBorder="1"/>
    <xf numFmtId="166" fontId="52" fillId="0" borderId="42" xfId="305" applyNumberFormat="1" applyFont="1" applyBorder="1" applyAlignment="1">
      <alignment horizontal="center"/>
    </xf>
    <xf numFmtId="9" fontId="52" fillId="0" borderId="78" xfId="256" applyFont="1" applyBorder="1" applyAlignment="1">
      <alignment horizontal="center"/>
    </xf>
    <xf numFmtId="166" fontId="52" fillId="0" borderId="68" xfId="305" applyNumberFormat="1" applyFont="1" applyBorder="1"/>
    <xf numFmtId="9" fontId="52" fillId="0" borderId="65" xfId="2" applyFont="1" applyBorder="1"/>
    <xf numFmtId="0" fontId="52" fillId="0" borderId="18" xfId="305" applyFont="1" applyBorder="1"/>
    <xf numFmtId="0" fontId="52" fillId="0" borderId="13" xfId="305" applyFont="1" applyBorder="1"/>
    <xf numFmtId="166" fontId="52" fillId="0" borderId="0" xfId="305" applyNumberFormat="1" applyFont="1" applyAlignment="1">
      <alignment horizontal="center"/>
    </xf>
    <xf numFmtId="9" fontId="52" fillId="0" borderId="20" xfId="256" applyFont="1" applyBorder="1" applyAlignment="1">
      <alignment horizontal="center"/>
    </xf>
    <xf numFmtId="0" fontId="52" fillId="0" borderId="42" xfId="305" applyFont="1" applyBorder="1"/>
    <xf numFmtId="168" fontId="56" fillId="0" borderId="0" xfId="305" applyNumberFormat="1" applyFont="1"/>
    <xf numFmtId="9" fontId="52" fillId="0" borderId="0" xfId="2" applyFont="1" applyBorder="1"/>
    <xf numFmtId="9" fontId="52" fillId="0" borderId="42" xfId="2" applyFont="1" applyBorder="1"/>
    <xf numFmtId="0" fontId="52" fillId="0" borderId="8" xfId="305" applyFont="1" applyBorder="1" applyAlignment="1">
      <alignment wrapText="1"/>
    </xf>
    <xf numFmtId="168" fontId="52" fillId="0" borderId="18" xfId="305" applyNumberFormat="1" applyFont="1" applyBorder="1" applyAlignment="1">
      <alignment horizontal="center" wrapText="1"/>
    </xf>
    <xf numFmtId="0" fontId="52" fillId="0" borderId="45" xfId="305" applyFont="1" applyBorder="1" applyAlignment="1">
      <alignment wrapText="1"/>
    </xf>
    <xf numFmtId="166" fontId="52" fillId="0" borderId="42" xfId="305" applyNumberFormat="1" applyFont="1" applyBorder="1" applyAlignment="1">
      <alignment horizontal="center" wrapText="1"/>
    </xf>
    <xf numFmtId="166" fontId="52" fillId="0" borderId="69" xfId="305" applyNumberFormat="1" applyFont="1" applyBorder="1"/>
    <xf numFmtId="169" fontId="52" fillId="0" borderId="0" xfId="2" applyNumberFormat="1" applyFont="1"/>
    <xf numFmtId="166" fontId="52" fillId="0" borderId="18" xfId="305" applyNumberFormat="1" applyFont="1" applyBorder="1" applyAlignment="1">
      <alignment horizontal="center"/>
    </xf>
    <xf numFmtId="9" fontId="52" fillId="0" borderId="18" xfId="256" applyFont="1" applyBorder="1" applyAlignment="1">
      <alignment horizontal="center"/>
    </xf>
    <xf numFmtId="9" fontId="52" fillId="0" borderId="42" xfId="256" applyFont="1" applyBorder="1" applyAlignment="1">
      <alignment horizontal="center"/>
    </xf>
    <xf numFmtId="9" fontId="54" fillId="0" borderId="42" xfId="2" applyFont="1" applyBorder="1"/>
    <xf numFmtId="168" fontId="52" fillId="0" borderId="0" xfId="305" applyNumberFormat="1" applyFont="1" applyAlignment="1">
      <alignment horizontal="center"/>
    </xf>
    <xf numFmtId="9" fontId="52" fillId="0" borderId="0" xfId="256" applyFont="1" applyFill="1" applyBorder="1" applyAlignment="1">
      <alignment horizontal="center"/>
    </xf>
    <xf numFmtId="9" fontId="52" fillId="0" borderId="0" xfId="2" applyFont="1" applyFill="1"/>
    <xf numFmtId="9" fontId="52" fillId="0" borderId="42" xfId="256" applyFont="1" applyFill="1" applyBorder="1" applyAlignment="1">
      <alignment horizontal="center"/>
    </xf>
    <xf numFmtId="9" fontId="52" fillId="0" borderId="42" xfId="2" applyFont="1" applyFill="1" applyBorder="1"/>
    <xf numFmtId="9" fontId="52" fillId="0" borderId="0" xfId="256" applyFont="1" applyBorder="1" applyAlignment="1">
      <alignment horizontal="center"/>
    </xf>
    <xf numFmtId="168" fontId="52" fillId="0" borderId="69" xfId="305" applyNumberFormat="1" applyFont="1" applyBorder="1"/>
    <xf numFmtId="0" fontId="52" fillId="0" borderId="0" xfId="305" applyFont="1" applyAlignment="1">
      <alignment horizontal="right" wrapText="1"/>
    </xf>
    <xf numFmtId="166" fontId="52" fillId="0" borderId="0" xfId="305" applyNumberFormat="1" applyFont="1" applyAlignment="1">
      <alignment horizontal="center" wrapText="1"/>
    </xf>
    <xf numFmtId="0" fontId="52" fillId="0" borderId="0" xfId="305" applyFont="1" applyAlignment="1">
      <alignment horizontal="center"/>
    </xf>
    <xf numFmtId="0" fontId="52" fillId="0" borderId="0" xfId="305" applyFont="1" applyAlignment="1">
      <alignment horizontal="right"/>
    </xf>
    <xf numFmtId="10" fontId="52" fillId="0" borderId="0" xfId="2" applyNumberFormat="1" applyFont="1" applyAlignment="1">
      <alignment horizontal="center"/>
    </xf>
    <xf numFmtId="9" fontId="52" fillId="0" borderId="0" xfId="2" applyFont="1" applyFill="1" applyAlignment="1">
      <alignment horizontal="center"/>
    </xf>
    <xf numFmtId="9" fontId="52" fillId="0" borderId="0" xfId="2" applyFont="1" applyAlignment="1">
      <alignment horizontal="center"/>
    </xf>
    <xf numFmtId="166" fontId="52" fillId="0" borderId="0" xfId="305" applyNumberFormat="1" applyFont="1"/>
    <xf numFmtId="0" fontId="10" fillId="0" borderId="0" xfId="0" applyFont="1" applyAlignment="1">
      <alignment horizontal="right"/>
    </xf>
    <xf numFmtId="0" fontId="44" fillId="0" borderId="0" xfId="0" applyFont="1"/>
    <xf numFmtId="0" fontId="42" fillId="5" borderId="12" xfId="226" applyFont="1" applyFill="1" applyBorder="1" applyAlignment="1">
      <alignment horizontal="left"/>
    </xf>
    <xf numFmtId="0" fontId="42" fillId="5" borderId="8" xfId="0" applyFont="1" applyFill="1" applyBorder="1"/>
    <xf numFmtId="0" fontId="42" fillId="5" borderId="10" xfId="0" applyFont="1" applyFill="1" applyBorder="1"/>
    <xf numFmtId="0" fontId="42" fillId="5" borderId="13" xfId="0" applyFont="1" applyFill="1" applyBorder="1"/>
    <xf numFmtId="0" fontId="42" fillId="5" borderId="0" xfId="0" applyFont="1" applyFill="1"/>
    <xf numFmtId="0" fontId="41" fillId="5" borderId="18" xfId="0" applyFont="1" applyFill="1" applyBorder="1" applyAlignment="1">
      <alignment horizontal="center"/>
    </xf>
    <xf numFmtId="0" fontId="42" fillId="5" borderId="14" xfId="0" applyFont="1" applyFill="1" applyBorder="1"/>
    <xf numFmtId="0" fontId="42" fillId="0" borderId="15" xfId="0" applyFont="1" applyBorder="1"/>
    <xf numFmtId="0" fontId="58" fillId="0" borderId="17" xfId="0" applyFont="1" applyBorder="1" applyAlignment="1">
      <alignment horizontal="center" vertical="center"/>
    </xf>
    <xf numFmtId="164" fontId="42" fillId="5" borderId="20" xfId="1" applyNumberFormat="1" applyFont="1" applyFill="1" applyBorder="1"/>
    <xf numFmtId="2" fontId="42" fillId="5" borderId="20" xfId="0" applyNumberFormat="1" applyFont="1" applyFill="1" applyBorder="1" applyAlignment="1">
      <alignment horizontal="center"/>
    </xf>
    <xf numFmtId="0" fontId="58" fillId="5" borderId="13" xfId="0" applyFont="1" applyFill="1" applyBorder="1" applyAlignment="1">
      <alignment horizontal="center"/>
    </xf>
    <xf numFmtId="0" fontId="42" fillId="5" borderId="19" xfId="0" applyFont="1" applyFill="1" applyBorder="1"/>
    <xf numFmtId="0" fontId="41" fillId="5" borderId="0" xfId="0" applyFont="1" applyFill="1"/>
    <xf numFmtId="164" fontId="42" fillId="5" borderId="0" xfId="1" applyNumberFormat="1" applyFont="1" applyFill="1" applyBorder="1"/>
    <xf numFmtId="2" fontId="42" fillId="5" borderId="0" xfId="0" applyNumberFormat="1" applyFont="1" applyFill="1" applyAlignment="1">
      <alignment horizontal="center"/>
    </xf>
    <xf numFmtId="165" fontId="42" fillId="5" borderId="13" xfId="0" applyNumberFormat="1" applyFont="1" applyFill="1" applyBorder="1"/>
    <xf numFmtId="164" fontId="42" fillId="5" borderId="19" xfId="1" applyNumberFormat="1" applyFont="1" applyFill="1" applyBorder="1"/>
    <xf numFmtId="0" fontId="41" fillId="5" borderId="13" xfId="0" applyFont="1" applyFill="1" applyBorder="1" applyAlignment="1">
      <alignment horizontal="center"/>
    </xf>
    <xf numFmtId="0" fontId="43" fillId="5" borderId="0" xfId="0" applyFont="1" applyFill="1"/>
    <xf numFmtId="0" fontId="42" fillId="5" borderId="22" xfId="0" applyFont="1" applyFill="1" applyBorder="1"/>
    <xf numFmtId="164" fontId="43" fillId="5" borderId="0" xfId="0" applyNumberFormat="1" applyFont="1" applyFill="1" applyAlignment="1">
      <alignment horizontal="center"/>
    </xf>
    <xf numFmtId="10" fontId="42" fillId="5" borderId="19" xfId="0" applyNumberFormat="1" applyFont="1" applyFill="1" applyBorder="1"/>
    <xf numFmtId="164" fontId="42" fillId="5" borderId="19" xfId="0" applyNumberFormat="1" applyFont="1" applyFill="1" applyBorder="1"/>
    <xf numFmtId="0" fontId="42" fillId="5" borderId="13" xfId="0" applyFont="1" applyFill="1" applyBorder="1" applyAlignment="1">
      <alignment horizontal="left"/>
    </xf>
    <xf numFmtId="164" fontId="42" fillId="5" borderId="19" xfId="1" applyNumberFormat="1" applyFont="1" applyFill="1" applyBorder="1" applyAlignment="1">
      <alignment horizontal="left"/>
    </xf>
    <xf numFmtId="0" fontId="42" fillId="5" borderId="26" xfId="0" applyFont="1" applyFill="1" applyBorder="1"/>
    <xf numFmtId="10" fontId="43" fillId="5" borderId="26" xfId="0" applyNumberFormat="1" applyFont="1" applyFill="1" applyBorder="1" applyAlignment="1">
      <alignment horizontal="center"/>
    </xf>
    <xf numFmtId="10" fontId="42" fillId="5" borderId="19" xfId="2" applyNumberFormat="1" applyFont="1" applyFill="1" applyBorder="1"/>
    <xf numFmtId="0" fontId="42" fillId="0" borderId="9" xfId="0" applyFont="1" applyBorder="1"/>
    <xf numFmtId="0" fontId="42" fillId="5" borderId="25" xfId="0" applyFont="1" applyFill="1" applyBorder="1"/>
    <xf numFmtId="0" fontId="42" fillId="5" borderId="20" xfId="0" applyFont="1" applyFill="1" applyBorder="1"/>
    <xf numFmtId="0" fontId="42" fillId="0" borderId="12" xfId="0" applyFont="1" applyBorder="1"/>
    <xf numFmtId="0" fontId="42" fillId="5" borderId="9" xfId="0" applyFont="1" applyFill="1" applyBorder="1"/>
    <xf numFmtId="0" fontId="42" fillId="5" borderId="11" xfId="0" applyFont="1" applyFill="1" applyBorder="1"/>
    <xf numFmtId="0" fontId="42" fillId="5" borderId="49" xfId="0" applyFont="1" applyFill="1" applyBorder="1"/>
    <xf numFmtId="164" fontId="42" fillId="0" borderId="0" xfId="1" applyNumberFormat="1" applyFont="1"/>
    <xf numFmtId="0" fontId="59" fillId="0" borderId="0" xfId="0" applyFont="1"/>
    <xf numFmtId="0" fontId="60" fillId="0" borderId="18" xfId="0" applyFont="1" applyBorder="1" applyAlignment="1">
      <alignment horizontal="center"/>
    </xf>
    <xf numFmtId="0" fontId="59" fillId="0" borderId="15" xfId="0" applyFont="1" applyBorder="1"/>
    <xf numFmtId="0" fontId="41" fillId="0" borderId="17" xfId="0" applyFont="1" applyBorder="1" applyAlignment="1">
      <alignment horizontal="center" vertical="center"/>
    </xf>
    <xf numFmtId="0" fontId="62" fillId="5" borderId="13" xfId="0" applyFont="1" applyFill="1" applyBorder="1" applyAlignment="1">
      <alignment horizontal="center"/>
    </xf>
    <xf numFmtId="0" fontId="59" fillId="5" borderId="14" xfId="0" applyFont="1" applyFill="1" applyBorder="1"/>
    <xf numFmtId="0" fontId="59" fillId="5" borderId="13" xfId="0" applyFont="1" applyFill="1" applyBorder="1"/>
    <xf numFmtId="0" fontId="60" fillId="5" borderId="0" xfId="0" applyFont="1" applyFill="1" applyAlignment="1">
      <alignment horizontal="center"/>
    </xf>
    <xf numFmtId="0" fontId="60" fillId="5" borderId="21" xfId="0" applyFont="1" applyFill="1" applyBorder="1" applyAlignment="1">
      <alignment horizontal="center"/>
    </xf>
    <xf numFmtId="164" fontId="60" fillId="5" borderId="17" xfId="1" applyNumberFormat="1" applyFont="1" applyFill="1" applyBorder="1" applyAlignment="1">
      <alignment horizontal="center"/>
    </xf>
    <xf numFmtId="164" fontId="59" fillId="5" borderId="20" xfId="1" applyNumberFormat="1" applyFont="1" applyFill="1" applyBorder="1"/>
    <xf numFmtId="164" fontId="59" fillId="5" borderId="14" xfId="1" applyNumberFormat="1" applyFont="1" applyFill="1" applyBorder="1" applyAlignment="1">
      <alignment horizontal="center"/>
    </xf>
    <xf numFmtId="164" fontId="59" fillId="0" borderId="0" xfId="1" applyNumberFormat="1" applyFont="1" applyFill="1" applyBorder="1" applyAlignment="1">
      <alignment horizontal="center"/>
    </xf>
    <xf numFmtId="164" fontId="59" fillId="5" borderId="0" xfId="1" applyNumberFormat="1" applyFont="1" applyFill="1" applyBorder="1"/>
    <xf numFmtId="0" fontId="60" fillId="5" borderId="49" xfId="0" applyFont="1" applyFill="1" applyBorder="1"/>
    <xf numFmtId="0" fontId="59" fillId="5" borderId="0" xfId="0" applyFont="1" applyFill="1"/>
    <xf numFmtId="164" fontId="59" fillId="0" borderId="0" xfId="0" applyNumberFormat="1" applyFont="1"/>
    <xf numFmtId="164" fontId="42" fillId="0" borderId="19" xfId="0" applyNumberFormat="1" applyFont="1" applyBorder="1"/>
    <xf numFmtId="10" fontId="65" fillId="5" borderId="0" xfId="0" applyNumberFormat="1" applyFont="1" applyFill="1" applyAlignment="1">
      <alignment horizontal="center"/>
    </xf>
    <xf numFmtId="164" fontId="59" fillId="5" borderId="14" xfId="0" applyNumberFormat="1" applyFont="1" applyFill="1" applyBorder="1"/>
    <xf numFmtId="0" fontId="59" fillId="5" borderId="22" xfId="0" applyFont="1" applyFill="1" applyBorder="1"/>
    <xf numFmtId="164" fontId="60" fillId="5" borderId="50" xfId="0" applyNumberFormat="1" applyFont="1" applyFill="1" applyBorder="1"/>
    <xf numFmtId="0" fontId="59" fillId="0" borderId="11" xfId="0" applyFont="1" applyBorder="1"/>
    <xf numFmtId="164" fontId="59" fillId="0" borderId="0" xfId="1" applyNumberFormat="1" applyFont="1" applyFill="1" applyBorder="1"/>
    <xf numFmtId="164" fontId="59" fillId="5" borderId="0" xfId="0" applyNumberFormat="1" applyFont="1" applyFill="1" applyAlignment="1">
      <alignment horizontal="center"/>
    </xf>
    <xf numFmtId="164" fontId="59" fillId="5" borderId="14" xfId="1" applyNumberFormat="1" applyFont="1" applyFill="1" applyBorder="1"/>
    <xf numFmtId="164" fontId="59" fillId="5" borderId="50" xfId="0" applyNumberFormat="1" applyFont="1" applyFill="1" applyBorder="1"/>
    <xf numFmtId="0" fontId="59" fillId="5" borderId="54" xfId="0" applyFont="1" applyFill="1" applyBorder="1"/>
    <xf numFmtId="0" fontId="59" fillId="5" borderId="26" xfId="0" applyFont="1" applyFill="1" applyBorder="1"/>
    <xf numFmtId="10" fontId="59" fillId="5" borderId="26" xfId="0" applyNumberFormat="1" applyFont="1" applyFill="1" applyBorder="1" applyAlignment="1">
      <alignment horizontal="center"/>
    </xf>
    <xf numFmtId="164" fontId="59" fillId="5" borderId="55" xfId="0" applyNumberFormat="1" applyFont="1" applyFill="1" applyBorder="1"/>
    <xf numFmtId="0" fontId="59" fillId="5" borderId="57" xfId="0" applyFont="1" applyFill="1" applyBorder="1"/>
    <xf numFmtId="10" fontId="65" fillId="5" borderId="58" xfId="0" applyNumberFormat="1" applyFont="1" applyFill="1" applyBorder="1" applyAlignment="1">
      <alignment horizontal="center"/>
    </xf>
    <xf numFmtId="0" fontId="59" fillId="5" borderId="77" xfId="0" applyFont="1" applyFill="1" applyBorder="1"/>
    <xf numFmtId="10" fontId="66" fillId="5" borderId="78" xfId="0" applyNumberFormat="1" applyFont="1" applyFill="1" applyBorder="1" applyAlignment="1">
      <alignment horizontal="center"/>
    </xf>
    <xf numFmtId="164" fontId="59" fillId="5" borderId="79" xfId="0" applyNumberFormat="1" applyFont="1" applyFill="1" applyBorder="1"/>
    <xf numFmtId="0" fontId="59" fillId="5" borderId="9" xfId="0" applyFont="1" applyFill="1" applyBorder="1"/>
    <xf numFmtId="44" fontId="60" fillId="6" borderId="14" xfId="0" applyNumberFormat="1" applyFont="1" applyFill="1" applyBorder="1"/>
    <xf numFmtId="44" fontId="60" fillId="6" borderId="25" xfId="0" applyNumberFormat="1" applyFont="1" applyFill="1" applyBorder="1"/>
    <xf numFmtId="44" fontId="60" fillId="6" borderId="12" xfId="0" applyNumberFormat="1" applyFont="1" applyFill="1" applyBorder="1"/>
    <xf numFmtId="0" fontId="61" fillId="5" borderId="49" xfId="0" applyFont="1" applyFill="1" applyBorder="1"/>
    <xf numFmtId="2" fontId="59" fillId="5" borderId="0" xfId="0" applyNumberFormat="1" applyFont="1" applyFill="1" applyAlignment="1">
      <alignment horizontal="center"/>
    </xf>
    <xf numFmtId="10" fontId="65" fillId="5" borderId="26" xfId="0" applyNumberFormat="1" applyFont="1" applyFill="1" applyBorder="1" applyAlignment="1">
      <alignment horizontal="center"/>
    </xf>
    <xf numFmtId="0" fontId="59" fillId="5" borderId="49" xfId="0" applyFont="1" applyFill="1" applyBorder="1"/>
    <xf numFmtId="10" fontId="65" fillId="5" borderId="22" xfId="0" applyNumberFormat="1" applyFont="1" applyFill="1" applyBorder="1" applyAlignment="1">
      <alignment horizontal="center"/>
    </xf>
    <xf numFmtId="0" fontId="59" fillId="5" borderId="45" xfId="0" applyFont="1" applyFill="1" applyBorder="1"/>
    <xf numFmtId="0" fontId="59" fillId="5" borderId="42" xfId="0" applyFont="1" applyFill="1" applyBorder="1"/>
    <xf numFmtId="164" fontId="59" fillId="5" borderId="25" xfId="0" applyNumberFormat="1" applyFont="1" applyFill="1" applyBorder="1"/>
    <xf numFmtId="0" fontId="60" fillId="5" borderId="21" xfId="0" applyFont="1" applyFill="1" applyBorder="1"/>
    <xf numFmtId="44" fontId="60" fillId="6" borderId="79" xfId="1" applyFont="1" applyFill="1" applyBorder="1"/>
    <xf numFmtId="164" fontId="59" fillId="0" borderId="0" xfId="1" applyNumberFormat="1" applyFont="1"/>
    <xf numFmtId="0" fontId="68" fillId="5" borderId="13" xfId="0" applyFont="1" applyFill="1" applyBorder="1"/>
    <xf numFmtId="10" fontId="59" fillId="0" borderId="0" xfId="0" applyNumberFormat="1" applyFont="1"/>
    <xf numFmtId="10" fontId="59" fillId="0" borderId="0" xfId="0" applyNumberFormat="1" applyFont="1" applyAlignment="1">
      <alignment horizontal="left"/>
    </xf>
    <xf numFmtId="0" fontId="68" fillId="5" borderId="54" xfId="0" applyFont="1" applyFill="1" applyBorder="1"/>
    <xf numFmtId="0" fontId="68" fillId="5" borderId="77" xfId="0" applyFont="1" applyFill="1" applyBorder="1"/>
    <xf numFmtId="0" fontId="60" fillId="29" borderId="47" xfId="0" applyFont="1" applyFill="1" applyBorder="1" applyAlignment="1">
      <alignment horizontal="center"/>
    </xf>
    <xf numFmtId="0" fontId="60" fillId="29" borderId="46" xfId="0" applyFont="1" applyFill="1" applyBorder="1" applyAlignment="1">
      <alignment horizontal="center"/>
    </xf>
    <xf numFmtId="0" fontId="60" fillId="29" borderId="48" xfId="0" applyFont="1" applyFill="1" applyBorder="1" applyAlignment="1">
      <alignment horizontal="center"/>
    </xf>
    <xf numFmtId="164" fontId="60" fillId="5" borderId="0" xfId="1" applyNumberFormat="1" applyFont="1" applyFill="1" applyBorder="1" applyAlignment="1">
      <alignment horizontal="center"/>
    </xf>
    <xf numFmtId="164" fontId="59" fillId="5" borderId="0" xfId="1" applyNumberFormat="1" applyFont="1" applyFill="1" applyBorder="1" applyAlignment="1">
      <alignment horizontal="center"/>
    </xf>
    <xf numFmtId="164" fontId="60" fillId="5" borderId="0" xfId="0" applyNumberFormat="1" applyFont="1" applyFill="1"/>
    <xf numFmtId="164" fontId="59" fillId="5" borderId="0" xfId="0" applyNumberFormat="1" applyFont="1" applyFill="1"/>
    <xf numFmtId="0" fontId="60" fillId="0" borderId="0" xfId="0" applyFont="1"/>
    <xf numFmtId="10" fontId="59" fillId="0" borderId="0" xfId="2" applyNumberFormat="1" applyFont="1"/>
    <xf numFmtId="10" fontId="60" fillId="0" borderId="0" xfId="2" applyNumberFormat="1" applyFont="1"/>
    <xf numFmtId="0" fontId="41" fillId="5" borderId="47" xfId="0" applyFont="1" applyFill="1" applyBorder="1" applyAlignment="1">
      <alignment horizontal="center"/>
    </xf>
    <xf numFmtId="164" fontId="41" fillId="5" borderId="48" xfId="1" applyNumberFormat="1" applyFont="1" applyFill="1" applyBorder="1" applyAlignment="1">
      <alignment horizontal="center"/>
    </xf>
    <xf numFmtId="0" fontId="41" fillId="0" borderId="16" xfId="0" applyFont="1" applyBorder="1" applyAlignment="1">
      <alignment horizontal="center"/>
    </xf>
    <xf numFmtId="164" fontId="42" fillId="5" borderId="14" xfId="1" applyNumberFormat="1" applyFont="1" applyFill="1" applyBorder="1" applyAlignment="1">
      <alignment horizontal="center"/>
    </xf>
    <xf numFmtId="164" fontId="42" fillId="0" borderId="0" xfId="1" applyNumberFormat="1" applyFont="1" applyFill="1" applyBorder="1"/>
    <xf numFmtId="2" fontId="42" fillId="0" borderId="0" xfId="0" applyNumberFormat="1" applyFont="1" applyAlignment="1">
      <alignment horizontal="center"/>
    </xf>
    <xf numFmtId="164" fontId="42" fillId="0" borderId="14" xfId="1" applyNumberFormat="1" applyFont="1" applyFill="1" applyBorder="1" applyAlignment="1">
      <alignment horizontal="center"/>
    </xf>
    <xf numFmtId="165" fontId="42" fillId="0" borderId="13" xfId="0" applyNumberFormat="1" applyFont="1" applyBorder="1"/>
    <xf numFmtId="164" fontId="42" fillId="0" borderId="19" xfId="1" applyNumberFormat="1" applyFont="1" applyFill="1" applyBorder="1"/>
    <xf numFmtId="0" fontId="49" fillId="5" borderId="49" xfId="0" applyFont="1" applyFill="1" applyBorder="1"/>
    <xf numFmtId="0" fontId="41" fillId="0" borderId="13" xfId="0" applyFont="1" applyBorder="1" applyAlignment="1">
      <alignment horizontal="center"/>
    </xf>
    <xf numFmtId="0" fontId="42" fillId="0" borderId="19" xfId="0" applyFont="1" applyBorder="1"/>
    <xf numFmtId="0" fontId="42" fillId="0" borderId="14" xfId="0" applyFont="1" applyBorder="1"/>
    <xf numFmtId="10" fontId="43" fillId="0" borderId="0" xfId="0" applyNumberFormat="1" applyFont="1" applyAlignment="1">
      <alignment horizontal="center"/>
    </xf>
    <xf numFmtId="10" fontId="42" fillId="0" borderId="0" xfId="2" applyNumberFormat="1" applyFont="1" applyFill="1" applyBorder="1" applyAlignment="1">
      <alignment horizontal="center"/>
    </xf>
    <xf numFmtId="0" fontId="42" fillId="0" borderId="22" xfId="0" applyFont="1" applyBorder="1"/>
    <xf numFmtId="0" fontId="42" fillId="0" borderId="19" xfId="0" applyFont="1" applyBorder="1" applyAlignment="1">
      <alignment horizontal="center"/>
    </xf>
    <xf numFmtId="0" fontId="41" fillId="0" borderId="14" xfId="0" applyFont="1" applyBorder="1" applyAlignment="1">
      <alignment horizontal="center" vertical="center"/>
    </xf>
    <xf numFmtId="164" fontId="43" fillId="0" borderId="14" xfId="0" applyNumberFormat="1" applyFont="1" applyBorder="1"/>
    <xf numFmtId="10" fontId="42" fillId="0" borderId="19" xfId="0" applyNumberFormat="1" applyFont="1" applyBorder="1" applyAlignment="1">
      <alignment horizontal="right"/>
    </xf>
    <xf numFmtId="164" fontId="43" fillId="0" borderId="0" xfId="0" applyNumberFormat="1" applyFont="1" applyAlignment="1">
      <alignment horizontal="center"/>
    </xf>
    <xf numFmtId="164" fontId="43" fillId="0" borderId="14" xfId="1" applyNumberFormat="1" applyFont="1" applyFill="1" applyBorder="1"/>
    <xf numFmtId="0" fontId="43" fillId="0" borderId="13" xfId="0" applyFont="1" applyBorder="1"/>
    <xf numFmtId="164" fontId="42" fillId="0" borderId="0" xfId="0" applyNumberFormat="1" applyFont="1"/>
    <xf numFmtId="44" fontId="43" fillId="0" borderId="0" xfId="0" applyNumberFormat="1" applyFont="1" applyAlignment="1">
      <alignment horizontal="center"/>
    </xf>
    <xf numFmtId="164" fontId="42" fillId="5" borderId="50" xfId="0" applyNumberFormat="1" applyFont="1" applyFill="1" applyBorder="1"/>
    <xf numFmtId="10" fontId="42" fillId="0" borderId="19" xfId="2" applyNumberFormat="1" applyFont="1" applyFill="1" applyBorder="1"/>
    <xf numFmtId="0" fontId="43" fillId="5" borderId="54" xfId="0" applyFont="1" applyFill="1" applyBorder="1"/>
    <xf numFmtId="10" fontId="42" fillId="5" borderId="26" xfId="0" applyNumberFormat="1" applyFont="1" applyFill="1" applyBorder="1"/>
    <xf numFmtId="164" fontId="42" fillId="5" borderId="55" xfId="0" applyNumberFormat="1" applyFont="1" applyFill="1" applyBorder="1"/>
    <xf numFmtId="0" fontId="42" fillId="0" borderId="45" xfId="0" applyFont="1" applyBorder="1"/>
    <xf numFmtId="10" fontId="42" fillId="0" borderId="56" xfId="0" applyNumberFormat="1" applyFont="1" applyBorder="1"/>
    <xf numFmtId="0" fontId="42" fillId="0" borderId="68" xfId="0" applyFont="1" applyBorder="1"/>
    <xf numFmtId="0" fontId="43" fillId="5" borderId="57" xfId="0" applyFont="1" applyFill="1" applyBorder="1"/>
    <xf numFmtId="0" fontId="42" fillId="5" borderId="58" xfId="0" applyFont="1" applyFill="1" applyBorder="1"/>
    <xf numFmtId="164" fontId="42" fillId="5" borderId="59" xfId="0" applyNumberFormat="1" applyFont="1" applyFill="1" applyBorder="1"/>
    <xf numFmtId="164" fontId="42" fillId="5" borderId="76" xfId="1" applyNumberFormat="1" applyFont="1" applyFill="1" applyBorder="1"/>
    <xf numFmtId="10" fontId="42" fillId="0" borderId="52" xfId="2" applyNumberFormat="1" applyFont="1" applyFill="1" applyBorder="1"/>
    <xf numFmtId="10" fontId="43" fillId="5" borderId="45" xfId="2" applyNumberFormat="1" applyFont="1" applyFill="1" applyBorder="1"/>
    <xf numFmtId="10" fontId="42" fillId="5" borderId="42" xfId="2" applyNumberFormat="1" applyFont="1" applyFill="1" applyBorder="1"/>
    <xf numFmtId="164" fontId="42" fillId="5" borderId="25" xfId="1" applyNumberFormat="1" applyFont="1" applyFill="1" applyBorder="1"/>
    <xf numFmtId="0" fontId="43" fillId="0" borderId="11" xfId="0" applyFont="1" applyBorder="1"/>
    <xf numFmtId="164" fontId="42" fillId="0" borderId="12" xfId="1" applyNumberFormat="1" applyFont="1" applyBorder="1"/>
    <xf numFmtId="0" fontId="41" fillId="5" borderId="11" xfId="0" applyFont="1" applyFill="1" applyBorder="1"/>
    <xf numFmtId="164" fontId="41" fillId="6" borderId="12" xfId="1" applyNumberFormat="1" applyFont="1" applyFill="1" applyBorder="1"/>
    <xf numFmtId="10" fontId="42" fillId="0" borderId="0" xfId="2" applyNumberFormat="1" applyFont="1"/>
    <xf numFmtId="44" fontId="41" fillId="5" borderId="0" xfId="0" applyNumberFormat="1" applyFont="1" applyFill="1"/>
    <xf numFmtId="44" fontId="42" fillId="0" borderId="0" xfId="0" applyNumberFormat="1" applyFont="1"/>
    <xf numFmtId="10" fontId="42" fillId="0" borderId="42" xfId="0" applyNumberFormat="1" applyFont="1" applyBorder="1"/>
    <xf numFmtId="10" fontId="42" fillId="5" borderId="56" xfId="2" applyNumberFormat="1" applyFont="1" applyFill="1" applyBorder="1"/>
    <xf numFmtId="164" fontId="42" fillId="0" borderId="20" xfId="1" applyNumberFormat="1" applyFont="1" applyFill="1" applyBorder="1"/>
    <xf numFmtId="0" fontId="49" fillId="0" borderId="49" xfId="0" applyFont="1" applyBorder="1"/>
    <xf numFmtId="10" fontId="43" fillId="5" borderId="0" xfId="0" applyNumberFormat="1" applyFont="1" applyFill="1" applyAlignment="1">
      <alignment horizontal="center"/>
    </xf>
    <xf numFmtId="164" fontId="42" fillId="5" borderId="14" xfId="0" applyNumberFormat="1" applyFont="1" applyFill="1" applyBorder="1"/>
    <xf numFmtId="10" fontId="41" fillId="5" borderId="9" xfId="0" applyNumberFormat="1" applyFont="1" applyFill="1" applyBorder="1"/>
    <xf numFmtId="10" fontId="42" fillId="5" borderId="24" xfId="0" applyNumberFormat="1" applyFont="1" applyFill="1" applyBorder="1"/>
    <xf numFmtId="0" fontId="42" fillId="5" borderId="24" xfId="0" applyFont="1" applyFill="1" applyBorder="1"/>
    <xf numFmtId="164" fontId="42" fillId="0" borderId="12" xfId="1" applyNumberFormat="1" applyFont="1" applyFill="1" applyBorder="1"/>
    <xf numFmtId="164" fontId="42" fillId="0" borderId="12" xfId="0" applyNumberFormat="1" applyFont="1" applyBorder="1"/>
    <xf numFmtId="0" fontId="49" fillId="5" borderId="11" xfId="0" applyFont="1" applyFill="1" applyBorder="1"/>
    <xf numFmtId="164" fontId="41" fillId="6" borderId="12" xfId="0" applyNumberFormat="1" applyFont="1" applyFill="1" applyBorder="1"/>
    <xf numFmtId="3" fontId="42" fillId="0" borderId="0" xfId="0" applyNumberFormat="1" applyFont="1" applyAlignment="1">
      <alignment horizontal="left"/>
    </xf>
    <xf numFmtId="10" fontId="42" fillId="0" borderId="0" xfId="0" applyNumberFormat="1" applyFont="1" applyAlignment="1">
      <alignment horizontal="left"/>
    </xf>
    <xf numFmtId="16" fontId="59" fillId="0" borderId="0" xfId="0" applyNumberFormat="1" applyFont="1"/>
    <xf numFmtId="0" fontId="61" fillId="5" borderId="0" xfId="0" applyFont="1" applyFill="1" applyAlignment="1">
      <alignment horizontal="center"/>
    </xf>
    <xf numFmtId="0" fontId="69" fillId="0" borderId="16" xfId="0" applyFont="1" applyBorder="1" applyAlignment="1">
      <alignment horizontal="center"/>
    </xf>
    <xf numFmtId="0" fontId="59" fillId="5" borderId="8" xfId="0" applyFont="1" applyFill="1" applyBorder="1"/>
    <xf numFmtId="0" fontId="60" fillId="5" borderId="18" xfId="0" applyFont="1" applyFill="1" applyBorder="1" applyAlignment="1">
      <alignment horizontal="center"/>
    </xf>
    <xf numFmtId="0" fontId="60" fillId="5" borderId="47" xfId="0" applyFont="1" applyFill="1" applyBorder="1" applyAlignment="1">
      <alignment horizontal="center"/>
    </xf>
    <xf numFmtId="164" fontId="60" fillId="5" borderId="48" xfId="1" applyNumberFormat="1" applyFont="1" applyFill="1" applyBorder="1" applyAlignment="1">
      <alignment horizontal="center"/>
    </xf>
    <xf numFmtId="0" fontId="69" fillId="0" borderId="13" xfId="0" applyFont="1" applyBorder="1" applyAlignment="1">
      <alignment horizontal="center"/>
    </xf>
    <xf numFmtId="0" fontId="59" fillId="0" borderId="19" xfId="0" applyFont="1" applyBorder="1"/>
    <xf numFmtId="164" fontId="59" fillId="0" borderId="20" xfId="1" applyNumberFormat="1" applyFont="1" applyFill="1" applyBorder="1"/>
    <xf numFmtId="2" fontId="59" fillId="0" borderId="0" xfId="0" applyNumberFormat="1" applyFont="1" applyAlignment="1">
      <alignment horizontal="center"/>
    </xf>
    <xf numFmtId="164" fontId="59" fillId="0" borderId="14" xfId="1" applyNumberFormat="1" applyFont="1" applyFill="1" applyBorder="1" applyAlignment="1">
      <alignment horizontal="center"/>
    </xf>
    <xf numFmtId="164" fontId="68" fillId="0" borderId="0" xfId="1" applyNumberFormat="1" applyFont="1" applyFill="1" applyBorder="1" applyAlignment="1">
      <alignment horizontal="center"/>
    </xf>
    <xf numFmtId="0" fontId="61" fillId="0" borderId="49" xfId="0" applyFont="1" applyBorder="1"/>
    <xf numFmtId="164" fontId="61" fillId="0" borderId="0" xfId="1" applyNumberFormat="1" applyFont="1" applyFill="1" applyBorder="1"/>
    <xf numFmtId="0" fontId="68" fillId="0" borderId="13" xfId="0" applyFont="1" applyBorder="1"/>
    <xf numFmtId="10" fontId="68" fillId="0" borderId="0" xfId="0" applyNumberFormat="1" applyFont="1" applyAlignment="1">
      <alignment horizontal="center"/>
    </xf>
    <xf numFmtId="10" fontId="59" fillId="0" borderId="0" xfId="2" applyNumberFormat="1" applyFont="1" applyFill="1" applyBorder="1" applyAlignment="1">
      <alignment horizontal="center"/>
    </xf>
    <xf numFmtId="0" fontId="59" fillId="0" borderId="22" xfId="0" applyFont="1" applyBorder="1"/>
    <xf numFmtId="164" fontId="61" fillId="0" borderId="0" xfId="0" applyNumberFormat="1" applyFont="1"/>
    <xf numFmtId="164" fontId="68" fillId="0" borderId="14" xfId="0" applyNumberFormat="1" applyFont="1" applyBorder="1"/>
    <xf numFmtId="164" fontId="68" fillId="0" borderId="0" xfId="0" applyNumberFormat="1" applyFont="1" applyAlignment="1">
      <alignment horizontal="center"/>
    </xf>
    <xf numFmtId="164" fontId="68" fillId="0" borderId="14" xfId="1" applyNumberFormat="1" applyFont="1" applyFill="1" applyBorder="1"/>
    <xf numFmtId="164" fontId="68" fillId="0" borderId="0" xfId="0" applyNumberFormat="1" applyFont="1"/>
    <xf numFmtId="164" fontId="68" fillId="0" borderId="0" xfId="1" applyNumberFormat="1" applyFont="1" applyFill="1" applyBorder="1"/>
    <xf numFmtId="44" fontId="68" fillId="0" borderId="0" xfId="0" applyNumberFormat="1" applyFont="1" applyAlignment="1">
      <alignment horizontal="center"/>
    </xf>
    <xf numFmtId="164" fontId="42" fillId="0" borderId="19" xfId="0" applyNumberFormat="1" applyFont="1" applyBorder="1" applyAlignment="1">
      <alignment horizontal="right"/>
    </xf>
    <xf numFmtId="10" fontId="68" fillId="5" borderId="26" xfId="0" applyNumberFormat="1" applyFont="1" applyFill="1" applyBorder="1" applyAlignment="1">
      <alignment horizontal="center"/>
    </xf>
    <xf numFmtId="0" fontId="62" fillId="0" borderId="0" xfId="0" applyFont="1"/>
    <xf numFmtId="0" fontId="64" fillId="0" borderId="0" xfId="0" applyFont="1"/>
    <xf numFmtId="0" fontId="59" fillId="0" borderId="9" xfId="0" applyFont="1" applyBorder="1"/>
    <xf numFmtId="10" fontId="59" fillId="0" borderId="24" xfId="0" applyNumberFormat="1" applyFont="1" applyBorder="1"/>
    <xf numFmtId="0" fontId="59" fillId="0" borderId="24" xfId="0" applyFont="1" applyBorder="1"/>
    <xf numFmtId="10" fontId="59" fillId="5" borderId="0" xfId="2" applyNumberFormat="1" applyFont="1" applyFill="1" applyBorder="1" applyAlignment="1">
      <alignment horizontal="center"/>
    </xf>
    <xf numFmtId="0" fontId="59" fillId="0" borderId="18" xfId="0" applyFont="1" applyBorder="1"/>
    <xf numFmtId="10" fontId="59" fillId="0" borderId="18" xfId="0" applyNumberFormat="1" applyFont="1" applyBorder="1" applyAlignment="1">
      <alignment horizontal="center"/>
    </xf>
    <xf numFmtId="164" fontId="59" fillId="0" borderId="10" xfId="1" applyNumberFormat="1" applyFont="1" applyFill="1" applyBorder="1"/>
    <xf numFmtId="164" fontId="60" fillId="0" borderId="12" xfId="0" applyNumberFormat="1" applyFont="1" applyBorder="1"/>
    <xf numFmtId="0" fontId="68" fillId="0" borderId="11" xfId="0" applyFont="1" applyBorder="1"/>
    <xf numFmtId="10" fontId="59" fillId="0" borderId="9" xfId="0" applyNumberFormat="1" applyFont="1" applyBorder="1"/>
    <xf numFmtId="164" fontId="60" fillId="0" borderId="12" xfId="1" applyNumberFormat="1" applyFont="1" applyBorder="1"/>
    <xf numFmtId="0" fontId="61" fillId="0" borderId="11" xfId="0" applyFont="1" applyBorder="1"/>
    <xf numFmtId="164" fontId="60" fillId="6" borderId="12" xfId="1" applyNumberFormat="1" applyFont="1" applyFill="1" applyBorder="1"/>
    <xf numFmtId="44" fontId="60" fillId="5" borderId="0" xfId="0" applyNumberFormat="1" applyFont="1" applyFill="1"/>
    <xf numFmtId="2" fontId="68" fillId="5" borderId="0" xfId="0" applyNumberFormat="1" applyFont="1" applyFill="1" applyAlignment="1">
      <alignment horizontal="center"/>
    </xf>
    <xf numFmtId="10" fontId="68" fillId="5" borderId="0" xfId="0" applyNumberFormat="1" applyFont="1" applyFill="1" applyAlignment="1">
      <alignment horizontal="center"/>
    </xf>
    <xf numFmtId="44" fontId="68" fillId="5" borderId="0" xfId="0" applyNumberFormat="1" applyFont="1" applyFill="1" applyAlignment="1">
      <alignment horizontal="center"/>
    </xf>
    <xf numFmtId="10" fontId="59" fillId="5" borderId="45" xfId="2" applyNumberFormat="1" applyFont="1" applyFill="1" applyBorder="1"/>
    <xf numFmtId="10" fontId="59" fillId="5" borderId="42" xfId="2" applyNumberFormat="1" applyFont="1" applyFill="1" applyBorder="1"/>
    <xf numFmtId="10" fontId="59" fillId="5" borderId="42" xfId="2" applyNumberFormat="1" applyFont="1" applyFill="1" applyBorder="1" applyAlignment="1">
      <alignment horizontal="center"/>
    </xf>
    <xf numFmtId="0" fontId="60" fillId="5" borderId="11" xfId="0" applyFont="1" applyFill="1" applyBorder="1"/>
    <xf numFmtId="0" fontId="60" fillId="5" borderId="0" xfId="0" applyFont="1" applyFill="1"/>
    <xf numFmtId="0" fontId="67" fillId="0" borderId="0" xfId="0" applyFont="1"/>
    <xf numFmtId="10" fontId="60" fillId="5" borderId="0" xfId="0" applyNumberFormat="1" applyFont="1" applyFill="1"/>
    <xf numFmtId="3" fontId="59" fillId="0" borderId="0" xfId="0" applyNumberFormat="1" applyFont="1" applyAlignment="1">
      <alignment horizontal="left"/>
    </xf>
    <xf numFmtId="5" fontId="68" fillId="0" borderId="0" xfId="0" applyNumberFormat="1" applyFont="1" applyAlignment="1">
      <alignment horizontal="left"/>
    </xf>
    <xf numFmtId="0" fontId="68" fillId="5" borderId="0" xfId="0" applyFont="1" applyFill="1"/>
    <xf numFmtId="5" fontId="68" fillId="0" borderId="14" xfId="0" applyNumberFormat="1" applyFont="1" applyBorder="1" applyAlignment="1">
      <alignment horizontal="left"/>
    </xf>
    <xf numFmtId="5" fontId="59" fillId="0" borderId="0" xfId="0" applyNumberFormat="1" applyFont="1" applyAlignment="1">
      <alignment horizontal="left"/>
    </xf>
    <xf numFmtId="0" fontId="68" fillId="0" borderId="0" xfId="0" applyFont="1"/>
    <xf numFmtId="5" fontId="68" fillId="0" borderId="14" xfId="1" applyNumberFormat="1" applyFont="1" applyFill="1" applyBorder="1" applyAlignment="1">
      <alignment horizontal="left"/>
    </xf>
    <xf numFmtId="5" fontId="68" fillId="0" borderId="0" xfId="1" applyNumberFormat="1" applyFont="1" applyFill="1" applyBorder="1" applyAlignment="1">
      <alignment horizontal="left"/>
    </xf>
    <xf numFmtId="10" fontId="64" fillId="0" borderId="45" xfId="0" applyNumberFormat="1" applyFont="1" applyBorder="1"/>
    <xf numFmtId="10" fontId="64" fillId="0" borderId="0" xfId="0" applyNumberFormat="1" applyFont="1"/>
    <xf numFmtId="0" fontId="70" fillId="0" borderId="16" xfId="0" applyFont="1" applyBorder="1" applyAlignment="1">
      <alignment horizontal="center"/>
    </xf>
    <xf numFmtId="0" fontId="59" fillId="0" borderId="8" xfId="0" applyFont="1" applyBorder="1"/>
    <xf numFmtId="164" fontId="60" fillId="0" borderId="10" xfId="1" applyNumberFormat="1" applyFont="1" applyFill="1" applyBorder="1" applyAlignment="1">
      <alignment horizontal="center"/>
    </xf>
    <xf numFmtId="0" fontId="59" fillId="0" borderId="19" xfId="0" applyFont="1" applyBorder="1" applyAlignment="1">
      <alignment horizontal="center"/>
    </xf>
    <xf numFmtId="2" fontId="59" fillId="0" borderId="20" xfId="0" applyNumberFormat="1" applyFont="1" applyBorder="1" applyAlignment="1">
      <alignment horizontal="center"/>
    </xf>
    <xf numFmtId="164" fontId="59" fillId="0" borderId="72" xfId="1" applyNumberFormat="1" applyFont="1" applyFill="1" applyBorder="1" applyAlignment="1">
      <alignment horizontal="center"/>
    </xf>
    <xf numFmtId="5" fontId="42" fillId="0" borderId="19" xfId="1" applyNumberFormat="1" applyFont="1" applyFill="1" applyBorder="1" applyAlignment="1">
      <alignment horizontal="center"/>
    </xf>
    <xf numFmtId="164" fontId="68" fillId="5" borderId="0" xfId="1" applyNumberFormat="1" applyFont="1" applyFill="1" applyBorder="1" applyAlignment="1">
      <alignment horizontal="center"/>
    </xf>
    <xf numFmtId="2" fontId="42" fillId="0" borderId="19" xfId="0" applyNumberFormat="1" applyFont="1" applyBorder="1" applyAlignment="1">
      <alignment horizontal="center" vertical="center"/>
    </xf>
    <xf numFmtId="164" fontId="61" fillId="5" borderId="0" xfId="1" applyNumberFormat="1" applyFont="1" applyFill="1" applyBorder="1"/>
    <xf numFmtId="164" fontId="61" fillId="5" borderId="0" xfId="0" applyNumberFormat="1" applyFont="1" applyFill="1"/>
    <xf numFmtId="10" fontId="42" fillId="0" borderId="19" xfId="0" applyNumberFormat="1" applyFont="1" applyBorder="1" applyAlignment="1">
      <alignment horizontal="center"/>
    </xf>
    <xf numFmtId="164" fontId="68" fillId="5" borderId="0" xfId="0" applyNumberFormat="1" applyFont="1" applyFill="1"/>
    <xf numFmtId="5" fontId="42" fillId="0" borderId="19" xfId="0" applyNumberFormat="1" applyFont="1" applyBorder="1" applyAlignment="1">
      <alignment horizontal="center"/>
    </xf>
    <xf numFmtId="164" fontId="68" fillId="5" borderId="0" xfId="1" applyNumberFormat="1" applyFont="1" applyFill="1" applyBorder="1"/>
    <xf numFmtId="10" fontId="68" fillId="0" borderId="26" xfId="0" applyNumberFormat="1" applyFont="1" applyBorder="1" applyAlignment="1">
      <alignment horizontal="center"/>
    </xf>
    <xf numFmtId="164" fontId="59" fillId="0" borderId="55" xfId="0" applyNumberFormat="1" applyFont="1" applyBorder="1"/>
    <xf numFmtId="10" fontId="42" fillId="0" borderId="19" xfId="2" applyNumberFormat="1" applyFont="1" applyFill="1" applyBorder="1" applyAlignment="1">
      <alignment horizontal="center"/>
    </xf>
    <xf numFmtId="10" fontId="59" fillId="0" borderId="24" xfId="0" applyNumberFormat="1" applyFont="1" applyBorder="1" applyAlignment="1">
      <alignment horizontal="center"/>
    </xf>
    <xf numFmtId="10" fontId="59" fillId="0" borderId="45" xfId="2" applyNumberFormat="1" applyFont="1" applyFill="1" applyBorder="1"/>
    <xf numFmtId="10" fontId="59" fillId="0" borderId="42" xfId="2" applyNumberFormat="1" applyFont="1" applyFill="1" applyBorder="1"/>
    <xf numFmtId="10" fontId="59" fillId="0" borderId="42" xfId="2" applyNumberFormat="1" applyFont="1" applyFill="1" applyBorder="1" applyAlignment="1">
      <alignment horizontal="center"/>
    </xf>
    <xf numFmtId="164" fontId="60" fillId="0" borderId="25" xfId="1" applyNumberFormat="1" applyFont="1" applyFill="1" applyBorder="1"/>
    <xf numFmtId="164" fontId="60" fillId="5" borderId="25" xfId="1" applyNumberFormat="1" applyFont="1" applyFill="1" applyBorder="1"/>
    <xf numFmtId="10" fontId="41" fillId="0" borderId="0" xfId="2" applyNumberFormat="1" applyFont="1"/>
    <xf numFmtId="10" fontId="68" fillId="0" borderId="83" xfId="0" applyNumberFormat="1" applyFont="1" applyBorder="1" applyAlignment="1">
      <alignment horizontal="center"/>
    </xf>
    <xf numFmtId="0" fontId="68" fillId="5" borderId="82" xfId="0" applyFont="1" applyFill="1" applyBorder="1"/>
    <xf numFmtId="10" fontId="59" fillId="0" borderId="9" xfId="2" applyNumberFormat="1" applyFont="1" applyFill="1" applyBorder="1"/>
    <xf numFmtId="10" fontId="59" fillId="0" borderId="9" xfId="2" applyNumberFormat="1" applyFont="1" applyFill="1" applyBorder="1" applyAlignment="1">
      <alignment horizontal="center"/>
    </xf>
    <xf numFmtId="10" fontId="59" fillId="5" borderId="9" xfId="2" applyNumberFormat="1" applyFont="1" applyFill="1" applyBorder="1"/>
    <xf numFmtId="10" fontId="59" fillId="5" borderId="9" xfId="2" applyNumberFormat="1" applyFont="1" applyFill="1" applyBorder="1" applyAlignment="1">
      <alignment horizontal="center"/>
    </xf>
    <xf numFmtId="0" fontId="68" fillId="0" borderId="60" xfId="0" applyFont="1" applyBorder="1"/>
    <xf numFmtId="10" fontId="68" fillId="0" borderId="20" xfId="0" applyNumberFormat="1" applyFont="1" applyBorder="1" applyAlignment="1">
      <alignment horizontal="center"/>
    </xf>
    <xf numFmtId="164" fontId="59" fillId="0" borderId="72" xfId="0" applyNumberFormat="1" applyFont="1" applyBorder="1"/>
    <xf numFmtId="0" fontId="68" fillId="0" borderId="77" xfId="0" applyFont="1" applyBorder="1"/>
    <xf numFmtId="10" fontId="68" fillId="0" borderId="78" xfId="0" applyNumberFormat="1" applyFont="1" applyBorder="1" applyAlignment="1">
      <alignment horizontal="center"/>
    </xf>
    <xf numFmtId="164" fontId="59" fillId="0" borderId="79" xfId="0" applyNumberFormat="1" applyFont="1" applyBorder="1"/>
    <xf numFmtId="10" fontId="61" fillId="0" borderId="11" xfId="2" applyNumberFormat="1" applyFont="1" applyFill="1" applyBorder="1"/>
    <xf numFmtId="10" fontId="61" fillId="5" borderId="11" xfId="2" applyNumberFormat="1" applyFont="1" applyFill="1" applyBorder="1"/>
    <xf numFmtId="0" fontId="41" fillId="29" borderId="11" xfId="0" applyFont="1" applyFill="1" applyBorder="1" applyAlignment="1">
      <alignment horizontal="center"/>
    </xf>
    <xf numFmtId="0" fontId="41" fillId="29" borderId="9" xfId="0" applyFont="1" applyFill="1" applyBorder="1" applyAlignment="1">
      <alignment horizontal="center" wrapText="1"/>
    </xf>
    <xf numFmtId="0" fontId="42" fillId="0" borderId="8" xfId="0" applyFont="1" applyBorder="1" applyAlignment="1">
      <alignment horizontal="right"/>
    </xf>
    <xf numFmtId="166" fontId="42" fillId="0" borderId="8" xfId="0" applyNumberFormat="1" applyFont="1" applyBorder="1" applyAlignment="1">
      <alignment horizontal="center"/>
    </xf>
    <xf numFmtId="166" fontId="42" fillId="0" borderId="18" xfId="0" applyNumberFormat="1" applyFont="1" applyBorder="1" applyAlignment="1">
      <alignment horizontal="center"/>
    </xf>
    <xf numFmtId="0" fontId="42" fillId="0" borderId="13" xfId="0" applyFont="1" applyBorder="1" applyAlignment="1">
      <alignment horizontal="right"/>
    </xf>
    <xf numFmtId="10" fontId="59" fillId="0" borderId="13" xfId="0" applyNumberFormat="1" applyFont="1" applyBorder="1" applyAlignment="1">
      <alignment horizontal="center"/>
    </xf>
    <xf numFmtId="10" fontId="59" fillId="0" borderId="0" xfId="0" applyNumberFormat="1" applyFont="1" applyAlignment="1">
      <alignment horizontal="center"/>
    </xf>
    <xf numFmtId="166" fontId="59" fillId="0" borderId="13" xfId="0" applyNumberFormat="1" applyFont="1" applyBorder="1" applyAlignment="1">
      <alignment horizontal="center"/>
    </xf>
    <xf numFmtId="166" fontId="59" fillId="0" borderId="0" xfId="0" applyNumberFormat="1" applyFont="1" applyAlignment="1">
      <alignment horizontal="center"/>
    </xf>
    <xf numFmtId="166" fontId="59" fillId="0" borderId="61" xfId="0" applyNumberFormat="1" applyFont="1" applyBorder="1" applyAlignment="1">
      <alignment horizontal="center"/>
    </xf>
    <xf numFmtId="166" fontId="59" fillId="0" borderId="62" xfId="0" applyNumberFormat="1" applyFont="1" applyBorder="1" applyAlignment="1">
      <alignment horizontal="center"/>
    </xf>
    <xf numFmtId="0" fontId="41" fillId="0" borderId="45" xfId="0" applyFont="1" applyBorder="1" applyAlignment="1">
      <alignment horizontal="right"/>
    </xf>
    <xf numFmtId="166" fontId="41" fillId="6" borderId="45" xfId="0" applyNumberFormat="1" applyFont="1" applyFill="1" applyBorder="1" applyAlignment="1">
      <alignment horizontal="center"/>
    </xf>
    <xf numFmtId="166" fontId="41" fillId="6" borderId="42" xfId="0" applyNumberFormat="1" applyFont="1" applyFill="1" applyBorder="1" applyAlignment="1">
      <alignment horizontal="center"/>
    </xf>
    <xf numFmtId="10" fontId="42" fillId="0" borderId="0" xfId="0" applyNumberFormat="1" applyFont="1"/>
    <xf numFmtId="10" fontId="42" fillId="0" borderId="14" xfId="0" applyNumberFormat="1" applyFont="1" applyBorder="1"/>
    <xf numFmtId="10" fontId="42" fillId="0" borderId="25" xfId="0" applyNumberFormat="1" applyFont="1" applyBorder="1"/>
    <xf numFmtId="168" fontId="59" fillId="0" borderId="0" xfId="0" applyNumberFormat="1" applyFont="1"/>
    <xf numFmtId="0" fontId="41" fillId="5" borderId="46" xfId="202" applyFont="1" applyFill="1" applyBorder="1"/>
    <xf numFmtId="3" fontId="41" fillId="5" borderId="48" xfId="202" applyNumberFormat="1" applyFont="1" applyFill="1" applyBorder="1" applyAlignment="1">
      <alignment horizontal="center"/>
    </xf>
    <xf numFmtId="0" fontId="42" fillId="5" borderId="13" xfId="226" applyFont="1" applyFill="1" applyBorder="1" applyAlignment="1">
      <alignment horizontal="left"/>
    </xf>
    <xf numFmtId="0" fontId="41" fillId="5" borderId="15" xfId="202" applyFont="1" applyFill="1" applyBorder="1"/>
    <xf numFmtId="0" fontId="41" fillId="5" borderId="21" xfId="202" applyFont="1" applyFill="1" applyBorder="1" applyAlignment="1">
      <alignment horizontal="center"/>
    </xf>
    <xf numFmtId="0" fontId="41" fillId="5" borderId="17" xfId="202" applyFont="1" applyFill="1" applyBorder="1" applyAlignment="1">
      <alignment horizontal="center"/>
    </xf>
    <xf numFmtId="0" fontId="42" fillId="5" borderId="13" xfId="226" applyFont="1" applyFill="1" applyBorder="1"/>
    <xf numFmtId="42" fontId="42" fillId="5" borderId="0" xfId="202" applyNumberFormat="1" applyFont="1" applyFill="1" applyAlignment="1">
      <alignment horizontal="center"/>
    </xf>
    <xf numFmtId="4" fontId="42" fillId="5" borderId="0" xfId="202" applyNumberFormat="1" applyFont="1" applyFill="1"/>
    <xf numFmtId="42" fontId="42" fillId="5" borderId="14" xfId="202" applyNumberFormat="1" applyFont="1" applyFill="1" applyBorder="1"/>
    <xf numFmtId="166" fontId="42" fillId="5" borderId="0" xfId="202" applyNumberFormat="1" applyFont="1" applyFill="1"/>
    <xf numFmtId="0" fontId="42" fillId="5" borderId="45" xfId="226" applyFont="1" applyFill="1" applyBorder="1" applyAlignment="1">
      <alignment horizontal="left"/>
    </xf>
    <xf numFmtId="166" fontId="42" fillId="5" borderId="42" xfId="226" applyNumberFormat="1" applyFont="1" applyFill="1" applyBorder="1"/>
    <xf numFmtId="166" fontId="42" fillId="5" borderId="0" xfId="202" applyNumberFormat="1" applyFont="1" applyFill="1" applyAlignment="1">
      <alignment horizontal="center"/>
    </xf>
    <xf numFmtId="0" fontId="42" fillId="5" borderId="11" xfId="0" applyFont="1" applyFill="1" applyBorder="1" applyAlignment="1">
      <alignment horizontal="left"/>
    </xf>
    <xf numFmtId="0" fontId="41" fillId="5" borderId="9" xfId="226" quotePrefix="1" applyFont="1" applyFill="1" applyBorder="1" applyAlignment="1">
      <alignment horizontal="center"/>
    </xf>
    <xf numFmtId="166" fontId="42" fillId="5" borderId="21" xfId="202" applyNumberFormat="1" applyFont="1" applyFill="1" applyBorder="1"/>
    <xf numFmtId="0" fontId="41" fillId="5" borderId="22" xfId="202" applyFont="1" applyFill="1" applyBorder="1"/>
    <xf numFmtId="42" fontId="41" fillId="5" borderId="50" xfId="202" applyNumberFormat="1" applyFont="1" applyFill="1" applyBorder="1"/>
    <xf numFmtId="10" fontId="42" fillId="5" borderId="0" xfId="202" applyNumberFormat="1" applyFont="1" applyFill="1"/>
    <xf numFmtId="0" fontId="42" fillId="5" borderId="0" xfId="202" applyFont="1" applyFill="1"/>
    <xf numFmtId="44" fontId="41" fillId="5" borderId="22" xfId="202" applyNumberFormat="1" applyFont="1" applyFill="1" applyBorder="1"/>
    <xf numFmtId="164" fontId="42" fillId="5" borderId="0" xfId="1" applyNumberFormat="1" applyFont="1" applyFill="1" applyBorder="1" applyAlignment="1">
      <alignment horizontal="right"/>
    </xf>
    <xf numFmtId="0" fontId="41" fillId="5" borderId="13" xfId="202" applyFont="1" applyFill="1" applyBorder="1"/>
    <xf numFmtId="0" fontId="41" fillId="5" borderId="0" xfId="202" applyFont="1" applyFill="1"/>
    <xf numFmtId="44" fontId="41" fillId="5" borderId="0" xfId="202" applyNumberFormat="1" applyFont="1" applyFill="1"/>
    <xf numFmtId="42" fontId="41" fillId="5" borderId="14" xfId="202" applyNumberFormat="1" applyFont="1" applyFill="1" applyBorder="1"/>
    <xf numFmtId="0" fontId="49" fillId="5" borderId="0" xfId="202" applyFont="1" applyFill="1"/>
    <xf numFmtId="164" fontId="42" fillId="5" borderId="0" xfId="202" applyNumberFormat="1" applyFont="1" applyFill="1"/>
    <xf numFmtId="164" fontId="43" fillId="5" borderId="0" xfId="202" applyNumberFormat="1" applyFont="1" applyFill="1"/>
    <xf numFmtId="0" fontId="47" fillId="5" borderId="11" xfId="0" applyFont="1" applyFill="1" applyBorder="1"/>
    <xf numFmtId="10" fontId="42" fillId="5" borderId="52" xfId="2" applyNumberFormat="1" applyFont="1" applyFill="1" applyBorder="1"/>
    <xf numFmtId="0" fontId="42" fillId="5" borderId="53" xfId="0" applyFont="1" applyFill="1" applyBorder="1"/>
    <xf numFmtId="0" fontId="43" fillId="5" borderId="54" xfId="202" applyFont="1" applyFill="1" applyBorder="1"/>
    <xf numFmtId="42" fontId="42" fillId="5" borderId="55" xfId="202" applyNumberFormat="1" applyFont="1" applyFill="1" applyBorder="1"/>
    <xf numFmtId="42" fontId="43" fillId="5" borderId="55" xfId="202" applyNumberFormat="1" applyFont="1" applyFill="1" applyBorder="1"/>
    <xf numFmtId="0" fontId="42" fillId="5" borderId="57" xfId="202" applyFont="1" applyFill="1" applyBorder="1"/>
    <xf numFmtId="10" fontId="42" fillId="5" borderId="58" xfId="202" applyNumberFormat="1" applyFont="1" applyFill="1" applyBorder="1"/>
    <xf numFmtId="0" fontId="42" fillId="5" borderId="58" xfId="202" applyFont="1" applyFill="1" applyBorder="1"/>
    <xf numFmtId="42" fontId="42" fillId="5" borderId="59" xfId="202" applyNumberFormat="1" applyFont="1" applyFill="1" applyBorder="1"/>
    <xf numFmtId="0" fontId="43" fillId="5" borderId="57" xfId="202" applyFont="1" applyFill="1" applyBorder="1"/>
    <xf numFmtId="10" fontId="43" fillId="5" borderId="58" xfId="202" applyNumberFormat="1" applyFont="1" applyFill="1" applyBorder="1"/>
    <xf numFmtId="0" fontId="43" fillId="5" borderId="58" xfId="202" applyFont="1" applyFill="1" applyBorder="1"/>
    <xf numFmtId="10" fontId="42" fillId="5" borderId="42" xfId="202" applyNumberFormat="1" applyFont="1" applyFill="1" applyBorder="1"/>
    <xf numFmtId="0" fontId="42" fillId="5" borderId="42" xfId="202" applyFont="1" applyFill="1" applyBorder="1"/>
    <xf numFmtId="164" fontId="42" fillId="5" borderId="25" xfId="102" applyNumberFormat="1" applyFont="1" applyFill="1" applyBorder="1"/>
    <xf numFmtId="0" fontId="43" fillId="5" borderId="61" xfId="202" applyFont="1" applyFill="1" applyBorder="1"/>
    <xf numFmtId="42" fontId="41" fillId="5" borderId="63" xfId="202" applyNumberFormat="1" applyFont="1" applyFill="1" applyBorder="1"/>
    <xf numFmtId="0" fontId="41" fillId="5" borderId="64" xfId="202" applyFont="1" applyFill="1" applyBorder="1"/>
    <xf numFmtId="0" fontId="42" fillId="5" borderId="65" xfId="0" applyFont="1" applyFill="1" applyBorder="1"/>
    <xf numFmtId="0" fontId="42" fillId="5" borderId="56" xfId="0" applyFont="1" applyFill="1" applyBorder="1"/>
    <xf numFmtId="166" fontId="42" fillId="5" borderId="0" xfId="0" applyNumberFormat="1" applyFont="1" applyFill="1"/>
    <xf numFmtId="10" fontId="42" fillId="5" borderId="0" xfId="2" applyNumberFormat="1" applyFont="1" applyFill="1" applyBorder="1"/>
    <xf numFmtId="10" fontId="41" fillId="5" borderId="0" xfId="2" applyNumberFormat="1" applyFont="1" applyFill="1" applyBorder="1"/>
    <xf numFmtId="0" fontId="41" fillId="5" borderId="8" xfId="0" applyFont="1" applyFill="1" applyBorder="1" applyAlignment="1">
      <alignment horizontal="left"/>
    </xf>
    <xf numFmtId="0" fontId="41" fillId="5" borderId="10" xfId="0" applyFont="1" applyFill="1" applyBorder="1" applyAlignment="1">
      <alignment horizontal="center"/>
    </xf>
    <xf numFmtId="0" fontId="42" fillId="5" borderId="70" xfId="0" applyFont="1" applyFill="1" applyBorder="1" applyAlignment="1">
      <alignment horizontal="left"/>
    </xf>
    <xf numFmtId="166" fontId="42" fillId="5" borderId="71" xfId="0" applyNumberFormat="1" applyFont="1" applyFill="1" applyBorder="1" applyAlignment="1">
      <alignment horizontal="center"/>
    </xf>
    <xf numFmtId="3" fontId="41" fillId="5" borderId="47" xfId="202" applyNumberFormat="1" applyFont="1" applyFill="1" applyBorder="1" applyAlignment="1">
      <alignment horizontal="center"/>
    </xf>
    <xf numFmtId="0" fontId="41" fillId="5" borderId="0" xfId="202" applyFont="1" applyFill="1" applyAlignment="1">
      <alignment horizontal="center"/>
    </xf>
    <xf numFmtId="0" fontId="42" fillId="5" borderId="70" xfId="0" applyFont="1" applyFill="1" applyBorder="1"/>
    <xf numFmtId="0" fontId="41" fillId="5" borderId="14" xfId="202" applyFont="1" applyFill="1" applyBorder="1" applyAlignment="1">
      <alignment horizontal="center"/>
    </xf>
    <xf numFmtId="6" fontId="42" fillId="5" borderId="0" xfId="0" applyNumberFormat="1" applyFont="1" applyFill="1"/>
    <xf numFmtId="0" fontId="42" fillId="5" borderId="60" xfId="202" applyFont="1" applyFill="1" applyBorder="1"/>
    <xf numFmtId="6" fontId="42" fillId="5" borderId="20" xfId="202" applyNumberFormat="1" applyFont="1" applyFill="1" applyBorder="1"/>
    <xf numFmtId="4" fontId="42" fillId="5" borderId="20" xfId="202" applyNumberFormat="1" applyFont="1" applyFill="1" applyBorder="1"/>
    <xf numFmtId="166" fontId="42" fillId="5" borderId="72" xfId="202" applyNumberFormat="1" applyFont="1" applyFill="1" applyBorder="1" applyAlignment="1">
      <alignment horizontal="center"/>
    </xf>
    <xf numFmtId="166" fontId="42" fillId="5" borderId="20" xfId="202" applyNumberFormat="1" applyFont="1" applyFill="1" applyBorder="1" applyAlignment="1">
      <alignment horizontal="center"/>
    </xf>
    <xf numFmtId="8" fontId="42" fillId="5" borderId="0" xfId="0" applyNumberFormat="1" applyFont="1" applyFill="1"/>
    <xf numFmtId="166" fontId="42" fillId="5" borderId="16" xfId="0" applyNumberFormat="1" applyFont="1" applyFill="1" applyBorder="1" applyAlignment="1">
      <alignment horizontal="center"/>
    </xf>
    <xf numFmtId="6" fontId="42" fillId="5" borderId="0" xfId="202" applyNumberFormat="1" applyFont="1" applyFill="1"/>
    <xf numFmtId="166" fontId="42" fillId="5" borderId="14" xfId="202" applyNumberFormat="1" applyFont="1" applyFill="1" applyBorder="1" applyAlignment="1">
      <alignment horizontal="center"/>
    </xf>
    <xf numFmtId="10" fontId="42" fillId="5" borderId="71" xfId="2" applyNumberFormat="1" applyFont="1" applyFill="1" applyBorder="1" applyAlignment="1">
      <alignment horizontal="center"/>
    </xf>
    <xf numFmtId="0" fontId="42" fillId="5" borderId="13" xfId="202" applyFont="1" applyFill="1" applyBorder="1"/>
    <xf numFmtId="0" fontId="41" fillId="5" borderId="11" xfId="202" applyFont="1" applyFill="1" applyBorder="1"/>
    <xf numFmtId="0" fontId="42" fillId="5" borderId="9" xfId="202" applyFont="1" applyFill="1" applyBorder="1"/>
    <xf numFmtId="0" fontId="41" fillId="5" borderId="9" xfId="202" applyFont="1" applyFill="1" applyBorder="1"/>
    <xf numFmtId="166" fontId="42" fillId="5" borderId="9" xfId="202" applyNumberFormat="1" applyFont="1" applyFill="1" applyBorder="1"/>
    <xf numFmtId="166" fontId="42" fillId="5" borderId="14" xfId="202" applyNumberFormat="1" applyFont="1" applyFill="1" applyBorder="1"/>
    <xf numFmtId="44" fontId="42" fillId="5" borderId="0" xfId="202" applyNumberFormat="1" applyFont="1" applyFill="1"/>
    <xf numFmtId="0" fontId="41" fillId="5" borderId="8" xfId="202" applyFont="1" applyFill="1" applyBorder="1"/>
    <xf numFmtId="0" fontId="41" fillId="5" borderId="18" xfId="202" applyFont="1" applyFill="1" applyBorder="1"/>
    <xf numFmtId="164" fontId="41" fillId="5" borderId="18" xfId="202" applyNumberFormat="1" applyFont="1" applyFill="1" applyBorder="1"/>
    <xf numFmtId="166" fontId="41" fillId="5" borderId="18" xfId="202" applyNumberFormat="1" applyFont="1" applyFill="1" applyBorder="1"/>
    <xf numFmtId="0" fontId="41" fillId="5" borderId="20" xfId="202" applyFont="1" applyFill="1" applyBorder="1"/>
    <xf numFmtId="164" fontId="41" fillId="5" borderId="20" xfId="202" applyNumberFormat="1" applyFont="1" applyFill="1" applyBorder="1"/>
    <xf numFmtId="166" fontId="41" fillId="5" borderId="20" xfId="202" applyNumberFormat="1" applyFont="1" applyFill="1" applyBorder="1"/>
    <xf numFmtId="10" fontId="42" fillId="5" borderId="9" xfId="0" applyNumberFormat="1" applyFont="1" applyFill="1" applyBorder="1" applyAlignment="1">
      <alignment horizontal="center"/>
    </xf>
    <xf numFmtId="166" fontId="42" fillId="5" borderId="12" xfId="0" applyNumberFormat="1" applyFont="1" applyFill="1" applyBorder="1"/>
    <xf numFmtId="164" fontId="41" fillId="5" borderId="0" xfId="202" applyNumberFormat="1" applyFont="1" applyFill="1"/>
    <xf numFmtId="166" fontId="41" fillId="5" borderId="14" xfId="202" applyNumberFormat="1" applyFont="1" applyFill="1" applyBorder="1"/>
    <xf numFmtId="166" fontId="41" fillId="5" borderId="0" xfId="202" applyNumberFormat="1" applyFont="1" applyFill="1"/>
    <xf numFmtId="0" fontId="43" fillId="5" borderId="45" xfId="202" applyFont="1" applyFill="1" applyBorder="1"/>
    <xf numFmtId="10" fontId="42" fillId="5" borderId="18" xfId="202" applyNumberFormat="1" applyFont="1" applyFill="1" applyBorder="1"/>
    <xf numFmtId="0" fontId="42" fillId="5" borderId="18" xfId="202" applyFont="1" applyFill="1" applyBorder="1"/>
    <xf numFmtId="166" fontId="42" fillId="5" borderId="55" xfId="202" applyNumberFormat="1" applyFont="1" applyFill="1" applyBorder="1"/>
    <xf numFmtId="0" fontId="42" fillId="5" borderId="11" xfId="202" applyFont="1" applyFill="1" applyBorder="1"/>
    <xf numFmtId="10" fontId="42" fillId="5" borderId="9" xfId="202" applyNumberFormat="1" applyFont="1" applyFill="1" applyBorder="1"/>
    <xf numFmtId="0" fontId="42" fillId="5" borderId="15" xfId="202" applyFont="1" applyFill="1" applyBorder="1"/>
    <xf numFmtId="10" fontId="42" fillId="5" borderId="21" xfId="202" applyNumberFormat="1" applyFont="1" applyFill="1" applyBorder="1"/>
    <xf numFmtId="0" fontId="42" fillId="5" borderId="21" xfId="202" applyFont="1" applyFill="1" applyBorder="1"/>
    <xf numFmtId="0" fontId="43" fillId="5" borderId="15" xfId="202" applyFont="1" applyFill="1" applyBorder="1"/>
    <xf numFmtId="44" fontId="41" fillId="5" borderId="21" xfId="202" applyNumberFormat="1" applyFont="1" applyFill="1" applyBorder="1"/>
    <xf numFmtId="44" fontId="41" fillId="5" borderId="21" xfId="102" applyFont="1" applyFill="1" applyBorder="1"/>
    <xf numFmtId="166" fontId="42" fillId="5" borderId="17" xfId="102" applyNumberFormat="1" applyFont="1" applyFill="1" applyBorder="1" applyAlignment="1">
      <alignment horizontal="right"/>
    </xf>
    <xf numFmtId="0" fontId="49" fillId="5" borderId="49" xfId="202" applyFont="1" applyFill="1" applyBorder="1"/>
    <xf numFmtId="44" fontId="41" fillId="5" borderId="22" xfId="102" applyFont="1" applyFill="1" applyBorder="1"/>
    <xf numFmtId="166" fontId="42" fillId="5" borderId="50" xfId="102" applyNumberFormat="1" applyFont="1" applyFill="1" applyBorder="1" applyAlignment="1">
      <alignment horizontal="right"/>
    </xf>
    <xf numFmtId="166" fontId="42" fillId="5" borderId="0" xfId="102" applyNumberFormat="1" applyFont="1" applyFill="1" applyBorder="1"/>
    <xf numFmtId="0" fontId="49" fillId="5" borderId="77" xfId="0" applyFont="1" applyFill="1" applyBorder="1"/>
    <xf numFmtId="0" fontId="42" fillId="5" borderId="78" xfId="0" applyFont="1" applyFill="1" applyBorder="1"/>
    <xf numFmtId="166" fontId="51" fillId="5" borderId="0" xfId="202" applyNumberFormat="1" applyFont="1" applyFill="1" applyAlignment="1">
      <alignment horizontal="right"/>
    </xf>
    <xf numFmtId="164" fontId="42" fillId="5" borderId="0" xfId="1" applyNumberFormat="1" applyFont="1" applyFill="1"/>
    <xf numFmtId="44" fontId="41" fillId="5" borderId="0" xfId="102" applyFont="1" applyFill="1" applyBorder="1"/>
    <xf numFmtId="42" fontId="41" fillId="5" borderId="0" xfId="102" applyNumberFormat="1" applyFont="1" applyFill="1" applyBorder="1" applyAlignment="1">
      <alignment horizontal="right"/>
    </xf>
    <xf numFmtId="0" fontId="59" fillId="5" borderId="15" xfId="0" applyFont="1" applyFill="1" applyBorder="1"/>
    <xf numFmtId="0" fontId="62" fillId="5" borderId="81" xfId="0" applyFont="1" applyFill="1" applyBorder="1" applyAlignment="1">
      <alignment horizontal="center"/>
    </xf>
    <xf numFmtId="0" fontId="41" fillId="5" borderId="17" xfId="0" applyFont="1" applyFill="1" applyBorder="1" applyAlignment="1">
      <alignment horizontal="center" vertical="center"/>
    </xf>
    <xf numFmtId="1" fontId="59" fillId="5" borderId="13" xfId="0" applyNumberFormat="1" applyFont="1" applyFill="1" applyBorder="1" applyAlignment="1">
      <alignment horizontal="center" vertical="center"/>
    </xf>
    <xf numFmtId="0" fontId="59" fillId="5" borderId="13" xfId="0" applyFont="1" applyFill="1" applyBorder="1" applyAlignment="1">
      <alignment horizontal="right" vertical="center"/>
    </xf>
    <xf numFmtId="0" fontId="59" fillId="5" borderId="0" xfId="0" applyFont="1" applyFill="1" applyAlignment="1">
      <alignment horizontal="right" vertical="center"/>
    </xf>
    <xf numFmtId="1" fontId="59" fillId="5" borderId="14" xfId="0" applyNumberFormat="1" applyFont="1" applyFill="1" applyBorder="1" applyAlignment="1">
      <alignment horizontal="center" vertical="center"/>
    </xf>
    <xf numFmtId="0" fontId="59" fillId="5" borderId="15" xfId="0" applyFont="1" applyFill="1" applyBorder="1" applyAlignment="1">
      <alignment horizontal="right" vertical="center"/>
    </xf>
    <xf numFmtId="0" fontId="59" fillId="5" borderId="21" xfId="0" applyFont="1" applyFill="1" applyBorder="1" applyAlignment="1">
      <alignment horizontal="right" vertical="center"/>
    </xf>
    <xf numFmtId="1" fontId="59" fillId="5" borderId="17" xfId="0" applyNumberFormat="1" applyFont="1" applyFill="1" applyBorder="1" applyAlignment="1">
      <alignment horizontal="center" vertical="center"/>
    </xf>
    <xf numFmtId="2" fontId="63" fillId="5" borderId="0" xfId="3" applyNumberFormat="1" applyFont="1" applyFill="1" applyBorder="1" applyAlignment="1">
      <alignment horizontal="center"/>
    </xf>
    <xf numFmtId="0" fontId="59" fillId="5" borderId="11" xfId="0" applyFont="1" applyFill="1" applyBorder="1"/>
    <xf numFmtId="10" fontId="59" fillId="5" borderId="9" xfId="0" applyNumberFormat="1" applyFont="1" applyFill="1" applyBorder="1" applyAlignment="1">
      <alignment horizontal="right"/>
    </xf>
    <xf numFmtId="0" fontId="59" fillId="5" borderId="12" xfId="0" applyFont="1" applyFill="1" applyBorder="1"/>
    <xf numFmtId="0" fontId="59" fillId="5" borderId="58" xfId="0" applyFont="1" applyFill="1" applyBorder="1"/>
    <xf numFmtId="164" fontId="59" fillId="5" borderId="59" xfId="0" applyNumberFormat="1" applyFont="1" applyFill="1" applyBorder="1"/>
    <xf numFmtId="0" fontId="60" fillId="5" borderId="22" xfId="0" applyFont="1" applyFill="1" applyBorder="1"/>
    <xf numFmtId="44" fontId="60" fillId="5" borderId="0" xfId="1" applyFont="1" applyFill="1" applyBorder="1"/>
    <xf numFmtId="0" fontId="60" fillId="5" borderId="78" xfId="0" applyFont="1" applyFill="1" applyBorder="1"/>
    <xf numFmtId="44" fontId="60" fillId="5" borderId="12" xfId="0" applyNumberFormat="1" applyFont="1" applyFill="1" applyBorder="1"/>
    <xf numFmtId="0" fontId="59" fillId="5" borderId="0" xfId="0" applyFont="1" applyFill="1" applyAlignment="1">
      <alignment horizontal="right"/>
    </xf>
    <xf numFmtId="44" fontId="59" fillId="5" borderId="0" xfId="1" applyFont="1" applyFill="1"/>
    <xf numFmtId="10" fontId="60" fillId="5" borderId="0" xfId="2" applyNumberFormat="1" applyFont="1" applyFill="1"/>
    <xf numFmtId="0" fontId="59" fillId="5" borderId="0" xfId="0" applyFont="1" applyFill="1" applyAlignment="1">
      <alignment horizontal="center"/>
    </xf>
    <xf numFmtId="0" fontId="59" fillId="5" borderId="42" xfId="0" applyFont="1" applyFill="1" applyBorder="1" applyAlignment="1">
      <alignment horizontal="right"/>
    </xf>
    <xf numFmtId="0" fontId="59" fillId="5" borderId="42" xfId="0" applyFont="1" applyFill="1" applyBorder="1" applyAlignment="1">
      <alignment horizontal="center"/>
    </xf>
    <xf numFmtId="10" fontId="59" fillId="5" borderId="0" xfId="0" applyNumberFormat="1" applyFont="1" applyFill="1" applyAlignment="1">
      <alignment horizontal="left"/>
    </xf>
    <xf numFmtId="5" fontId="59" fillId="5" borderId="0" xfId="1" applyNumberFormat="1" applyFont="1" applyFill="1" applyAlignment="1">
      <alignment horizontal="left"/>
    </xf>
    <xf numFmtId="0" fontId="59" fillId="5" borderId="0" xfId="0" applyFont="1" applyFill="1" applyAlignment="1">
      <alignment horizontal="left"/>
    </xf>
    <xf numFmtId="0" fontId="42" fillId="5" borderId="15" xfId="0" applyFont="1" applyFill="1" applyBorder="1"/>
    <xf numFmtId="0" fontId="58" fillId="5" borderId="16" xfId="0" applyFont="1" applyFill="1" applyBorder="1" applyAlignment="1">
      <alignment horizontal="center"/>
    </xf>
    <xf numFmtId="0" fontId="58" fillId="5" borderId="17" xfId="0" applyFont="1" applyFill="1" applyBorder="1" applyAlignment="1">
      <alignment horizontal="center" vertical="center"/>
    </xf>
    <xf numFmtId="44" fontId="42" fillId="5" borderId="0" xfId="0" applyNumberFormat="1" applyFont="1" applyFill="1"/>
    <xf numFmtId="10" fontId="42" fillId="5" borderId="24" xfId="0" applyNumberFormat="1" applyFont="1" applyFill="1" applyBorder="1" applyAlignment="1">
      <alignment horizontal="right"/>
    </xf>
    <xf numFmtId="10" fontId="42" fillId="5" borderId="0" xfId="2" applyNumberFormat="1" applyFont="1" applyFill="1"/>
    <xf numFmtId="0" fontId="71" fillId="0" borderId="0" xfId="0" applyFont="1"/>
    <xf numFmtId="0" fontId="71" fillId="0" borderId="0" xfId="0" applyFont="1" applyAlignment="1">
      <alignment horizontal="right"/>
    </xf>
    <xf numFmtId="44" fontId="0" fillId="0" borderId="19" xfId="0" applyNumberFormat="1" applyBorder="1"/>
    <xf numFmtId="0" fontId="18" fillId="0" borderId="0" xfId="224"/>
    <xf numFmtId="0" fontId="20" fillId="0" borderId="0" xfId="222"/>
    <xf numFmtId="44" fontId="0" fillId="0" borderId="85" xfId="0" applyNumberFormat="1" applyBorder="1"/>
    <xf numFmtId="44" fontId="0" fillId="0" borderId="16" xfId="0" applyNumberFormat="1" applyBorder="1"/>
    <xf numFmtId="0" fontId="0" fillId="0" borderId="19" xfId="0" applyBorder="1"/>
    <xf numFmtId="0" fontId="0" fillId="0" borderId="22" xfId="0" applyBorder="1"/>
    <xf numFmtId="0" fontId="0" fillId="32" borderId="71" xfId="0" applyFill="1" applyBorder="1"/>
    <xf numFmtId="0" fontId="0" fillId="0" borderId="28" xfId="0" applyBorder="1"/>
    <xf numFmtId="0" fontId="0" fillId="0" borderId="71" xfId="0" applyBorder="1"/>
    <xf numFmtId="0" fontId="18" fillId="0" borderId="71" xfId="224" applyBorder="1"/>
    <xf numFmtId="0" fontId="20" fillId="0" borderId="71" xfId="222" applyBorder="1"/>
    <xf numFmtId="0" fontId="0" fillId="0" borderId="21" xfId="0" applyBorder="1" applyAlignment="1">
      <alignment wrapText="1"/>
    </xf>
    <xf numFmtId="0" fontId="0" fillId="0" borderId="21" xfId="0" applyBorder="1"/>
    <xf numFmtId="0" fontId="0" fillId="0" borderId="27" xfId="0" applyBorder="1" applyAlignment="1">
      <alignment wrapText="1"/>
    </xf>
    <xf numFmtId="0" fontId="0" fillId="32" borderId="71" xfId="0" applyFill="1" applyBorder="1" applyAlignment="1">
      <alignment wrapText="1"/>
    </xf>
    <xf numFmtId="0" fontId="0" fillId="0" borderId="22" xfId="0" applyBorder="1" applyAlignment="1">
      <alignment wrapText="1"/>
    </xf>
    <xf numFmtId="0" fontId="18" fillId="0" borderId="21" xfId="224" applyBorder="1"/>
    <xf numFmtId="0" fontId="20" fillId="0" borderId="21" xfId="222" applyBorder="1"/>
    <xf numFmtId="0" fontId="0" fillId="0" borderId="44" xfId="0" applyBorder="1"/>
    <xf numFmtId="0" fontId="0" fillId="32" borderId="19" xfId="0" applyFill="1" applyBorder="1"/>
    <xf numFmtId="0" fontId="0" fillId="0" borderId="27" xfId="0" applyBorder="1"/>
    <xf numFmtId="44" fontId="0" fillId="0" borderId="0" xfId="0" applyNumberFormat="1"/>
    <xf numFmtId="0" fontId="19" fillId="0" borderId="0" xfId="224" applyFont="1"/>
    <xf numFmtId="0" fontId="19" fillId="0" borderId="71" xfId="224" applyFont="1" applyBorder="1"/>
    <xf numFmtId="0" fontId="0" fillId="0" borderId="0" xfId="0" applyAlignment="1">
      <alignment wrapText="1"/>
    </xf>
    <xf numFmtId="0" fontId="0" fillId="32" borderId="0" xfId="0" applyFill="1" applyAlignment="1">
      <alignment wrapText="1"/>
    </xf>
    <xf numFmtId="0" fontId="0" fillId="32" borderId="0" xfId="0" applyFill="1"/>
    <xf numFmtId="0" fontId="0" fillId="32" borderId="43" xfId="0" applyFill="1" applyBorder="1"/>
    <xf numFmtId="2" fontId="0" fillId="0" borderId="0" xfId="0" applyNumberFormat="1"/>
    <xf numFmtId="0" fontId="0" fillId="6" borderId="0" xfId="0" applyFill="1"/>
    <xf numFmtId="6" fontId="41" fillId="6" borderId="79" xfId="0" applyNumberFormat="1" applyFont="1" applyFill="1" applyBorder="1"/>
    <xf numFmtId="44" fontId="60" fillId="0" borderId="17" xfId="0" applyNumberFormat="1" applyFont="1" applyBorder="1"/>
    <xf numFmtId="44" fontId="60" fillId="0" borderId="50" xfId="1" applyFont="1" applyFill="1" applyBorder="1"/>
    <xf numFmtId="0" fontId="65" fillId="5" borderId="0" xfId="0" applyFont="1" applyFill="1" applyAlignment="1">
      <alignment horizontal="right"/>
    </xf>
    <xf numFmtId="44" fontId="65" fillId="5" borderId="0" xfId="1" applyFont="1" applyFill="1"/>
    <xf numFmtId="10" fontId="73" fillId="5" borderId="0" xfId="2" applyNumberFormat="1" applyFont="1" applyFill="1"/>
    <xf numFmtId="0" fontId="74" fillId="5" borderId="0" xfId="0" applyFont="1" applyFill="1"/>
    <xf numFmtId="7" fontId="59" fillId="5" borderId="0" xfId="1" applyNumberFormat="1" applyFont="1" applyFill="1"/>
    <xf numFmtId="7" fontId="59" fillId="5" borderId="0" xfId="1" applyNumberFormat="1" applyFont="1" applyFill="1" applyAlignment="1">
      <alignment horizontal="center"/>
    </xf>
    <xf numFmtId="10" fontId="60" fillId="5" borderId="0" xfId="2" applyNumberFormat="1" applyFont="1" applyFill="1" applyAlignment="1">
      <alignment horizontal="center"/>
    </xf>
    <xf numFmtId="164" fontId="41" fillId="0" borderId="0" xfId="0" applyNumberFormat="1" applyFont="1"/>
    <xf numFmtId="10" fontId="42" fillId="0" borderId="0" xfId="0" applyNumberFormat="1" applyFont="1" applyAlignment="1">
      <alignment horizontal="center"/>
    </xf>
    <xf numFmtId="164" fontId="41" fillId="0" borderId="0" xfId="1" applyNumberFormat="1" applyFont="1" applyFill="1" applyBorder="1"/>
    <xf numFmtId="44" fontId="60" fillId="0" borderId="0" xfId="0" applyNumberFormat="1" applyFont="1"/>
    <xf numFmtId="0" fontId="65" fillId="5" borderId="0" xfId="0" applyFont="1" applyFill="1"/>
    <xf numFmtId="6" fontId="73" fillId="5" borderId="0" xfId="0" applyNumberFormat="1" applyFont="1" applyFill="1"/>
    <xf numFmtId="0" fontId="75" fillId="5" borderId="0" xfId="0" applyFont="1" applyFill="1"/>
    <xf numFmtId="6" fontId="41" fillId="5" borderId="0" xfId="0" applyNumberFormat="1" applyFont="1" applyFill="1"/>
    <xf numFmtId="166" fontId="41" fillId="5" borderId="0" xfId="0" applyNumberFormat="1" applyFont="1" applyFill="1"/>
    <xf numFmtId="0" fontId="18" fillId="0" borderId="0" xfId="165"/>
    <xf numFmtId="0" fontId="77" fillId="33" borderId="0" xfId="165" applyFont="1" applyFill="1"/>
    <xf numFmtId="0" fontId="78" fillId="33" borderId="14" xfId="165" applyFont="1" applyFill="1" applyBorder="1"/>
    <xf numFmtId="0" fontId="79" fillId="33" borderId="42" xfId="165" applyFont="1" applyFill="1" applyBorder="1"/>
    <xf numFmtId="0" fontId="78" fillId="33" borderId="25" xfId="165" applyFont="1" applyFill="1" applyBorder="1"/>
    <xf numFmtId="0" fontId="78" fillId="0" borderId="0" xfId="165" applyFont="1"/>
    <xf numFmtId="0" fontId="80" fillId="34" borderId="0" xfId="225" applyFont="1" applyFill="1"/>
    <xf numFmtId="0" fontId="80" fillId="35" borderId="0" xfId="225" applyFont="1" applyFill="1"/>
    <xf numFmtId="0" fontId="80" fillId="36" borderId="0" xfId="225" applyFont="1" applyFill="1"/>
    <xf numFmtId="0" fontId="80" fillId="37" borderId="0" xfId="165" applyFont="1" applyFill="1" applyAlignment="1">
      <alignment horizontal="center"/>
    </xf>
    <xf numFmtId="0" fontId="80" fillId="38" borderId="0" xfId="165" applyFont="1" applyFill="1" applyAlignment="1">
      <alignment horizontal="center"/>
    </xf>
    <xf numFmtId="14" fontId="78" fillId="0" borderId="0" xfId="165" applyNumberFormat="1" applyFont="1"/>
    <xf numFmtId="170" fontId="18" fillId="0" borderId="0" xfId="165" applyNumberFormat="1"/>
    <xf numFmtId="2" fontId="18" fillId="0" borderId="0" xfId="165" applyNumberFormat="1"/>
    <xf numFmtId="0" fontId="78" fillId="0" borderId="0" xfId="306" applyFont="1" applyAlignment="1"/>
    <xf numFmtId="0" fontId="81" fillId="0" borderId="0" xfId="306" applyAlignment="1"/>
    <xf numFmtId="0" fontId="82" fillId="0" borderId="0" xfId="306" applyFont="1" applyAlignment="1"/>
    <xf numFmtId="0" fontId="83" fillId="0" borderId="0" xfId="306" applyFont="1" applyAlignment="1"/>
    <xf numFmtId="0" fontId="81" fillId="0" borderId="86" xfId="306" applyBorder="1" applyAlignment="1"/>
    <xf numFmtId="0" fontId="81" fillId="0" borderId="20" xfId="306" applyBorder="1" applyAlignment="1"/>
    <xf numFmtId="0" fontId="81" fillId="0" borderId="87" xfId="306" applyBorder="1" applyAlignment="1"/>
    <xf numFmtId="0" fontId="81" fillId="0" borderId="88" xfId="306" applyBorder="1" applyAlignment="1"/>
    <xf numFmtId="0" fontId="81" fillId="0" borderId="0" xfId="306" applyAlignment="1">
      <alignment horizontal="right"/>
    </xf>
    <xf numFmtId="0" fontId="78" fillId="0" borderId="0" xfId="306" applyFont="1" applyAlignment="1">
      <alignment horizontal="center"/>
    </xf>
    <xf numFmtId="0" fontId="81" fillId="0" borderId="43" xfId="306" applyBorder="1" applyAlignment="1"/>
    <xf numFmtId="171" fontId="18" fillId="0" borderId="0" xfId="165" applyNumberFormat="1"/>
    <xf numFmtId="14" fontId="78" fillId="0" borderId="0" xfId="165" applyNumberFormat="1" applyFont="1" applyAlignment="1">
      <alignment horizontal="center"/>
    </xf>
    <xf numFmtId="0" fontId="84" fillId="0" borderId="43" xfId="306" applyFont="1" applyBorder="1" applyAlignment="1">
      <alignment horizontal="center"/>
    </xf>
    <xf numFmtId="170" fontId="18" fillId="0" borderId="71" xfId="165" applyNumberFormat="1" applyBorder="1"/>
    <xf numFmtId="170" fontId="81" fillId="0" borderId="43" xfId="306" applyNumberFormat="1" applyBorder="1" applyAlignment="1">
      <alignment horizontal="center"/>
    </xf>
    <xf numFmtId="0" fontId="81" fillId="0" borderId="43" xfId="306" applyBorder="1" applyAlignment="1">
      <alignment horizontal="center"/>
    </xf>
    <xf numFmtId="0" fontId="81" fillId="0" borderId="88" xfId="306" applyBorder="1" applyAlignment="1">
      <alignment horizontal="right"/>
    </xf>
    <xf numFmtId="0" fontId="78" fillId="6" borderId="0" xfId="306" applyFont="1" applyFill="1" applyAlignment="1">
      <alignment horizontal="right"/>
    </xf>
    <xf numFmtId="10" fontId="78" fillId="6" borderId="43" xfId="256" applyNumberFormat="1" applyFont="1" applyFill="1" applyBorder="1" applyAlignment="1">
      <alignment horizontal="center"/>
    </xf>
    <xf numFmtId="0" fontId="81" fillId="0" borderId="44" xfId="306" applyBorder="1" applyAlignment="1"/>
    <xf numFmtId="0" fontId="81" fillId="0" borderId="21" xfId="306" applyBorder="1" applyAlignment="1"/>
    <xf numFmtId="0" fontId="81" fillId="0" borderId="89" xfId="306" applyBorder="1" applyAlignment="1"/>
    <xf numFmtId="10" fontId="42" fillId="5" borderId="20" xfId="0" applyNumberFormat="1" applyFont="1" applyFill="1" applyBorder="1" applyAlignment="1">
      <alignment horizontal="center"/>
    </xf>
    <xf numFmtId="10" fontId="42" fillId="5" borderId="22" xfId="0" applyNumberFormat="1" applyFont="1" applyFill="1" applyBorder="1" applyAlignment="1">
      <alignment horizontal="center"/>
    </xf>
    <xf numFmtId="164" fontId="42" fillId="5" borderId="72" xfId="1" applyNumberFormat="1" applyFont="1" applyFill="1" applyBorder="1"/>
    <xf numFmtId="164" fontId="42" fillId="5" borderId="14" xfId="1" applyNumberFormat="1" applyFont="1" applyFill="1" applyBorder="1"/>
    <xf numFmtId="164" fontId="43" fillId="5" borderId="14" xfId="1" applyNumberFormat="1" applyFont="1" applyFill="1" applyBorder="1"/>
    <xf numFmtId="164" fontId="43" fillId="5" borderId="14" xfId="0" applyNumberFormat="1" applyFont="1" applyFill="1" applyBorder="1"/>
    <xf numFmtId="0" fontId="42" fillId="5" borderId="18" xfId="0" applyFont="1" applyFill="1" applyBorder="1"/>
    <xf numFmtId="10" fontId="42" fillId="5" borderId="18" xfId="0" applyNumberFormat="1" applyFont="1" applyFill="1" applyBorder="1"/>
    <xf numFmtId="10" fontId="42" fillId="5" borderId="0" xfId="0" applyNumberFormat="1" applyFont="1" applyFill="1" applyAlignment="1">
      <alignment horizontal="right"/>
    </xf>
    <xf numFmtId="0" fontId="42" fillId="6" borderId="0" xfId="0" applyFont="1" applyFill="1"/>
    <xf numFmtId="10" fontId="42" fillId="5" borderId="0" xfId="0" applyNumberFormat="1" applyFont="1" applyFill="1" applyAlignment="1">
      <alignment horizontal="center"/>
    </xf>
    <xf numFmtId="0" fontId="49" fillId="5" borderId="45" xfId="0" applyFont="1" applyFill="1" applyBorder="1"/>
    <xf numFmtId="0" fontId="42" fillId="5" borderId="42" xfId="0" applyFont="1" applyFill="1" applyBorder="1"/>
    <xf numFmtId="10" fontId="42" fillId="5" borderId="42" xfId="0" applyNumberFormat="1" applyFont="1" applyFill="1" applyBorder="1"/>
    <xf numFmtId="164" fontId="41" fillId="6" borderId="25" xfId="0" applyNumberFormat="1" applyFont="1" applyFill="1" applyBorder="1"/>
    <xf numFmtId="164" fontId="42" fillId="5" borderId="72" xfId="0" applyNumberFormat="1" applyFont="1" applyFill="1" applyBorder="1"/>
    <xf numFmtId="0" fontId="43" fillId="5" borderId="8" xfId="0" applyFont="1" applyFill="1" applyBorder="1"/>
    <xf numFmtId="164" fontId="42" fillId="5" borderId="10" xfId="0" applyNumberFormat="1" applyFont="1" applyFill="1" applyBorder="1"/>
    <xf numFmtId="0" fontId="41" fillId="5" borderId="22" xfId="0" applyFont="1" applyFill="1" applyBorder="1" applyAlignment="1">
      <alignment horizontal="center"/>
    </xf>
    <xf numFmtId="0" fontId="41" fillId="5" borderId="50" xfId="0" applyFont="1" applyFill="1" applyBorder="1" applyAlignment="1">
      <alignment horizontal="center"/>
    </xf>
    <xf numFmtId="10" fontId="43" fillId="5" borderId="22" xfId="0" applyNumberFormat="1" applyFont="1" applyFill="1" applyBorder="1" applyAlignment="1">
      <alignment horizontal="center"/>
    </xf>
    <xf numFmtId="10" fontId="42" fillId="5" borderId="22" xfId="0" applyNumberFormat="1" applyFont="1" applyFill="1" applyBorder="1"/>
    <xf numFmtId="10" fontId="42" fillId="5" borderId="0" xfId="202" applyNumberFormat="1" applyFont="1" applyFill="1" applyAlignment="1">
      <alignment horizontal="center"/>
    </xf>
    <xf numFmtId="166" fontId="41" fillId="5" borderId="10" xfId="202" applyNumberFormat="1" applyFont="1" applyFill="1" applyBorder="1"/>
    <xf numFmtId="166" fontId="41" fillId="5" borderId="14" xfId="102" applyNumberFormat="1" applyFont="1" applyFill="1" applyBorder="1"/>
    <xf numFmtId="166" fontId="42" fillId="5" borderId="50" xfId="202" applyNumberFormat="1" applyFont="1" applyFill="1" applyBorder="1" applyAlignment="1">
      <alignment horizontal="right"/>
    </xf>
    <xf numFmtId="166" fontId="42" fillId="5" borderId="72" xfId="202" applyNumberFormat="1" applyFont="1" applyFill="1" applyBorder="1" applyAlignment="1">
      <alignment horizontal="right"/>
    </xf>
    <xf numFmtId="10" fontId="42" fillId="5" borderId="78" xfId="0" applyNumberFormat="1" applyFont="1" applyFill="1" applyBorder="1" applyAlignment="1">
      <alignment horizontal="center"/>
    </xf>
    <xf numFmtId="0" fontId="59" fillId="5" borderId="49" xfId="0" applyFont="1" applyFill="1" applyBorder="1" applyAlignment="1">
      <alignment horizontal="left" vertical="top"/>
    </xf>
    <xf numFmtId="0" fontId="60" fillId="5" borderId="22" xfId="0" applyFont="1" applyFill="1" applyBorder="1" applyAlignment="1">
      <alignment horizontal="center"/>
    </xf>
    <xf numFmtId="164" fontId="42" fillId="0" borderId="14" xfId="0" applyNumberFormat="1" applyFont="1" applyBorder="1"/>
    <xf numFmtId="164" fontId="41" fillId="5" borderId="50" xfId="0" applyNumberFormat="1" applyFont="1" applyFill="1" applyBorder="1"/>
    <xf numFmtId="10" fontId="42" fillId="5" borderId="42" xfId="2" applyNumberFormat="1" applyFont="1" applyFill="1" applyBorder="1" applyAlignment="1">
      <alignment horizontal="right"/>
    </xf>
    <xf numFmtId="164" fontId="41" fillId="0" borderId="50" xfId="0" applyNumberFormat="1" applyFont="1" applyBorder="1"/>
    <xf numFmtId="164" fontId="59" fillId="0" borderId="14" xfId="0" applyNumberFormat="1" applyFont="1" applyBorder="1"/>
    <xf numFmtId="0" fontId="61" fillId="5" borderId="0" xfId="0" applyFont="1" applyFill="1"/>
    <xf numFmtId="2" fontId="61" fillId="5" borderId="0" xfId="0" applyNumberFormat="1" applyFont="1" applyFill="1" applyAlignment="1">
      <alignment horizontal="center"/>
    </xf>
    <xf numFmtId="10" fontId="59" fillId="5" borderId="0" xfId="2" applyNumberFormat="1" applyFont="1" applyFill="1" applyBorder="1"/>
    <xf numFmtId="0" fontId="59" fillId="0" borderId="0" xfId="0" applyFont="1" applyAlignment="1">
      <alignment horizontal="left" vertical="top" wrapText="1"/>
    </xf>
    <xf numFmtId="164" fontId="42" fillId="0" borderId="19" xfId="0" applyNumberFormat="1" applyFont="1" applyBorder="1" applyAlignment="1">
      <alignment horizontal="center"/>
    </xf>
    <xf numFmtId="164" fontId="60" fillId="0" borderId="50" xfId="0" applyNumberFormat="1" applyFont="1" applyBorder="1"/>
    <xf numFmtId="164" fontId="60" fillId="0" borderId="72" xfId="0" applyNumberFormat="1" applyFont="1" applyBorder="1"/>
    <xf numFmtId="164" fontId="60" fillId="0" borderId="84" xfId="0" applyNumberFormat="1" applyFont="1" applyBorder="1"/>
    <xf numFmtId="0" fontId="41" fillId="0" borderId="11" xfId="0" applyFont="1" applyBorder="1" applyAlignment="1">
      <alignment horizontal="right"/>
    </xf>
    <xf numFmtId="168" fontId="41" fillId="6" borderId="45" xfId="0" applyNumberFormat="1" applyFont="1" applyFill="1" applyBorder="1" applyAlignment="1">
      <alignment horizontal="center"/>
    </xf>
    <xf numFmtId="168" fontId="41" fillId="6" borderId="42" xfId="0" applyNumberFormat="1" applyFont="1" applyFill="1" applyBorder="1" applyAlignment="1">
      <alignment horizontal="center"/>
    </xf>
    <xf numFmtId="166" fontId="41" fillId="6" borderId="11" xfId="0" applyNumberFormat="1" applyFont="1" applyFill="1" applyBorder="1" applyAlignment="1">
      <alignment horizontal="center"/>
    </xf>
    <xf numFmtId="166" fontId="41" fillId="6" borderId="9" xfId="0" applyNumberFormat="1" applyFont="1" applyFill="1" applyBorder="1" applyAlignment="1">
      <alignment horizontal="center"/>
    </xf>
    <xf numFmtId="0" fontId="41" fillId="5" borderId="0" xfId="0" applyFont="1" applyFill="1" applyAlignment="1">
      <alignment horizontal="center"/>
    </xf>
    <xf numFmtId="0" fontId="49" fillId="5" borderId="15" xfId="0" applyFont="1" applyFill="1" applyBorder="1"/>
    <xf numFmtId="0" fontId="49" fillId="5" borderId="21" xfId="0" applyFont="1" applyFill="1" applyBorder="1"/>
    <xf numFmtId="2" fontId="49" fillId="5" borderId="21" xfId="0" applyNumberFormat="1" applyFont="1" applyFill="1" applyBorder="1" applyAlignment="1">
      <alignment horizontal="center"/>
    </xf>
    <xf numFmtId="164" fontId="49" fillId="5" borderId="17" xfId="1" applyNumberFormat="1" applyFont="1" applyFill="1" applyBorder="1"/>
    <xf numFmtId="164" fontId="42" fillId="5" borderId="0" xfId="0" applyNumberFormat="1" applyFont="1" applyFill="1"/>
    <xf numFmtId="0" fontId="59" fillId="5" borderId="23" xfId="0" applyFont="1" applyFill="1" applyBorder="1"/>
    <xf numFmtId="10" fontId="42" fillId="5" borderId="42" xfId="2" applyNumberFormat="1" applyFont="1" applyFill="1" applyBorder="1" applyAlignment="1">
      <alignment horizontal="center"/>
    </xf>
    <xf numFmtId="10" fontId="42" fillId="5" borderId="42" xfId="2" applyNumberFormat="1" applyFont="1" applyFill="1" applyBorder="1" applyAlignment="1">
      <alignment horizontal="center" vertical="top"/>
    </xf>
    <xf numFmtId="10" fontId="42" fillId="5" borderId="0" xfId="2" applyNumberFormat="1" applyFont="1" applyFill="1" applyBorder="1" applyAlignment="1">
      <alignment horizontal="center" vertical="top"/>
    </xf>
    <xf numFmtId="172" fontId="42" fillId="5" borderId="0" xfId="0" applyNumberFormat="1" applyFont="1" applyFill="1"/>
    <xf numFmtId="39" fontId="42" fillId="5" borderId="19" xfId="1" applyNumberFormat="1" applyFont="1" applyFill="1" applyBorder="1" applyAlignment="1">
      <alignment horizontal="right"/>
    </xf>
    <xf numFmtId="10" fontId="42" fillId="5" borderId="0" xfId="2" applyNumberFormat="1" applyFont="1" applyFill="1" applyBorder="1" applyAlignment="1">
      <alignment horizontal="center"/>
    </xf>
    <xf numFmtId="166" fontId="42" fillId="5" borderId="0" xfId="226" applyNumberFormat="1" applyFont="1" applyFill="1"/>
    <xf numFmtId="10" fontId="42" fillId="5" borderId="21" xfId="0" applyNumberFormat="1" applyFont="1" applyFill="1" applyBorder="1"/>
    <xf numFmtId="0" fontId="42" fillId="5" borderId="60" xfId="0" applyFont="1" applyFill="1" applyBorder="1"/>
    <xf numFmtId="10" fontId="42" fillId="5" borderId="0" xfId="2" applyNumberFormat="1" applyFont="1" applyFill="1" applyBorder="1" applyAlignment="1">
      <alignment horizontal="right"/>
    </xf>
    <xf numFmtId="0" fontId="41" fillId="5" borderId="21" xfId="202" applyFont="1" applyFill="1" applyBorder="1"/>
    <xf numFmtId="4" fontId="41" fillId="5" borderId="21" xfId="202" applyNumberFormat="1" applyFont="1" applyFill="1" applyBorder="1"/>
    <xf numFmtId="42" fontId="41" fillId="5" borderId="17" xfId="202" applyNumberFormat="1" applyFont="1" applyFill="1" applyBorder="1"/>
    <xf numFmtId="0" fontId="42" fillId="5" borderId="45" xfId="226" applyFont="1" applyFill="1" applyBorder="1"/>
    <xf numFmtId="42" fontId="42" fillId="5" borderId="25" xfId="202" applyNumberFormat="1" applyFont="1" applyFill="1" applyBorder="1"/>
    <xf numFmtId="166" fontId="41" fillId="5" borderId="17" xfId="202" applyNumberFormat="1" applyFont="1" applyFill="1" applyBorder="1"/>
    <xf numFmtId="0" fontId="42" fillId="5" borderId="45" xfId="202" applyFont="1" applyFill="1" applyBorder="1"/>
    <xf numFmtId="166" fontId="42" fillId="5" borderId="25" xfId="202" applyNumberFormat="1" applyFont="1" applyFill="1" applyBorder="1" applyAlignment="1">
      <alignment horizontal="center"/>
    </xf>
    <xf numFmtId="39" fontId="41" fillId="5" borderId="21" xfId="202" applyNumberFormat="1" applyFont="1" applyFill="1" applyBorder="1"/>
    <xf numFmtId="0" fontId="59" fillId="5" borderId="75" xfId="0" applyFont="1" applyFill="1" applyBorder="1"/>
    <xf numFmtId="0" fontId="42" fillId="5" borderId="51" xfId="0" applyFont="1" applyFill="1" applyBorder="1"/>
    <xf numFmtId="166" fontId="42" fillId="5" borderId="19" xfId="0" applyNumberFormat="1" applyFont="1" applyFill="1" applyBorder="1" applyAlignment="1">
      <alignment horizontal="center"/>
    </xf>
    <xf numFmtId="0" fontId="42" fillId="5" borderId="80" xfId="0" applyFont="1" applyFill="1" applyBorder="1"/>
    <xf numFmtId="0" fontId="42" fillId="5" borderId="73" xfId="0" applyFont="1" applyFill="1" applyBorder="1" applyAlignment="1">
      <alignment wrapText="1"/>
    </xf>
    <xf numFmtId="166" fontId="42" fillId="5" borderId="74" xfId="0" applyNumberFormat="1" applyFont="1" applyFill="1" applyBorder="1"/>
    <xf numFmtId="0" fontId="59" fillId="5" borderId="21" xfId="0" applyFont="1" applyFill="1" applyBorder="1"/>
    <xf numFmtId="164" fontId="60" fillId="5" borderId="17" xfId="0" applyNumberFormat="1" applyFont="1" applyFill="1" applyBorder="1"/>
    <xf numFmtId="10" fontId="65" fillId="5" borderId="42" xfId="0" applyNumberFormat="1" applyFont="1" applyFill="1" applyBorder="1" applyAlignment="1">
      <alignment horizontal="center"/>
    </xf>
    <xf numFmtId="0" fontId="59" fillId="5" borderId="60" xfId="0" applyFont="1" applyFill="1" applyBorder="1"/>
    <xf numFmtId="0" fontId="59" fillId="5" borderId="85" xfId="0" applyFont="1" applyFill="1" applyBorder="1"/>
    <xf numFmtId="0" fontId="42" fillId="0" borderId="21" xfId="0" applyFont="1" applyBorder="1"/>
    <xf numFmtId="164" fontId="49" fillId="0" borderId="17" xfId="0" applyNumberFormat="1" applyFont="1" applyBorder="1"/>
    <xf numFmtId="10" fontId="43" fillId="0" borderId="42" xfId="0" applyNumberFormat="1" applyFont="1" applyBorder="1" applyAlignment="1">
      <alignment horizontal="center"/>
    </xf>
    <xf numFmtId="10" fontId="42" fillId="0" borderId="42" xfId="2" applyNumberFormat="1" applyFont="1" applyFill="1" applyBorder="1" applyAlignment="1">
      <alignment horizontal="center"/>
    </xf>
    <xf numFmtId="164" fontId="42" fillId="0" borderId="25" xfId="0" applyNumberFormat="1" applyFont="1" applyBorder="1"/>
    <xf numFmtId="39" fontId="42" fillId="0" borderId="19" xfId="1" applyNumberFormat="1" applyFont="1" applyFill="1" applyBorder="1"/>
    <xf numFmtId="0" fontId="42" fillId="0" borderId="60" xfId="0" applyFont="1" applyBorder="1"/>
    <xf numFmtId="2" fontId="41" fillId="0" borderId="21" xfId="0" applyNumberFormat="1" applyFont="1" applyBorder="1" applyAlignment="1">
      <alignment horizontal="center"/>
    </xf>
    <xf numFmtId="0" fontId="41" fillId="0" borderId="21" xfId="0" applyFont="1" applyBorder="1" applyAlignment="1">
      <alignment horizontal="center"/>
    </xf>
    <xf numFmtId="2" fontId="60" fillId="5" borderId="21" xfId="0" applyNumberFormat="1" applyFont="1" applyFill="1" applyBorder="1" applyAlignment="1">
      <alignment horizontal="center"/>
    </xf>
    <xf numFmtId="0" fontId="59" fillId="0" borderId="21" xfId="0" applyFont="1" applyBorder="1"/>
    <xf numFmtId="2" fontId="60" fillId="0" borderId="21" xfId="0" applyNumberFormat="1" applyFont="1" applyBorder="1" applyAlignment="1">
      <alignment horizontal="center"/>
    </xf>
    <xf numFmtId="164" fontId="61" fillId="0" borderId="17" xfId="0" applyNumberFormat="1" applyFont="1" applyBorder="1"/>
    <xf numFmtId="10" fontId="68" fillId="0" borderId="42" xfId="0" applyNumberFormat="1" applyFont="1" applyBorder="1" applyAlignment="1">
      <alignment horizontal="center"/>
    </xf>
    <xf numFmtId="164" fontId="59" fillId="0" borderId="25" xfId="0" applyNumberFormat="1" applyFont="1" applyBorder="1"/>
    <xf numFmtId="0" fontId="59" fillId="0" borderId="60" xfId="0" applyFont="1" applyBorder="1"/>
    <xf numFmtId="165" fontId="59" fillId="0" borderId="13" xfId="0" applyNumberFormat="1" applyFont="1" applyBorder="1"/>
    <xf numFmtId="165" fontId="59" fillId="5" borderId="13" xfId="0" applyNumberFormat="1" applyFont="1" applyFill="1" applyBorder="1"/>
    <xf numFmtId="0" fontId="60" fillId="0" borderId="21" xfId="0" applyFont="1" applyBorder="1" applyAlignment="1">
      <alignment horizontal="center"/>
    </xf>
    <xf numFmtId="2" fontId="59" fillId="0" borderId="0" xfId="0" applyNumberFormat="1" applyFont="1"/>
    <xf numFmtId="164" fontId="42" fillId="0" borderId="19" xfId="1" applyNumberFormat="1" applyFont="1" applyFill="1" applyBorder="1" applyAlignment="1">
      <alignment horizontal="right"/>
    </xf>
    <xf numFmtId="0" fontId="42" fillId="5" borderId="45" xfId="0" applyFont="1" applyFill="1" applyBorder="1"/>
    <xf numFmtId="0" fontId="65" fillId="0" borderId="0" xfId="0" applyFont="1"/>
    <xf numFmtId="0" fontId="65" fillId="0" borderId="0" xfId="0" applyFont="1" applyAlignment="1">
      <alignment horizontal="center"/>
    </xf>
    <xf numFmtId="2" fontId="65" fillId="0" borderId="0" xfId="0" applyNumberFormat="1" applyFont="1" applyAlignment="1">
      <alignment horizontal="center"/>
    </xf>
    <xf numFmtId="39" fontId="42" fillId="5" borderId="19" xfId="1" applyNumberFormat="1" applyFont="1" applyFill="1" applyBorder="1" applyAlignment="1">
      <alignment horizontal="center"/>
    </xf>
    <xf numFmtId="164" fontId="42" fillId="5" borderId="19" xfId="1" applyNumberFormat="1" applyFont="1" applyFill="1" applyBorder="1" applyAlignment="1">
      <alignment horizontal="center"/>
    </xf>
    <xf numFmtId="9" fontId="53" fillId="0" borderId="0" xfId="305" applyNumberFormat="1" applyFont="1" applyAlignment="1">
      <alignment horizontal="center" wrapText="1"/>
    </xf>
    <xf numFmtId="0" fontId="57" fillId="30" borderId="11" xfId="0" applyFont="1" applyFill="1" applyBorder="1" applyAlignment="1">
      <alignment horizontal="center" vertical="center"/>
    </xf>
    <xf numFmtId="0" fontId="57" fillId="30" borderId="9" xfId="0" applyFont="1" applyFill="1" applyBorder="1" applyAlignment="1">
      <alignment horizontal="center" vertical="center"/>
    </xf>
    <xf numFmtId="0" fontId="57" fillId="30" borderId="12" xfId="0" applyFont="1" applyFill="1" applyBorder="1" applyAlignment="1">
      <alignment horizontal="center" vertical="center"/>
    </xf>
    <xf numFmtId="0" fontId="49" fillId="29" borderId="11" xfId="0" applyFont="1" applyFill="1" applyBorder="1" applyAlignment="1">
      <alignment horizontal="center"/>
    </xf>
    <xf numFmtId="0" fontId="49" fillId="29" borderId="9" xfId="0" applyFont="1" applyFill="1" applyBorder="1" applyAlignment="1">
      <alignment horizontal="center"/>
    </xf>
    <xf numFmtId="0" fontId="49" fillId="29" borderId="12" xfId="0" applyFont="1" applyFill="1" applyBorder="1" applyAlignment="1">
      <alignment horizontal="center"/>
    </xf>
    <xf numFmtId="0" fontId="49" fillId="29" borderId="8" xfId="0" applyFont="1" applyFill="1" applyBorder="1" applyAlignment="1">
      <alignment horizontal="center"/>
    </xf>
    <xf numFmtId="0" fontId="49" fillId="29" borderId="18" xfId="0" applyFont="1" applyFill="1" applyBorder="1" applyAlignment="1">
      <alignment horizontal="center"/>
    </xf>
    <xf numFmtId="0" fontId="49" fillId="29" borderId="10" xfId="0" applyFont="1" applyFill="1" applyBorder="1" applyAlignment="1">
      <alignment horizontal="center"/>
    </xf>
    <xf numFmtId="0" fontId="41" fillId="5" borderId="11" xfId="0" applyFont="1" applyFill="1" applyBorder="1" applyAlignment="1">
      <alignment horizontal="center" wrapText="1"/>
    </xf>
    <xf numFmtId="0" fontId="0" fillId="0" borderId="9" xfId="0" applyBorder="1" applyAlignment="1">
      <alignment wrapText="1"/>
    </xf>
    <xf numFmtId="0" fontId="0" fillId="0" borderId="12" xfId="0" applyBorder="1" applyAlignment="1">
      <alignment wrapText="1"/>
    </xf>
    <xf numFmtId="165" fontId="41" fillId="5" borderId="8" xfId="226" applyNumberFormat="1" applyFont="1" applyFill="1" applyBorder="1" applyAlignment="1">
      <alignment horizontal="right"/>
    </xf>
    <xf numFmtId="165" fontId="41" fillId="5" borderId="18" xfId="226" applyNumberFormat="1" applyFont="1" applyFill="1" applyBorder="1" applyAlignment="1">
      <alignment horizontal="right"/>
    </xf>
    <xf numFmtId="0" fontId="41" fillId="5" borderId="47" xfId="202" applyFont="1" applyFill="1" applyBorder="1" applyAlignment="1">
      <alignment horizontal="right"/>
    </xf>
    <xf numFmtId="165" fontId="41" fillId="31" borderId="8" xfId="226" applyNumberFormat="1" applyFont="1" applyFill="1" applyBorder="1" applyAlignment="1">
      <alignment horizontal="center"/>
    </xf>
    <xf numFmtId="165" fontId="41" fillId="31" borderId="18" xfId="226" applyNumberFormat="1" applyFont="1" applyFill="1" applyBorder="1" applyAlignment="1">
      <alignment horizontal="center"/>
    </xf>
    <xf numFmtId="165" fontId="41" fillId="31" borderId="10" xfId="226" applyNumberFormat="1" applyFont="1" applyFill="1" applyBorder="1" applyAlignment="1">
      <alignment horizontal="center"/>
    </xf>
    <xf numFmtId="0" fontId="41" fillId="29" borderId="11" xfId="202" applyFont="1" applyFill="1" applyBorder="1" applyAlignment="1">
      <alignment horizontal="center"/>
    </xf>
    <xf numFmtId="0" fontId="41" fillId="29" borderId="9" xfId="202" applyFont="1" applyFill="1" applyBorder="1" applyAlignment="1">
      <alignment horizontal="center"/>
    </xf>
    <xf numFmtId="0" fontId="41" fillId="29" borderId="12" xfId="202" applyFont="1" applyFill="1" applyBorder="1" applyAlignment="1">
      <alignment horizontal="center"/>
    </xf>
    <xf numFmtId="0" fontId="41" fillId="31" borderId="45" xfId="0" applyFont="1" applyFill="1" applyBorder="1" applyAlignment="1">
      <alignment horizontal="center"/>
    </xf>
    <xf numFmtId="0" fontId="41" fillId="31" borderId="42" xfId="0" applyFont="1" applyFill="1" applyBorder="1" applyAlignment="1">
      <alignment horizontal="center"/>
    </xf>
    <xf numFmtId="0" fontId="41" fillId="31" borderId="25" xfId="0" applyFont="1" applyFill="1" applyBorder="1" applyAlignment="1">
      <alignment horizontal="center"/>
    </xf>
    <xf numFmtId="10" fontId="43" fillId="5" borderId="26" xfId="202" applyNumberFormat="1" applyFont="1" applyFill="1" applyBorder="1"/>
    <xf numFmtId="0" fontId="0" fillId="0" borderId="26" xfId="0" applyBorder="1"/>
    <xf numFmtId="10" fontId="42" fillId="5" borderId="78" xfId="202" applyNumberFormat="1" applyFont="1" applyFill="1" applyBorder="1"/>
    <xf numFmtId="0" fontId="0" fillId="0" borderId="78" xfId="0" applyBorder="1"/>
    <xf numFmtId="10" fontId="42" fillId="5" borderId="26" xfId="202" applyNumberFormat="1" applyFont="1" applyFill="1" applyBorder="1"/>
    <xf numFmtId="0" fontId="41" fillId="31" borderId="11" xfId="0" applyFont="1" applyFill="1" applyBorder="1" applyAlignment="1">
      <alignment horizontal="center"/>
    </xf>
    <xf numFmtId="0" fontId="41" fillId="31" borderId="9" xfId="0" applyFont="1" applyFill="1" applyBorder="1" applyAlignment="1">
      <alignment horizontal="center"/>
    </xf>
    <xf numFmtId="0" fontId="41" fillId="31" borderId="12" xfId="0" applyFont="1" applyFill="1" applyBorder="1" applyAlignment="1">
      <alignment horizontal="center"/>
    </xf>
    <xf numFmtId="0" fontId="41" fillId="5" borderId="11" xfId="202" applyFont="1" applyFill="1" applyBorder="1" applyAlignment="1">
      <alignment horizontal="center"/>
    </xf>
    <xf numFmtId="0" fontId="41" fillId="5" borderId="9" xfId="202" applyFont="1" applyFill="1" applyBorder="1" applyAlignment="1">
      <alignment horizontal="center"/>
    </xf>
    <xf numFmtId="0" fontId="41" fillId="5" borderId="12" xfId="202" applyFont="1" applyFill="1" applyBorder="1" applyAlignment="1">
      <alignment horizontal="center"/>
    </xf>
    <xf numFmtId="0" fontId="10" fillId="0" borderId="9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10" fontId="42" fillId="5" borderId="22" xfId="202" applyNumberFormat="1" applyFont="1" applyFill="1" applyBorder="1"/>
    <xf numFmtId="0" fontId="0" fillId="0" borderId="22" xfId="0" applyBorder="1"/>
    <xf numFmtId="166" fontId="42" fillId="5" borderId="42" xfId="202" applyNumberFormat="1" applyFont="1" applyFill="1" applyBorder="1"/>
    <xf numFmtId="0" fontId="0" fillId="0" borderId="42" xfId="0" applyBorder="1"/>
    <xf numFmtId="10" fontId="42" fillId="5" borderId="0" xfId="202" applyNumberFormat="1" applyFont="1" applyFill="1"/>
    <xf numFmtId="0" fontId="0" fillId="0" borderId="0" xfId="0"/>
    <xf numFmtId="10" fontId="42" fillId="5" borderId="42" xfId="202" applyNumberFormat="1" applyFont="1" applyFill="1" applyBorder="1"/>
    <xf numFmtId="0" fontId="60" fillId="29" borderId="11" xfId="0" applyFont="1" applyFill="1" applyBorder="1" applyAlignment="1">
      <alignment horizontal="center"/>
    </xf>
    <xf numFmtId="0" fontId="60" fillId="29" borderId="9" xfId="0" applyFont="1" applyFill="1" applyBorder="1" applyAlignment="1">
      <alignment horizontal="center"/>
    </xf>
    <xf numFmtId="0" fontId="60" fillId="29" borderId="12" xfId="0" applyFont="1" applyFill="1" applyBorder="1" applyAlignment="1">
      <alignment horizontal="center"/>
    </xf>
    <xf numFmtId="0" fontId="49" fillId="30" borderId="11" xfId="0" applyFont="1" applyFill="1" applyBorder="1" applyAlignment="1">
      <alignment horizontal="center" vertical="center"/>
    </xf>
    <xf numFmtId="0" fontId="49" fillId="30" borderId="9" xfId="0" applyFont="1" applyFill="1" applyBorder="1" applyAlignment="1">
      <alignment horizontal="center" vertical="center"/>
    </xf>
    <xf numFmtId="0" fontId="49" fillId="30" borderId="12" xfId="0" applyFont="1" applyFill="1" applyBorder="1" applyAlignment="1">
      <alignment horizontal="center" vertical="center"/>
    </xf>
    <xf numFmtId="0" fontId="75" fillId="0" borderId="0" xfId="0" applyFont="1" applyAlignment="1">
      <alignment horizontal="center"/>
    </xf>
    <xf numFmtId="1" fontId="65" fillId="0" borderId="0" xfId="0" applyNumberFormat="1" applyFont="1" applyAlignment="1">
      <alignment horizontal="center"/>
    </xf>
    <xf numFmtId="0" fontId="60" fillId="29" borderId="8" xfId="0" applyFont="1" applyFill="1" applyBorder="1" applyAlignment="1">
      <alignment horizontal="center"/>
    </xf>
    <xf numFmtId="0" fontId="60" fillId="29" borderId="18" xfId="0" applyFont="1" applyFill="1" applyBorder="1" applyAlignment="1">
      <alignment horizontal="center"/>
    </xf>
    <xf numFmtId="0" fontId="60" fillId="29" borderId="10" xfId="0" applyFont="1" applyFill="1" applyBorder="1" applyAlignment="1">
      <alignment horizontal="center"/>
    </xf>
    <xf numFmtId="0" fontId="59" fillId="5" borderId="60" xfId="0" applyFont="1" applyFill="1" applyBorder="1" applyAlignment="1">
      <alignment horizontal="right" vertical="center"/>
    </xf>
    <xf numFmtId="0" fontId="59" fillId="5" borderId="20" xfId="0" applyFont="1" applyFill="1" applyBorder="1" applyAlignment="1">
      <alignment horizontal="right" vertical="center"/>
    </xf>
    <xf numFmtId="0" fontId="59" fillId="5" borderId="15" xfId="0" applyFont="1" applyFill="1" applyBorder="1" applyAlignment="1">
      <alignment horizontal="right" vertical="center"/>
    </xf>
    <xf numFmtId="0" fontId="59" fillId="5" borderId="21" xfId="0" applyFont="1" applyFill="1" applyBorder="1" applyAlignment="1">
      <alignment horizontal="right" vertical="center"/>
    </xf>
    <xf numFmtId="1" fontId="59" fillId="5" borderId="72" xfId="0" applyNumberFormat="1" applyFont="1" applyFill="1" applyBorder="1" applyAlignment="1">
      <alignment horizontal="center" vertical="center"/>
    </xf>
    <xf numFmtId="1" fontId="59" fillId="5" borderId="17" xfId="0" applyNumberFormat="1" applyFont="1" applyFill="1" applyBorder="1" applyAlignment="1">
      <alignment horizontal="center" vertical="center"/>
    </xf>
    <xf numFmtId="0" fontId="62" fillId="5" borderId="11" xfId="0" applyFont="1" applyFill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41" fillId="0" borderId="11" xfId="0" applyFont="1" applyBorder="1" applyAlignment="1">
      <alignment horizontal="center" wrapText="1"/>
    </xf>
    <xf numFmtId="0" fontId="61" fillId="5" borderId="0" xfId="0" applyFont="1" applyFill="1" applyAlignment="1">
      <alignment horizontal="center"/>
    </xf>
    <xf numFmtId="0" fontId="61" fillId="29" borderId="11" xfId="0" applyFont="1" applyFill="1" applyBorder="1" applyAlignment="1">
      <alignment horizontal="center"/>
    </xf>
    <xf numFmtId="0" fontId="61" fillId="29" borderId="9" xfId="0" applyFont="1" applyFill="1" applyBorder="1" applyAlignment="1">
      <alignment horizontal="center"/>
    </xf>
    <xf numFmtId="0" fontId="61" fillId="29" borderId="12" xfId="0" applyFont="1" applyFill="1" applyBorder="1" applyAlignment="1">
      <alignment horizontal="center"/>
    </xf>
    <xf numFmtId="0" fontId="60" fillId="0" borderId="0" xfId="0" applyFont="1" applyAlignment="1">
      <alignment horizontal="right"/>
    </xf>
    <xf numFmtId="0" fontId="44" fillId="5" borderId="0" xfId="0" applyFont="1" applyFill="1" applyAlignment="1">
      <alignment horizontal="center"/>
    </xf>
    <xf numFmtId="0" fontId="68" fillId="0" borderId="0" xfId="0" applyFont="1" applyAlignment="1">
      <alignment horizontal="left" vertical="top" wrapText="1"/>
    </xf>
    <xf numFmtId="164" fontId="60" fillId="5" borderId="0" xfId="0" applyNumberFormat="1" applyFont="1" applyFill="1"/>
    <xf numFmtId="164" fontId="60" fillId="5" borderId="0" xfId="0" applyNumberFormat="1" applyFont="1" applyFill="1" applyAlignment="1">
      <alignment horizontal="right"/>
    </xf>
    <xf numFmtId="10" fontId="65" fillId="0" borderId="0" xfId="0" applyNumberFormat="1" applyFont="1" applyAlignment="1">
      <alignment horizontal="left"/>
    </xf>
    <xf numFmtId="10" fontId="65" fillId="0" borderId="14" xfId="0" applyNumberFormat="1" applyFont="1" applyBorder="1" applyAlignment="1">
      <alignment horizontal="left"/>
    </xf>
    <xf numFmtId="0" fontId="58" fillId="0" borderId="0" xfId="0" applyFont="1" applyAlignment="1">
      <alignment horizontal="left"/>
    </xf>
    <xf numFmtId="0" fontId="41" fillId="29" borderId="9" xfId="0" applyFont="1" applyFill="1" applyBorder="1" applyAlignment="1">
      <alignment horizontal="center"/>
    </xf>
    <xf numFmtId="0" fontId="41" fillId="29" borderId="12" xfId="0" applyFont="1" applyFill="1" applyBorder="1" applyAlignment="1">
      <alignment horizontal="center"/>
    </xf>
    <xf numFmtId="0" fontId="42" fillId="0" borderId="18" xfId="0" applyFont="1" applyBorder="1"/>
    <xf numFmtId="0" fontId="42" fillId="0" borderId="10" xfId="0" applyFont="1" applyBorder="1"/>
    <xf numFmtId="0" fontId="42" fillId="0" borderId="0" xfId="0" applyFont="1"/>
    <xf numFmtId="0" fontId="42" fillId="0" borderId="14" xfId="0" applyFont="1" applyBorder="1"/>
    <xf numFmtId="0" fontId="42" fillId="0" borderId="0" xfId="0" applyFont="1" applyAlignment="1">
      <alignment horizontal="center"/>
    </xf>
    <xf numFmtId="0" fontId="42" fillId="0" borderId="14" xfId="0" applyFont="1" applyBorder="1" applyAlignment="1">
      <alignment horizontal="center"/>
    </xf>
    <xf numFmtId="0" fontId="76" fillId="33" borderId="18" xfId="165" applyFont="1" applyFill="1" applyBorder="1" applyAlignment="1">
      <alignment horizontal="left"/>
    </xf>
    <xf numFmtId="0" fontId="76" fillId="33" borderId="10" xfId="165" applyFont="1" applyFill="1" applyBorder="1" applyAlignment="1">
      <alignment horizontal="left"/>
    </xf>
    <xf numFmtId="0" fontId="81" fillId="0" borderId="88" xfId="306" applyBorder="1" applyAlignment="1">
      <alignment horizontal="right"/>
    </xf>
    <xf numFmtId="0" fontId="81" fillId="0" borderId="0" xfId="306" applyAlignment="1">
      <alignment horizontal="right"/>
    </xf>
    <xf numFmtId="0" fontId="52" fillId="0" borderId="10" xfId="305" applyFont="1" applyBorder="1" applyAlignment="1">
      <alignment horizontal="left" vertical="center" wrapText="1"/>
    </xf>
    <xf numFmtId="0" fontId="52" fillId="0" borderId="25" xfId="305" applyFont="1" applyBorder="1" applyAlignment="1">
      <alignment horizontal="left" vertical="center" wrapText="1"/>
    </xf>
    <xf numFmtId="0" fontId="52" fillId="0" borderId="18" xfId="305" applyFont="1" applyBorder="1" applyAlignment="1">
      <alignment horizontal="left" vertical="top" wrapText="1"/>
    </xf>
    <xf numFmtId="0" fontId="52" fillId="0" borderId="42" xfId="305" applyFont="1" applyBorder="1" applyAlignment="1">
      <alignment horizontal="left" vertical="top" wrapText="1"/>
    </xf>
    <xf numFmtId="0" fontId="52" fillId="0" borderId="14" xfId="305" applyFont="1" applyBorder="1" applyAlignment="1">
      <alignment horizontal="left" vertical="center" wrapText="1"/>
    </xf>
    <xf numFmtId="168" fontId="52" fillId="0" borderId="67" xfId="305" applyNumberFormat="1" applyFont="1" applyBorder="1" applyAlignment="1">
      <alignment horizontal="right" vertical="center"/>
    </xf>
    <xf numFmtId="168" fontId="52" fillId="0" borderId="68" xfId="305" applyNumberFormat="1" applyFont="1" applyBorder="1" applyAlignment="1">
      <alignment horizontal="right" vertical="center"/>
    </xf>
    <xf numFmtId="49" fontId="52" fillId="0" borderId="10" xfId="305" applyNumberFormat="1" applyFont="1" applyBorder="1" applyAlignment="1">
      <alignment horizontal="left" vertical="center" wrapText="1"/>
    </xf>
    <xf numFmtId="49" fontId="52" fillId="0" borderId="25" xfId="305" applyNumberFormat="1" applyFont="1" applyBorder="1" applyAlignment="1">
      <alignment horizontal="left" vertical="center" wrapText="1"/>
    </xf>
    <xf numFmtId="0" fontId="52" fillId="0" borderId="18" xfId="305" applyFont="1" applyBorder="1" applyAlignment="1">
      <alignment vertical="top" wrapText="1"/>
    </xf>
    <xf numFmtId="0" fontId="52" fillId="0" borderId="42" xfId="305" applyFont="1" applyBorder="1" applyAlignment="1">
      <alignment vertical="top" wrapText="1"/>
    </xf>
    <xf numFmtId="0" fontId="52" fillId="0" borderId="0" xfId="305" applyFont="1" applyAlignment="1">
      <alignment horizontal="left" vertical="top" wrapText="1"/>
    </xf>
    <xf numFmtId="0" fontId="52" fillId="0" borderId="0" xfId="305" applyFont="1" applyAlignment="1">
      <alignment horizontal="center"/>
    </xf>
    <xf numFmtId="0" fontId="8" fillId="0" borderId="0" xfId="0" applyFont="1" applyAlignment="1">
      <alignment wrapText="1"/>
    </xf>
  </cellXfs>
  <cellStyles count="307">
    <cellStyle name="20% - Accent1 2" xfId="4" xr:uid="{00000000-0005-0000-0000-000000000000}"/>
    <cellStyle name="20% - Accent2 2" xfId="5" xr:uid="{00000000-0005-0000-0000-000001000000}"/>
    <cellStyle name="20% - Accent3 2" xfId="6" xr:uid="{00000000-0005-0000-0000-000002000000}"/>
    <cellStyle name="20% - Accent4 2" xfId="7" xr:uid="{00000000-0005-0000-0000-000003000000}"/>
    <cellStyle name="20% - Accent5 2" xfId="8" xr:uid="{00000000-0005-0000-0000-000004000000}"/>
    <cellStyle name="20% - Accent6 2" xfId="9" xr:uid="{00000000-0005-0000-0000-000005000000}"/>
    <cellStyle name="40% - Accent1 2" xfId="10" xr:uid="{00000000-0005-0000-0000-000006000000}"/>
    <cellStyle name="40% - Accent2 2" xfId="11" xr:uid="{00000000-0005-0000-0000-000007000000}"/>
    <cellStyle name="40% - Accent3 2" xfId="12" xr:uid="{00000000-0005-0000-0000-000008000000}"/>
    <cellStyle name="40% - Accent4 2" xfId="13" xr:uid="{00000000-0005-0000-0000-000009000000}"/>
    <cellStyle name="40% - Accent5 2" xfId="14" xr:uid="{00000000-0005-0000-0000-00000A000000}"/>
    <cellStyle name="40% - Accent6 2" xfId="15" xr:uid="{00000000-0005-0000-0000-00000B000000}"/>
    <cellStyle name="60% - Accent1 2" xfId="16" xr:uid="{00000000-0005-0000-0000-00000C000000}"/>
    <cellStyle name="60% - Accent2 2" xfId="17" xr:uid="{00000000-0005-0000-0000-00000D000000}"/>
    <cellStyle name="60% - Accent3 2" xfId="18" xr:uid="{00000000-0005-0000-0000-00000E000000}"/>
    <cellStyle name="60% - Accent4 2" xfId="19" xr:uid="{00000000-0005-0000-0000-00000F000000}"/>
    <cellStyle name="60% - Accent5 2" xfId="20" xr:uid="{00000000-0005-0000-0000-000010000000}"/>
    <cellStyle name="60% - Accent6 2" xfId="21" xr:uid="{00000000-0005-0000-0000-000011000000}"/>
    <cellStyle name="Accent1 2" xfId="22" xr:uid="{00000000-0005-0000-0000-000012000000}"/>
    <cellStyle name="Accent2 2" xfId="23" xr:uid="{00000000-0005-0000-0000-000013000000}"/>
    <cellStyle name="Accent3 2" xfId="24" xr:uid="{00000000-0005-0000-0000-000014000000}"/>
    <cellStyle name="Accent4 2" xfId="25" xr:uid="{00000000-0005-0000-0000-000015000000}"/>
    <cellStyle name="Accent5 2" xfId="26" xr:uid="{00000000-0005-0000-0000-000016000000}"/>
    <cellStyle name="Accent6 2" xfId="27" xr:uid="{00000000-0005-0000-0000-000017000000}"/>
    <cellStyle name="Bad 2" xfId="28" xr:uid="{00000000-0005-0000-0000-000018000000}"/>
    <cellStyle name="Bad 3" xfId="29" xr:uid="{00000000-0005-0000-0000-000019000000}"/>
    <cellStyle name="Body: normal cell" xfId="30" xr:uid="{00000000-0005-0000-0000-00001A000000}"/>
    <cellStyle name="Calculation 2" xfId="31" xr:uid="{00000000-0005-0000-0000-00001B000000}"/>
    <cellStyle name="Calculation 2 2" xfId="32" xr:uid="{00000000-0005-0000-0000-00001C000000}"/>
    <cellStyle name="Calculation 2 3" xfId="33" xr:uid="{00000000-0005-0000-0000-00001D000000}"/>
    <cellStyle name="Check Cell 2" xfId="34" xr:uid="{00000000-0005-0000-0000-00001E000000}"/>
    <cellStyle name="Comma [0] 2" xfId="35" xr:uid="{00000000-0005-0000-0000-00001F000000}"/>
    <cellStyle name="Comma 10" xfId="36" xr:uid="{00000000-0005-0000-0000-000020000000}"/>
    <cellStyle name="Comma 11" xfId="37" xr:uid="{00000000-0005-0000-0000-000021000000}"/>
    <cellStyle name="Comma 2" xfId="38" xr:uid="{00000000-0005-0000-0000-000022000000}"/>
    <cellStyle name="Comma 2 2" xfId="39" xr:uid="{00000000-0005-0000-0000-000023000000}"/>
    <cellStyle name="Comma 2 2 2" xfId="40" xr:uid="{00000000-0005-0000-0000-000024000000}"/>
    <cellStyle name="Comma 2 3" xfId="41" xr:uid="{00000000-0005-0000-0000-000025000000}"/>
    <cellStyle name="Comma 3" xfId="42" xr:uid="{00000000-0005-0000-0000-000026000000}"/>
    <cellStyle name="Comma 3 2" xfId="43" xr:uid="{00000000-0005-0000-0000-000027000000}"/>
    <cellStyle name="Comma 3 3" xfId="44" xr:uid="{00000000-0005-0000-0000-000028000000}"/>
    <cellStyle name="Comma 3 4" xfId="45" xr:uid="{00000000-0005-0000-0000-000029000000}"/>
    <cellStyle name="Comma 4" xfId="46" xr:uid="{00000000-0005-0000-0000-00002A000000}"/>
    <cellStyle name="Comma 4 2" xfId="47" xr:uid="{00000000-0005-0000-0000-00002B000000}"/>
    <cellStyle name="Comma 5" xfId="48" xr:uid="{00000000-0005-0000-0000-00002C000000}"/>
    <cellStyle name="Comma 5 2" xfId="49" xr:uid="{00000000-0005-0000-0000-00002D000000}"/>
    <cellStyle name="Comma 5 3" xfId="50" xr:uid="{00000000-0005-0000-0000-00002E000000}"/>
    <cellStyle name="Comma 6" xfId="51" xr:uid="{00000000-0005-0000-0000-00002F000000}"/>
    <cellStyle name="Comma 6 2" xfId="52" xr:uid="{00000000-0005-0000-0000-000030000000}"/>
    <cellStyle name="Comma 7" xfId="53" xr:uid="{00000000-0005-0000-0000-000031000000}"/>
    <cellStyle name="Comma 7 2" xfId="54" xr:uid="{00000000-0005-0000-0000-000032000000}"/>
    <cellStyle name="Comma 8" xfId="55" xr:uid="{00000000-0005-0000-0000-000033000000}"/>
    <cellStyle name="Comma 9" xfId="56" xr:uid="{00000000-0005-0000-0000-000034000000}"/>
    <cellStyle name="Currency" xfId="1" builtinId="4"/>
    <cellStyle name="Currency [0] 2" xfId="57" xr:uid="{00000000-0005-0000-0000-000036000000}"/>
    <cellStyle name="Currency 10" xfId="58" xr:uid="{00000000-0005-0000-0000-000037000000}"/>
    <cellStyle name="Currency 11" xfId="59" xr:uid="{00000000-0005-0000-0000-000038000000}"/>
    <cellStyle name="Currency 12" xfId="60" xr:uid="{00000000-0005-0000-0000-000039000000}"/>
    <cellStyle name="Currency 13" xfId="61" xr:uid="{00000000-0005-0000-0000-00003A000000}"/>
    <cellStyle name="Currency 14" xfId="62" xr:uid="{00000000-0005-0000-0000-00003B000000}"/>
    <cellStyle name="Currency 15" xfId="63" xr:uid="{00000000-0005-0000-0000-00003C000000}"/>
    <cellStyle name="Currency 16" xfId="64" xr:uid="{00000000-0005-0000-0000-00003D000000}"/>
    <cellStyle name="Currency 17" xfId="65" xr:uid="{00000000-0005-0000-0000-00003E000000}"/>
    <cellStyle name="Currency 18" xfId="66" xr:uid="{00000000-0005-0000-0000-00003F000000}"/>
    <cellStyle name="Currency 19" xfId="67" xr:uid="{00000000-0005-0000-0000-000040000000}"/>
    <cellStyle name="Currency 2" xfId="68" xr:uid="{00000000-0005-0000-0000-000041000000}"/>
    <cellStyle name="Currency 2 2" xfId="69" xr:uid="{00000000-0005-0000-0000-000042000000}"/>
    <cellStyle name="Currency 2 2 2" xfId="70" xr:uid="{00000000-0005-0000-0000-000043000000}"/>
    <cellStyle name="Currency 2 2 2 2" xfId="71" xr:uid="{00000000-0005-0000-0000-000044000000}"/>
    <cellStyle name="Currency 2 2 2 3" xfId="72" xr:uid="{00000000-0005-0000-0000-000045000000}"/>
    <cellStyle name="Currency 2 3" xfId="73" xr:uid="{00000000-0005-0000-0000-000046000000}"/>
    <cellStyle name="Currency 2 4" xfId="74" xr:uid="{00000000-0005-0000-0000-000047000000}"/>
    <cellStyle name="Currency 2 4 2" xfId="75" xr:uid="{00000000-0005-0000-0000-000048000000}"/>
    <cellStyle name="Currency 2 5" xfId="76" xr:uid="{00000000-0005-0000-0000-000049000000}"/>
    <cellStyle name="Currency 20" xfId="77" xr:uid="{00000000-0005-0000-0000-00004A000000}"/>
    <cellStyle name="Currency 21" xfId="78" xr:uid="{00000000-0005-0000-0000-00004B000000}"/>
    <cellStyle name="Currency 22" xfId="79" xr:uid="{00000000-0005-0000-0000-00004C000000}"/>
    <cellStyle name="Currency 23" xfId="80" xr:uid="{00000000-0005-0000-0000-00004D000000}"/>
    <cellStyle name="Currency 24" xfId="81" xr:uid="{00000000-0005-0000-0000-00004E000000}"/>
    <cellStyle name="Currency 25" xfId="82" xr:uid="{00000000-0005-0000-0000-00004F000000}"/>
    <cellStyle name="Currency 26" xfId="83" xr:uid="{00000000-0005-0000-0000-000050000000}"/>
    <cellStyle name="Currency 27" xfId="84" xr:uid="{00000000-0005-0000-0000-000051000000}"/>
    <cellStyle name="Currency 28" xfId="85" xr:uid="{00000000-0005-0000-0000-000052000000}"/>
    <cellStyle name="Currency 29" xfId="86" xr:uid="{00000000-0005-0000-0000-000053000000}"/>
    <cellStyle name="Currency 3" xfId="87" xr:uid="{00000000-0005-0000-0000-000054000000}"/>
    <cellStyle name="Currency 3 2" xfId="88" xr:uid="{00000000-0005-0000-0000-000055000000}"/>
    <cellStyle name="Currency 3 3" xfId="89" xr:uid="{00000000-0005-0000-0000-000056000000}"/>
    <cellStyle name="Currency 3 4" xfId="90" xr:uid="{00000000-0005-0000-0000-000057000000}"/>
    <cellStyle name="Currency 3 5" xfId="91" xr:uid="{00000000-0005-0000-0000-000058000000}"/>
    <cellStyle name="Currency 30" xfId="92" xr:uid="{00000000-0005-0000-0000-000059000000}"/>
    <cellStyle name="Currency 31" xfId="93" xr:uid="{00000000-0005-0000-0000-00005A000000}"/>
    <cellStyle name="Currency 32" xfId="94" xr:uid="{00000000-0005-0000-0000-00005B000000}"/>
    <cellStyle name="Currency 33" xfId="95" xr:uid="{00000000-0005-0000-0000-00005C000000}"/>
    <cellStyle name="Currency 34" xfId="96" xr:uid="{00000000-0005-0000-0000-00005D000000}"/>
    <cellStyle name="Currency 35" xfId="97" xr:uid="{00000000-0005-0000-0000-00005E000000}"/>
    <cellStyle name="Currency 36" xfId="98" xr:uid="{00000000-0005-0000-0000-00005F000000}"/>
    <cellStyle name="Currency 37" xfId="99" xr:uid="{00000000-0005-0000-0000-000060000000}"/>
    <cellStyle name="Currency 38" xfId="100" xr:uid="{00000000-0005-0000-0000-000061000000}"/>
    <cellStyle name="Currency 39" xfId="101" xr:uid="{00000000-0005-0000-0000-000062000000}"/>
    <cellStyle name="Currency 4" xfId="102" xr:uid="{00000000-0005-0000-0000-000063000000}"/>
    <cellStyle name="Currency 4 2" xfId="103" xr:uid="{00000000-0005-0000-0000-000064000000}"/>
    <cellStyle name="Currency 4 2 2" xfId="104" xr:uid="{00000000-0005-0000-0000-000065000000}"/>
    <cellStyle name="Currency 4 2 2 2" xfId="105" xr:uid="{00000000-0005-0000-0000-000066000000}"/>
    <cellStyle name="Currency 4 2 2 3" xfId="106" xr:uid="{00000000-0005-0000-0000-000067000000}"/>
    <cellStyle name="Currency 4 2 3" xfId="107" xr:uid="{00000000-0005-0000-0000-000068000000}"/>
    <cellStyle name="Currency 4 3" xfId="108" xr:uid="{00000000-0005-0000-0000-000069000000}"/>
    <cellStyle name="Currency 4 3 2" xfId="109" xr:uid="{00000000-0005-0000-0000-00006A000000}"/>
    <cellStyle name="Currency 4 3 3" xfId="110" xr:uid="{00000000-0005-0000-0000-00006B000000}"/>
    <cellStyle name="Currency 4 4" xfId="111" xr:uid="{00000000-0005-0000-0000-00006C000000}"/>
    <cellStyle name="Currency 4 5" xfId="112" xr:uid="{00000000-0005-0000-0000-00006D000000}"/>
    <cellStyle name="Currency 40" xfId="113" xr:uid="{00000000-0005-0000-0000-00006E000000}"/>
    <cellStyle name="Currency 41" xfId="114" xr:uid="{00000000-0005-0000-0000-00006F000000}"/>
    <cellStyle name="Currency 42" xfId="115" xr:uid="{00000000-0005-0000-0000-000070000000}"/>
    <cellStyle name="Currency 43" xfId="116" xr:uid="{00000000-0005-0000-0000-000071000000}"/>
    <cellStyle name="Currency 44" xfId="117" xr:uid="{00000000-0005-0000-0000-000072000000}"/>
    <cellStyle name="Currency 45" xfId="118" xr:uid="{00000000-0005-0000-0000-000073000000}"/>
    <cellStyle name="Currency 46" xfId="119" xr:uid="{00000000-0005-0000-0000-000074000000}"/>
    <cellStyle name="Currency 47" xfId="302" xr:uid="{00000000-0005-0000-0000-000075000000}"/>
    <cellStyle name="Currency 5" xfId="120" xr:uid="{00000000-0005-0000-0000-000076000000}"/>
    <cellStyle name="Currency 5 2" xfId="121" xr:uid="{00000000-0005-0000-0000-000077000000}"/>
    <cellStyle name="Currency 5 2 2" xfId="122" xr:uid="{00000000-0005-0000-0000-000078000000}"/>
    <cellStyle name="Currency 5 3" xfId="123" xr:uid="{00000000-0005-0000-0000-000079000000}"/>
    <cellStyle name="Currency 5 3 2" xfId="124" xr:uid="{00000000-0005-0000-0000-00007A000000}"/>
    <cellStyle name="Currency 5 3 3" xfId="125" xr:uid="{00000000-0005-0000-0000-00007B000000}"/>
    <cellStyle name="Currency 5 4" xfId="126" xr:uid="{00000000-0005-0000-0000-00007C000000}"/>
    <cellStyle name="Currency 5 5" xfId="127" xr:uid="{00000000-0005-0000-0000-00007D000000}"/>
    <cellStyle name="Currency 5 6" xfId="128" xr:uid="{00000000-0005-0000-0000-00007E000000}"/>
    <cellStyle name="Currency 6" xfId="129" xr:uid="{00000000-0005-0000-0000-00007F000000}"/>
    <cellStyle name="Currency 6 2" xfId="130" xr:uid="{00000000-0005-0000-0000-000080000000}"/>
    <cellStyle name="Currency 6 3" xfId="131" xr:uid="{00000000-0005-0000-0000-000081000000}"/>
    <cellStyle name="Currency 7" xfId="132" xr:uid="{00000000-0005-0000-0000-000082000000}"/>
    <cellStyle name="Currency 7 2" xfId="133" xr:uid="{00000000-0005-0000-0000-000083000000}"/>
    <cellStyle name="Currency 7 3" xfId="134" xr:uid="{00000000-0005-0000-0000-000084000000}"/>
    <cellStyle name="Currency 8" xfId="135" xr:uid="{00000000-0005-0000-0000-000085000000}"/>
    <cellStyle name="Currency 8 2" xfId="136" xr:uid="{00000000-0005-0000-0000-000086000000}"/>
    <cellStyle name="Currency 9" xfId="137" xr:uid="{00000000-0005-0000-0000-000087000000}"/>
    <cellStyle name="Explanatory Text 2" xfId="138" xr:uid="{00000000-0005-0000-0000-000088000000}"/>
    <cellStyle name="Explanatory Text 2 2" xfId="139" xr:uid="{00000000-0005-0000-0000-000089000000}"/>
    <cellStyle name="Explanatory Text 2 3" xfId="140" xr:uid="{00000000-0005-0000-0000-00008A000000}"/>
    <cellStyle name="Font: Calibri, 9pt regular" xfId="141" xr:uid="{00000000-0005-0000-0000-00008B000000}"/>
    <cellStyle name="Footnotes: top row" xfId="142" xr:uid="{00000000-0005-0000-0000-00008C000000}"/>
    <cellStyle name="Good 2" xfId="143" xr:uid="{00000000-0005-0000-0000-00008D000000}"/>
    <cellStyle name="Header: bottom row" xfId="144" xr:uid="{00000000-0005-0000-0000-00008E000000}"/>
    <cellStyle name="Heading 1 2" xfId="145" xr:uid="{00000000-0005-0000-0000-00008F000000}"/>
    <cellStyle name="Heading 1 2 2" xfId="146" xr:uid="{00000000-0005-0000-0000-000090000000}"/>
    <cellStyle name="Heading 1 2 3" xfId="147" xr:uid="{00000000-0005-0000-0000-000091000000}"/>
    <cellStyle name="Heading 2 2" xfId="148" xr:uid="{00000000-0005-0000-0000-000092000000}"/>
    <cellStyle name="Heading 2 2 2" xfId="149" xr:uid="{00000000-0005-0000-0000-000093000000}"/>
    <cellStyle name="Heading 2 2 3" xfId="150" xr:uid="{00000000-0005-0000-0000-000094000000}"/>
    <cellStyle name="Heading 3 2" xfId="151" xr:uid="{00000000-0005-0000-0000-000095000000}"/>
    <cellStyle name="Heading 3 2 2" xfId="152" xr:uid="{00000000-0005-0000-0000-000096000000}"/>
    <cellStyle name="Heading 3 2 3" xfId="153" xr:uid="{00000000-0005-0000-0000-000097000000}"/>
    <cellStyle name="Heading 4 2" xfId="154" xr:uid="{00000000-0005-0000-0000-000098000000}"/>
    <cellStyle name="Heading 4 2 2" xfId="155" xr:uid="{00000000-0005-0000-0000-000099000000}"/>
    <cellStyle name="Heading 4 2 3" xfId="156" xr:uid="{00000000-0005-0000-0000-00009A000000}"/>
    <cellStyle name="Hyperlink 2" xfId="157" xr:uid="{00000000-0005-0000-0000-00009B000000}"/>
    <cellStyle name="Input" xfId="3" builtinId="20"/>
    <cellStyle name="Input 2" xfId="158" xr:uid="{00000000-0005-0000-0000-00009D000000}"/>
    <cellStyle name="Input 2 2" xfId="159" xr:uid="{00000000-0005-0000-0000-00009E000000}"/>
    <cellStyle name="Input 2 3" xfId="160" xr:uid="{00000000-0005-0000-0000-00009F000000}"/>
    <cellStyle name="Linked Cell 2" xfId="161" xr:uid="{00000000-0005-0000-0000-0000A0000000}"/>
    <cellStyle name="Linked Cell 2 2" xfId="162" xr:uid="{00000000-0005-0000-0000-0000A1000000}"/>
    <cellStyle name="Linked Cell 2 3" xfId="163" xr:uid="{00000000-0005-0000-0000-0000A2000000}"/>
    <cellStyle name="Neutral 2" xfId="164" xr:uid="{00000000-0005-0000-0000-0000A3000000}"/>
    <cellStyle name="Normal" xfId="0" builtinId="0"/>
    <cellStyle name="Normal 10" xfId="165" xr:uid="{00000000-0005-0000-0000-0000A5000000}"/>
    <cellStyle name="Normal 10 2" xfId="166" xr:uid="{00000000-0005-0000-0000-0000A6000000}"/>
    <cellStyle name="Normal 10 3" xfId="167" xr:uid="{00000000-0005-0000-0000-0000A7000000}"/>
    <cellStyle name="Normal 10 3 2" xfId="168" xr:uid="{00000000-0005-0000-0000-0000A8000000}"/>
    <cellStyle name="Normal 11" xfId="169" xr:uid="{00000000-0005-0000-0000-0000A9000000}"/>
    <cellStyle name="Normal 11 2" xfId="170" xr:uid="{00000000-0005-0000-0000-0000AA000000}"/>
    <cellStyle name="Normal 11 2 2" xfId="171" xr:uid="{00000000-0005-0000-0000-0000AB000000}"/>
    <cellStyle name="Normal 12" xfId="172" xr:uid="{00000000-0005-0000-0000-0000AC000000}"/>
    <cellStyle name="Normal 13" xfId="173" xr:uid="{00000000-0005-0000-0000-0000AD000000}"/>
    <cellStyle name="Normal 13 2" xfId="174" xr:uid="{00000000-0005-0000-0000-0000AE000000}"/>
    <cellStyle name="Normal 14" xfId="175" xr:uid="{00000000-0005-0000-0000-0000AF000000}"/>
    <cellStyle name="Normal 14 2" xfId="176" xr:uid="{00000000-0005-0000-0000-0000B0000000}"/>
    <cellStyle name="Normal 15" xfId="177" xr:uid="{00000000-0005-0000-0000-0000B1000000}"/>
    <cellStyle name="Normal 16" xfId="178" xr:uid="{00000000-0005-0000-0000-0000B2000000}"/>
    <cellStyle name="Normal 17" xfId="179" xr:uid="{00000000-0005-0000-0000-0000B3000000}"/>
    <cellStyle name="Normal 17 2" xfId="180" xr:uid="{00000000-0005-0000-0000-0000B4000000}"/>
    <cellStyle name="Normal 18" xfId="181" xr:uid="{00000000-0005-0000-0000-0000B5000000}"/>
    <cellStyle name="Normal 19" xfId="182" xr:uid="{00000000-0005-0000-0000-0000B6000000}"/>
    <cellStyle name="Normal 2" xfId="183" xr:uid="{00000000-0005-0000-0000-0000B7000000}"/>
    <cellStyle name="Normal 2 2" xfId="184" xr:uid="{00000000-0005-0000-0000-0000B8000000}"/>
    <cellStyle name="Normal 2 2 2" xfId="185" xr:uid="{00000000-0005-0000-0000-0000B9000000}"/>
    <cellStyle name="Normal 2 2 3" xfId="186" xr:uid="{00000000-0005-0000-0000-0000BA000000}"/>
    <cellStyle name="Normal 2 3" xfId="187" xr:uid="{00000000-0005-0000-0000-0000BB000000}"/>
    <cellStyle name="Normal 2 3 2" xfId="188" xr:uid="{00000000-0005-0000-0000-0000BC000000}"/>
    <cellStyle name="Normal 2 3 3" xfId="189" xr:uid="{00000000-0005-0000-0000-0000BD000000}"/>
    <cellStyle name="Normal 2 4" xfId="190" xr:uid="{00000000-0005-0000-0000-0000BE000000}"/>
    <cellStyle name="Normal 2 4 2" xfId="191" xr:uid="{00000000-0005-0000-0000-0000BF000000}"/>
    <cellStyle name="Normal 2 4 3" xfId="192" xr:uid="{00000000-0005-0000-0000-0000C0000000}"/>
    <cellStyle name="Normal 2 5" xfId="193" xr:uid="{00000000-0005-0000-0000-0000C1000000}"/>
    <cellStyle name="Normal 2 5 2" xfId="194" xr:uid="{00000000-0005-0000-0000-0000C2000000}"/>
    <cellStyle name="Normal 20" xfId="195" xr:uid="{00000000-0005-0000-0000-0000C3000000}"/>
    <cellStyle name="Normal 21" xfId="196" xr:uid="{00000000-0005-0000-0000-0000C4000000}"/>
    <cellStyle name="Normal 22" xfId="197" xr:uid="{00000000-0005-0000-0000-0000C5000000}"/>
    <cellStyle name="Normal 23" xfId="198" xr:uid="{00000000-0005-0000-0000-0000C6000000}"/>
    <cellStyle name="Normal 23 2" xfId="199" xr:uid="{00000000-0005-0000-0000-0000C7000000}"/>
    <cellStyle name="Normal 24" xfId="303" xr:uid="{00000000-0005-0000-0000-0000C8000000}"/>
    <cellStyle name="Normal 3" xfId="200" xr:uid="{00000000-0005-0000-0000-0000C9000000}"/>
    <cellStyle name="Normal 3 2" xfId="201" xr:uid="{00000000-0005-0000-0000-0000CA000000}"/>
    <cellStyle name="Normal 3 2 2" xfId="202" xr:uid="{00000000-0005-0000-0000-0000CB000000}"/>
    <cellStyle name="Normal 3 2 3" xfId="203" xr:uid="{00000000-0005-0000-0000-0000CC000000}"/>
    <cellStyle name="Normal 3 2 4" xfId="204" xr:uid="{00000000-0005-0000-0000-0000CD000000}"/>
    <cellStyle name="Normal 3 3" xfId="205" xr:uid="{00000000-0005-0000-0000-0000CE000000}"/>
    <cellStyle name="Normal 3 3 2" xfId="206" xr:uid="{00000000-0005-0000-0000-0000CF000000}"/>
    <cellStyle name="Normal 3 4" xfId="207" xr:uid="{00000000-0005-0000-0000-0000D0000000}"/>
    <cellStyle name="Normal 3 4 2" xfId="208" xr:uid="{00000000-0005-0000-0000-0000D1000000}"/>
    <cellStyle name="Normal 3 5" xfId="209" xr:uid="{00000000-0005-0000-0000-0000D2000000}"/>
    <cellStyle name="Normal 3 9" xfId="210" xr:uid="{00000000-0005-0000-0000-0000D3000000}"/>
    <cellStyle name="Normal 4" xfId="211" xr:uid="{00000000-0005-0000-0000-0000D4000000}"/>
    <cellStyle name="Normal 4 2" xfId="212" xr:uid="{00000000-0005-0000-0000-0000D5000000}"/>
    <cellStyle name="Normal 4 2 2" xfId="213" xr:uid="{00000000-0005-0000-0000-0000D6000000}"/>
    <cellStyle name="Normal 4 2 2 2" xfId="214" xr:uid="{00000000-0005-0000-0000-0000D7000000}"/>
    <cellStyle name="Normal 4 2 2 3" xfId="215" xr:uid="{00000000-0005-0000-0000-0000D8000000}"/>
    <cellStyle name="Normal 4 2 3" xfId="216" xr:uid="{00000000-0005-0000-0000-0000D9000000}"/>
    <cellStyle name="Normal 4 2 3 2" xfId="217" xr:uid="{00000000-0005-0000-0000-0000DA000000}"/>
    <cellStyle name="Normal 4 3" xfId="218" xr:uid="{00000000-0005-0000-0000-0000DB000000}"/>
    <cellStyle name="Normal 4 3 2" xfId="219" xr:uid="{00000000-0005-0000-0000-0000DC000000}"/>
    <cellStyle name="Normal 4 3 3" xfId="220" xr:uid="{00000000-0005-0000-0000-0000DD000000}"/>
    <cellStyle name="Normal 4 4" xfId="221" xr:uid="{00000000-0005-0000-0000-0000DE000000}"/>
    <cellStyle name="Normal 4 5" xfId="306" xr:uid="{551CA1C3-B851-461B-A433-E36F7101A451}"/>
    <cellStyle name="Normal 5" xfId="222" xr:uid="{00000000-0005-0000-0000-0000DF000000}"/>
    <cellStyle name="Normal 5 2" xfId="223" xr:uid="{00000000-0005-0000-0000-0000E0000000}"/>
    <cellStyle name="Normal 5 3" xfId="304" xr:uid="{00000000-0005-0000-0000-0000E1000000}"/>
    <cellStyle name="Normal 5 4" xfId="305" xr:uid="{FA7820AA-6225-4D32-AFA1-DD0030442716}"/>
    <cellStyle name="Normal 6" xfId="224" xr:uid="{00000000-0005-0000-0000-0000E2000000}"/>
    <cellStyle name="Normal 6 2" xfId="225" xr:uid="{00000000-0005-0000-0000-0000E3000000}"/>
    <cellStyle name="Normal 6 2 2" xfId="226" xr:uid="{00000000-0005-0000-0000-0000E4000000}"/>
    <cellStyle name="Normal 6 2 2 2" xfId="227" xr:uid="{00000000-0005-0000-0000-0000E5000000}"/>
    <cellStyle name="Normal 6 2 3" xfId="228" xr:uid="{00000000-0005-0000-0000-0000E6000000}"/>
    <cellStyle name="Normal 6 2 4" xfId="229" xr:uid="{00000000-0005-0000-0000-0000E7000000}"/>
    <cellStyle name="Normal 6 3" xfId="230" xr:uid="{00000000-0005-0000-0000-0000E8000000}"/>
    <cellStyle name="Normal 6 4" xfId="231" xr:uid="{00000000-0005-0000-0000-0000E9000000}"/>
    <cellStyle name="Normal 7" xfId="232" xr:uid="{00000000-0005-0000-0000-0000EA000000}"/>
    <cellStyle name="Normal 7 2" xfId="233" xr:uid="{00000000-0005-0000-0000-0000EB000000}"/>
    <cellStyle name="Normal 7 3" xfId="234" xr:uid="{00000000-0005-0000-0000-0000EC000000}"/>
    <cellStyle name="Normal 8" xfId="235" xr:uid="{00000000-0005-0000-0000-0000ED000000}"/>
    <cellStyle name="Normal 8 2" xfId="236" xr:uid="{00000000-0005-0000-0000-0000EE000000}"/>
    <cellStyle name="Normal 8 3" xfId="237" xr:uid="{00000000-0005-0000-0000-0000EF000000}"/>
    <cellStyle name="Normal 8 4" xfId="238" xr:uid="{00000000-0005-0000-0000-0000F0000000}"/>
    <cellStyle name="Normal 8 5" xfId="239" xr:uid="{00000000-0005-0000-0000-0000F1000000}"/>
    <cellStyle name="Normal 9" xfId="240" xr:uid="{00000000-0005-0000-0000-0000F2000000}"/>
    <cellStyle name="Normal 9 2" xfId="241" xr:uid="{00000000-0005-0000-0000-0000F3000000}"/>
    <cellStyle name="Normal 9 2 2" xfId="242" xr:uid="{00000000-0005-0000-0000-0000F4000000}"/>
    <cellStyle name="Normal 9 2 3" xfId="243" xr:uid="{00000000-0005-0000-0000-0000F5000000}"/>
    <cellStyle name="Normal 9 3" xfId="244" xr:uid="{00000000-0005-0000-0000-0000F6000000}"/>
    <cellStyle name="Note 2" xfId="245" xr:uid="{00000000-0005-0000-0000-0000F7000000}"/>
    <cellStyle name="Note 2 2" xfId="246" xr:uid="{00000000-0005-0000-0000-0000F8000000}"/>
    <cellStyle name="Note 2 3" xfId="247" xr:uid="{00000000-0005-0000-0000-0000F9000000}"/>
    <cellStyle name="Output 2" xfId="248" xr:uid="{00000000-0005-0000-0000-0000FA000000}"/>
    <cellStyle name="Output 2 2" xfId="249" xr:uid="{00000000-0005-0000-0000-0000FB000000}"/>
    <cellStyle name="Output 2 3" xfId="250" xr:uid="{00000000-0005-0000-0000-0000FC000000}"/>
    <cellStyle name="Parent row" xfId="251" xr:uid="{00000000-0005-0000-0000-0000FD000000}"/>
    <cellStyle name="Percent" xfId="2" builtinId="5"/>
    <cellStyle name="Percent 10" xfId="252" xr:uid="{00000000-0005-0000-0000-0000FF000000}"/>
    <cellStyle name="Percent 10 2" xfId="253" xr:uid="{00000000-0005-0000-0000-000000010000}"/>
    <cellStyle name="Percent 11" xfId="254" xr:uid="{00000000-0005-0000-0000-000001010000}"/>
    <cellStyle name="Percent 2" xfId="255" xr:uid="{00000000-0005-0000-0000-000002010000}"/>
    <cellStyle name="Percent 2 2" xfId="256" xr:uid="{00000000-0005-0000-0000-000003010000}"/>
    <cellStyle name="Percent 2 2 2" xfId="257" xr:uid="{00000000-0005-0000-0000-000004010000}"/>
    <cellStyle name="Percent 2 2 3" xfId="258" xr:uid="{00000000-0005-0000-0000-000005010000}"/>
    <cellStyle name="Percent 2 3" xfId="259" xr:uid="{00000000-0005-0000-0000-000006010000}"/>
    <cellStyle name="Percent 2 4" xfId="260" xr:uid="{00000000-0005-0000-0000-000007010000}"/>
    <cellStyle name="Percent 2 5" xfId="261" xr:uid="{00000000-0005-0000-0000-000008010000}"/>
    <cellStyle name="Percent 3" xfId="262" xr:uid="{00000000-0005-0000-0000-000009010000}"/>
    <cellStyle name="Percent 3 2" xfId="263" xr:uid="{00000000-0005-0000-0000-00000A010000}"/>
    <cellStyle name="Percent 3 2 2" xfId="264" xr:uid="{00000000-0005-0000-0000-00000B010000}"/>
    <cellStyle name="Percent 3 2 3" xfId="265" xr:uid="{00000000-0005-0000-0000-00000C010000}"/>
    <cellStyle name="Percent 3 3" xfId="266" xr:uid="{00000000-0005-0000-0000-00000D010000}"/>
    <cellStyle name="Percent 4" xfId="267" xr:uid="{00000000-0005-0000-0000-00000E010000}"/>
    <cellStyle name="Percent 4 2" xfId="268" xr:uid="{00000000-0005-0000-0000-00000F010000}"/>
    <cellStyle name="Percent 4 2 2" xfId="269" xr:uid="{00000000-0005-0000-0000-000010010000}"/>
    <cellStyle name="Percent 4 2 3" xfId="270" xr:uid="{00000000-0005-0000-0000-000011010000}"/>
    <cellStyle name="Percent 4 3" xfId="271" xr:uid="{00000000-0005-0000-0000-000012010000}"/>
    <cellStyle name="Percent 4 3 2" xfId="272" xr:uid="{00000000-0005-0000-0000-000013010000}"/>
    <cellStyle name="Percent 5" xfId="273" xr:uid="{00000000-0005-0000-0000-000014010000}"/>
    <cellStyle name="Percent 5 2" xfId="274" xr:uid="{00000000-0005-0000-0000-000015010000}"/>
    <cellStyle name="Percent 5 2 2" xfId="275" xr:uid="{00000000-0005-0000-0000-000016010000}"/>
    <cellStyle name="Percent 5 3" xfId="276" xr:uid="{00000000-0005-0000-0000-000017010000}"/>
    <cellStyle name="Percent 5 4" xfId="277" xr:uid="{00000000-0005-0000-0000-000018010000}"/>
    <cellStyle name="Percent 5 5" xfId="278" xr:uid="{00000000-0005-0000-0000-000019010000}"/>
    <cellStyle name="Percent 6" xfId="279" xr:uid="{00000000-0005-0000-0000-00001A010000}"/>
    <cellStyle name="Percent 6 2" xfId="280" xr:uid="{00000000-0005-0000-0000-00001B010000}"/>
    <cellStyle name="Percent 6 3" xfId="281" xr:uid="{00000000-0005-0000-0000-00001C010000}"/>
    <cellStyle name="Percent 6 4" xfId="282" xr:uid="{00000000-0005-0000-0000-00001D010000}"/>
    <cellStyle name="Percent 7" xfId="283" xr:uid="{00000000-0005-0000-0000-00001E010000}"/>
    <cellStyle name="Percent 7 2" xfId="284" xr:uid="{00000000-0005-0000-0000-00001F010000}"/>
    <cellStyle name="Percent 7 3" xfId="285" xr:uid="{00000000-0005-0000-0000-000020010000}"/>
    <cellStyle name="Percent 7 4" xfId="286" xr:uid="{00000000-0005-0000-0000-000021010000}"/>
    <cellStyle name="Percent 8" xfId="287" xr:uid="{00000000-0005-0000-0000-000022010000}"/>
    <cellStyle name="Percent 8 2" xfId="288" xr:uid="{00000000-0005-0000-0000-000023010000}"/>
    <cellStyle name="Percent 8 3" xfId="289" xr:uid="{00000000-0005-0000-0000-000024010000}"/>
    <cellStyle name="Percent 9" xfId="290" xr:uid="{00000000-0005-0000-0000-000025010000}"/>
    <cellStyle name="Percent 9 2" xfId="291" xr:uid="{00000000-0005-0000-0000-000026010000}"/>
    <cellStyle name="Table title" xfId="292" xr:uid="{00000000-0005-0000-0000-000027010000}"/>
    <cellStyle name="Title 2" xfId="293" xr:uid="{00000000-0005-0000-0000-000028010000}"/>
    <cellStyle name="Title 2 2" xfId="294" xr:uid="{00000000-0005-0000-0000-000029010000}"/>
    <cellStyle name="Title 2 3" xfId="295" xr:uid="{00000000-0005-0000-0000-00002A010000}"/>
    <cellStyle name="Total 2" xfId="296" xr:uid="{00000000-0005-0000-0000-00002B010000}"/>
    <cellStyle name="Total 2 2" xfId="297" xr:uid="{00000000-0005-0000-0000-00002C010000}"/>
    <cellStyle name="Total 2 3" xfId="298" xr:uid="{00000000-0005-0000-0000-00002D010000}"/>
    <cellStyle name="Warning Text 2" xfId="299" xr:uid="{00000000-0005-0000-0000-00002E010000}"/>
    <cellStyle name="Warning Text 2 2" xfId="300" xr:uid="{00000000-0005-0000-0000-00002F010000}"/>
    <cellStyle name="Warning Text 2 3" xfId="301" xr:uid="{00000000-0005-0000-0000-000030010000}"/>
  </cellStyles>
  <dxfs count="10"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5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externalLink" Target="externalLinks/externalLink9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29" Type="http://schemas.openxmlformats.org/officeDocument/2006/relationships/externalLink" Target="externalLinks/externalLink1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8.xml"/><Relationship Id="rId32" Type="http://schemas.openxmlformats.org/officeDocument/2006/relationships/externalLink" Target="externalLinks/externalLink16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externalLink" Target="externalLinks/externalLink12.xml"/><Relationship Id="rId36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31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externalLink" Target="externalLinks/externalLink11.xml"/><Relationship Id="rId30" Type="http://schemas.openxmlformats.org/officeDocument/2006/relationships/externalLink" Target="externalLinks/externalLink14.xml"/><Relationship Id="rId35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267336</xdr:colOff>
      <xdr:row>25</xdr:row>
      <xdr:rowOff>158750</xdr:rowOff>
    </xdr:from>
    <xdr:to>
      <xdr:col>0</xdr:col>
      <xdr:colOff>313055</xdr:colOff>
      <xdr:row>26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8206873-99AF-F34F-8018-16823990A72B}"/>
            </a:ext>
          </a:extLst>
        </xdr:cNvPr>
        <xdr:cNvSpPr txBox="1"/>
      </xdr:nvSpPr>
      <xdr:spPr>
        <a:xfrm flipV="1">
          <a:off x="267336" y="6338570"/>
          <a:ext cx="38099" cy="774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40</xdr:row>
      <xdr:rowOff>76199</xdr:rowOff>
    </xdr:from>
    <xdr:to>
      <xdr:col>72</xdr:col>
      <xdr:colOff>0</xdr:colOff>
      <xdr:row>52</xdr:row>
      <xdr:rowOff>123824</xdr:rowOff>
    </xdr:to>
    <xdr:pic>
      <xdr:nvPicPr>
        <xdr:cNvPr id="2" name="Picture 21">
          <a:extLst>
            <a:ext uri="{FF2B5EF4-FFF2-40B4-BE49-F238E27FC236}">
              <a16:creationId xmlns:a16="http://schemas.microsoft.com/office/drawing/2014/main" id="{FC26A5E9-00B5-4636-A8B8-5E9B6F9D2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696074"/>
          <a:ext cx="8524875" cy="1990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EHS-FP-BOS-081\Users\Villacorta\Downloads\FINAL%20ANALYSIS%20Counseling%20Rate%20Options%20071913.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EHS-FP-BOS-081\E\X\Data%20&amp;%20Reporting%20Tools\STARR%20Utilization\STARR%20Utilization%20Tool%20FY10%20Jun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X\Data%20&amp;%20Reporting%20Tools\STARR%20Utilization\STARR%20Utilization%20Tool%20FY10%20Jun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ommon\Administrative%20Services-POS%20Policy%20Office\Rate%20Setting\Rate%20Projects\Youth%20and%20Young%20Adults%20Support%20Services-CMR%20427\FY22%20Rate%20Review\1.%20Strategy%20Materials\2.%20ALP%20Models%201.7.21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ommon\Administrative%20Services-POS%20Policy%20Office\Rate%20Setting\Rate%20Projects\Youth%20and%20Young%20Adults%20Support%20Services-CMR%20427\FY22%20Rate%20Review\1.%20Strategy%20Materials\3.%20Conflict%20Model%201.5.2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Rohmann\Downloads\1.%20C.257%20%20BLS%20Benchmarks%20M2021%20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Users\Villacorta\Downloads\FINAL%20ANALYSIS%20Counseling%20Rate%20Options%20071913.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Hcf06\workgroups\W_Pricing\SubAbuse\2012\Data\Outpatient%20Counseling%20&amp;%20Other%20Related\Counseling%20Rate%20Options%20MARCH%2018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LLDHCFP\Shared%20Files\OSD\Don\EI\General%20Analysis%20Template%20V6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cf06\workgroups\W_Pricing\SubAbuse\2012\Data\Outpatient%20Counseling%20&amp;%20Other%20Related\Counseling%20Rate%20Options%20MARCH%20181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EHS-FP-BOS-081\Users\HNaciri\Downloads\Resi%20Rehab%203386&amp;3401%20122613%20330pm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Users\HNaciri\Downloads\Resi%20Rehab%203386&amp;3401%20122613%20330pm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EHS-FP-BOS-081\W_Pricing\SubAbuse\2013\Resi%20Rehab\Data\Resi%20Rehab%20_All%20Codes%20Analysis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W_Pricing\SubAbuse\2013\Resi%20Rehab\Data\Resi%20Rehab%20_All%20Codes%20Analysi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C16">
            <v>1.25</v>
          </cell>
        </row>
      </sheetData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"/>
      <sheetName val="ALP - models"/>
      <sheetName val="Model Budget ALP"/>
      <sheetName val="Fiscal Impact"/>
      <sheetName val="CAF Fall 2020"/>
      <sheetName val="CAF Spring 2018"/>
      <sheetName val="CAF Sp 2016"/>
      <sheetName val=" Contract Data"/>
      <sheetName val="Fiscal Impact Original"/>
      <sheetName val="FY22 Fiscal Impact"/>
    </sheetNames>
    <sheetDataSet>
      <sheetData sheetId="0">
        <row r="6">
          <cell r="C6">
            <v>32198.400000000001</v>
          </cell>
        </row>
      </sheetData>
      <sheetData sheetId="1" refreshError="1"/>
      <sheetData sheetId="2"/>
      <sheetData sheetId="3" refreshError="1"/>
      <sheetData sheetId="4">
        <row r="25">
          <cell r="CA25">
            <v>1.9959404600811814E-2</v>
          </cell>
        </row>
      </sheetData>
      <sheetData sheetId="5">
        <row r="27">
          <cell r="BQ27">
            <v>2.6804860614724868E-2</v>
          </cell>
        </row>
      </sheetData>
      <sheetData sheetId="6">
        <row r="27">
          <cell r="BD27">
            <v>3.1437553586738907E-2</v>
          </cell>
        </row>
      </sheetData>
      <sheetData sheetId="7">
        <row r="3">
          <cell r="O3" t="str">
            <v>Program Management</v>
          </cell>
        </row>
      </sheetData>
      <sheetData sheetId="8" refreshError="1"/>
      <sheetData sheetId="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F"/>
      <sheetName val="Model Budget (CSSE)"/>
      <sheetName val="Model Budget old (CSSI)"/>
      <sheetName val="Model Budget (ALP) "/>
      <sheetName val="ALP Contract Data"/>
      <sheetName val="Model Budget (MDAT)"/>
      <sheetName val="FBCS Contract Data "/>
      <sheetName val="Combined Fiscal Impact"/>
      <sheetName val="Chart"/>
      <sheetName val="Conflict Model 1 &amp; 5 Family"/>
      <sheetName val="Conflict Model 1&amp;5 Family Budge"/>
      <sheetName val="Comparison "/>
      <sheetName val="Fiscal Impact original"/>
      <sheetName val="Fiscal Impact"/>
      <sheetName val="CAF Fall 2020"/>
      <sheetName val="CAF Sp 2016"/>
      <sheetName val="CSSI Contract Data"/>
      <sheetName val="CAF Spring 201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6">
          <cell r="C6">
            <v>32198.400000000001</v>
          </cell>
        </row>
      </sheetData>
      <sheetData sheetId="9" refreshError="1"/>
      <sheetData sheetId="10"/>
      <sheetData sheetId="11" refreshError="1"/>
      <sheetData sheetId="12" refreshError="1"/>
      <sheetData sheetId="13" refreshError="1"/>
      <sheetData sheetId="14">
        <row r="25">
          <cell r="CA25">
            <v>1.9959404600811814E-2</v>
          </cell>
        </row>
      </sheetData>
      <sheetData sheetId="15">
        <row r="40">
          <cell r="BD40">
            <v>4.2774125940745131E-2</v>
          </cell>
        </row>
      </sheetData>
      <sheetData sheetId="16"/>
      <sheetData sheetId="17">
        <row r="27">
          <cell r="BQ27">
            <v>2.6804860614724868E-2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2020 BLS  SALARY CHART"/>
      <sheetName val="Sheet1"/>
      <sheetName val="DC  CNA  DC III"/>
      <sheetName val="Case Social Worker.Manager"/>
      <sheetName val="Clinical"/>
      <sheetName val="Nursing"/>
      <sheetName val="Management"/>
      <sheetName val="Therapies"/>
    </sheetNames>
    <sheetDataSet>
      <sheetData sheetId="0"/>
      <sheetData sheetId="1">
        <row r="303">
          <cell r="G303">
            <v>129960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s OPC031813"/>
      <sheetName val="Family &amp; Group 031813"/>
      <sheetName val="Sxn35_031813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DCI &amp;II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Support3385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new CAF"/>
      <sheetName val="for pres"/>
      <sheetName val="Source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9"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31254.922841553554</v>
          </cell>
          <cell r="AA69">
            <v>33105.937943376768</v>
          </cell>
          <cell r="AB69">
            <v>20741.307122210026</v>
          </cell>
          <cell r="AC69">
            <v>25113.779210245128</v>
          </cell>
          <cell r="AD69">
            <v>88786.823580613331</v>
          </cell>
          <cell r="AE69">
            <v>62810.713447732443</v>
          </cell>
          <cell r="AF69">
            <v>40956.196976734464</v>
          </cell>
          <cell r="AG69">
            <v>17680</v>
          </cell>
          <cell r="AH69">
            <v>25681.000758506118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37793.970923453351</v>
          </cell>
          <cell r="AU69">
            <v>20099.452159556731</v>
          </cell>
          <cell r="AV69">
            <v>20286.405563557739</v>
          </cell>
          <cell r="AW69">
            <v>17680</v>
          </cell>
          <cell r="AX69">
            <v>17680</v>
          </cell>
          <cell r="AY69">
            <v>0</v>
          </cell>
          <cell r="AZ69">
            <v>17680</v>
          </cell>
          <cell r="BA69">
            <v>17680</v>
          </cell>
          <cell r="BB69">
            <v>33977.415363675485</v>
          </cell>
          <cell r="BC69">
            <v>17680</v>
          </cell>
          <cell r="BD69">
            <v>17680</v>
          </cell>
          <cell r="BE69">
            <v>30167.461826569073</v>
          </cell>
          <cell r="BF69">
            <v>17680</v>
          </cell>
          <cell r="BG69">
            <v>17680</v>
          </cell>
          <cell r="BH69">
            <v>17680</v>
          </cell>
          <cell r="BI69">
            <v>17680</v>
          </cell>
          <cell r="BJ69">
            <v>0</v>
          </cell>
          <cell r="BK69">
            <v>0</v>
          </cell>
          <cell r="BL69">
            <v>21250.045125851197</v>
          </cell>
          <cell r="BM69">
            <v>17680</v>
          </cell>
          <cell r="BN69">
            <v>35930.97602494889</v>
          </cell>
          <cell r="BO69">
            <v>17680</v>
          </cell>
          <cell r="BP69">
            <v>22322.199991457768</v>
          </cell>
          <cell r="BQ69">
            <v>20275.023061164669</v>
          </cell>
          <cell r="BR69">
            <v>17680</v>
          </cell>
          <cell r="BS69">
            <v>17680</v>
          </cell>
          <cell r="BT69">
            <v>-194223.15407576266</v>
          </cell>
          <cell r="BU69">
            <v>3.9224062254462094E-2</v>
          </cell>
          <cell r="BV69">
            <v>-19524.116453252951</v>
          </cell>
          <cell r="BW69">
            <v>-194535.86717894004</v>
          </cell>
          <cell r="BX69">
            <v>-95994.996520439629</v>
          </cell>
          <cell r="BY69">
            <v>-40211.35347342863</v>
          </cell>
          <cell r="BZ69">
            <v>-173811.76878527104</v>
          </cell>
          <cell r="CA69">
            <v>0</v>
          </cell>
          <cell r="CB69">
            <v>-5.0164293090607048E-2</v>
          </cell>
          <cell r="CC69">
            <v>-167041.88358041737</v>
          </cell>
          <cell r="CD69">
            <v>-426204.38478022406</v>
          </cell>
          <cell r="CE69">
            <v>-592175.48191499163</v>
          </cell>
          <cell r="CF69">
            <v>-18092.124466100388</v>
          </cell>
          <cell r="CG69">
            <v>-202133.05620748765</v>
          </cell>
          <cell r="CH69">
            <v>-93888.866422877749</v>
          </cell>
          <cell r="CI69">
            <v>-898471.45258220169</v>
          </cell>
          <cell r="CJ69">
            <v>-194535.86717894004</v>
          </cell>
          <cell r="CK69">
            <v>-143809.07008855077</v>
          </cell>
          <cell r="CL69">
            <v>-40211.35347342863</v>
          </cell>
          <cell r="CM69">
            <v>-65521.629016254272</v>
          </cell>
          <cell r="CN69">
            <v>-173811.76878527104</v>
          </cell>
          <cell r="CO69">
            <v>-1358636.8778598411</v>
          </cell>
          <cell r="CP69">
            <v>0.37547339478605335</v>
          </cell>
          <cell r="CQ69">
            <v>-0.10393756019323813</v>
          </cell>
          <cell r="CR69">
            <v>-2.8874890700291964E-2</v>
          </cell>
          <cell r="CS69">
            <v>-3.7678320803372217E-2</v>
          </cell>
          <cell r="CT69">
            <v>-2.5772778991081248E-2</v>
          </cell>
          <cell r="CU69">
            <v>-3.2345743847847497E-4</v>
          </cell>
          <cell r="CV69">
            <v>-79.526942030054457</v>
          </cell>
          <cell r="CW69">
            <v>-7.6406036602279794</v>
          </cell>
          <cell r="CX69">
            <v>-18.285188285733192</v>
          </cell>
          <cell r="CY69">
            <v>-5.4438574934901895</v>
          </cell>
          <cell r="CZ69">
            <v>-7.6767440812364649</v>
          </cell>
          <cell r="DA69">
            <v>-22.20634650407974</v>
          </cell>
          <cell r="DB69">
            <v>-132.13870694560796</v>
          </cell>
        </row>
        <row r="70">
          <cell r="L70">
            <v>138.34594029064516</v>
          </cell>
          <cell r="M70">
            <v>1.6121217240410697</v>
          </cell>
          <cell r="N70">
            <v>5.367883702073212</v>
          </cell>
          <cell r="O70">
            <v>5.5443017926485414</v>
          </cell>
          <cell r="P70">
            <v>23.436665346994968</v>
          </cell>
          <cell r="Q70">
            <v>0.92053721849469439</v>
          </cell>
          <cell r="R70">
            <v>11.491251469582075</v>
          </cell>
          <cell r="S70">
            <v>8.3369720157031253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104265.75261250997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156188.25202112697</v>
          </cell>
          <cell r="AG70">
            <v>131035.67054489572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88734.403501087392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45936.617400235766</v>
          </cell>
          <cell r="BI70">
            <v>61613.675135025253</v>
          </cell>
          <cell r="BJ70">
            <v>0</v>
          </cell>
          <cell r="BK70">
            <v>0</v>
          </cell>
          <cell r="BL70">
            <v>72317.924874135264</v>
          </cell>
          <cell r="BM70">
            <v>45583.045099364717</v>
          </cell>
          <cell r="BN70">
            <v>101748.99035154989</v>
          </cell>
          <cell r="BO70">
            <v>229416.87476371037</v>
          </cell>
          <cell r="BP70">
            <v>78869.379225986195</v>
          </cell>
          <cell r="BQ70">
            <v>86360.302370659803</v>
          </cell>
          <cell r="BR70">
            <v>77156.710228375523</v>
          </cell>
          <cell r="BS70">
            <v>48318.756121997882</v>
          </cell>
          <cell r="BT70">
            <v>398136.88321278704</v>
          </cell>
          <cell r="BU70">
            <v>0.36724114202935465</v>
          </cell>
          <cell r="BV70">
            <v>39854.580999063852</v>
          </cell>
          <cell r="BW70">
            <v>394450.1606676082</v>
          </cell>
          <cell r="BX70">
            <v>222860.81281305797</v>
          </cell>
          <cell r="BY70">
            <v>72569.642572709854</v>
          </cell>
          <cell r="BZ70">
            <v>427779.81149033637</v>
          </cell>
          <cell r="CA70">
            <v>0</v>
          </cell>
          <cell r="CB70">
            <v>0.40671704877585924</v>
          </cell>
          <cell r="CC70">
            <v>323721.81080892892</v>
          </cell>
          <cell r="CD70">
            <v>717868.8556900773</v>
          </cell>
          <cell r="CE70">
            <v>1081621.3826737017</v>
          </cell>
          <cell r="CF70">
            <v>38284.146059391795</v>
          </cell>
          <cell r="CG70">
            <v>488082.61516012525</v>
          </cell>
          <cell r="CH70">
            <v>249415.03043732973</v>
          </cell>
          <cell r="CI70">
            <v>1833618.6346573296</v>
          </cell>
          <cell r="CJ70">
            <v>394450.1606676082</v>
          </cell>
          <cell r="CK70">
            <v>291256.65648656304</v>
          </cell>
          <cell r="CL70">
            <v>72569.642572709854</v>
          </cell>
          <cell r="CM70">
            <v>130870.89572562612</v>
          </cell>
          <cell r="CN70">
            <v>427779.81149033637</v>
          </cell>
          <cell r="CO70">
            <v>2949096.2663998213</v>
          </cell>
          <cell r="CP70">
            <v>0.80827066017194205</v>
          </cell>
          <cell r="CQ70">
            <v>0.36850490579106859</v>
          </cell>
          <cell r="CR70">
            <v>0.20498011936487076</v>
          </cell>
          <cell r="CS70">
            <v>8.3014594940582179E-2</v>
          </cell>
          <cell r="CT70">
            <v>0.10988940111723</v>
          </cell>
          <cell r="CU70">
            <v>0.32042762106426059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scalImpact"/>
      <sheetName val="RateOptions"/>
      <sheetName val="GeogVar"/>
      <sheetName val="CostDrivers"/>
      <sheetName val="CostSummary"/>
      <sheetName val="CleanData"/>
      <sheetName val="RawDataCalcs"/>
      <sheetName val="CleanData (2)"/>
      <sheetName val="RawDataCalcs (2)"/>
      <sheetName val="Lookups"/>
      <sheetName val="Source"/>
      <sheetName val="Sheet1"/>
      <sheetName val="Transposed RawDataCalcs"/>
      <sheetName val="Transposed Clean Data"/>
      <sheetName val="Transposed Source"/>
      <sheetName val="Transposed RawDataCalcs &amp; Calc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A4" t="str">
            <v>Associates For Human Services Inc</v>
          </cell>
        </row>
        <row r="34">
          <cell r="L34">
            <v>0</v>
          </cell>
          <cell r="M34">
            <v>0.79029091117448558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46956.620119375693</v>
          </cell>
          <cell r="AA34">
            <v>17680</v>
          </cell>
          <cell r="AB34">
            <v>39867.641875293193</v>
          </cell>
          <cell r="AC34">
            <v>41031.086504828323</v>
          </cell>
          <cell r="AD34">
            <v>0</v>
          </cell>
          <cell r="AE34">
            <v>0</v>
          </cell>
          <cell r="AF34">
            <v>0</v>
          </cell>
          <cell r="AG34">
            <v>33944.118844784767</v>
          </cell>
          <cell r="AH34">
            <v>17680</v>
          </cell>
          <cell r="AI34">
            <v>0</v>
          </cell>
          <cell r="AJ34">
            <v>29753.902816591464</v>
          </cell>
          <cell r="AK34">
            <v>30930.825880294266</v>
          </cell>
          <cell r="AL34">
            <v>18569.0381892203</v>
          </cell>
          <cell r="AM34">
            <v>18442.473919768927</v>
          </cell>
          <cell r="AN34">
            <v>38606.161015285972</v>
          </cell>
          <cell r="AO34">
            <v>27075.185897627798</v>
          </cell>
          <cell r="AP34">
            <v>0</v>
          </cell>
          <cell r="AQ34">
            <v>0</v>
          </cell>
          <cell r="AR34">
            <v>0</v>
          </cell>
          <cell r="AS34">
            <v>20355.422680841988</v>
          </cell>
          <cell r="AT34">
            <v>71628.834700450796</v>
          </cell>
          <cell r="AU34">
            <v>20461.641675358544</v>
          </cell>
          <cell r="AV34">
            <v>21763.519947861987</v>
          </cell>
          <cell r="AW34">
            <v>30028.595208686409</v>
          </cell>
          <cell r="AX34">
            <v>20500.552365271986</v>
          </cell>
          <cell r="AY34">
            <v>0</v>
          </cell>
          <cell r="AZ34">
            <v>0</v>
          </cell>
          <cell r="BA34">
            <v>26069.349097187373</v>
          </cell>
          <cell r="BB34">
            <v>17680</v>
          </cell>
          <cell r="BC34">
            <v>27212.519009187054</v>
          </cell>
          <cell r="BD34">
            <v>41756.507202167428</v>
          </cell>
          <cell r="BE34">
            <v>28667.992486020263</v>
          </cell>
          <cell r="BF34">
            <v>19660.985016893599</v>
          </cell>
          <cell r="BG34">
            <v>17680</v>
          </cell>
          <cell r="BH34">
            <v>17680</v>
          </cell>
          <cell r="BI34">
            <v>17680</v>
          </cell>
          <cell r="BJ34">
            <v>0</v>
          </cell>
          <cell r="BK34">
            <v>0</v>
          </cell>
          <cell r="BL34">
            <v>37248.882698669069</v>
          </cell>
          <cell r="BM34">
            <v>17680</v>
          </cell>
          <cell r="BN34">
            <v>37585.774536606972</v>
          </cell>
          <cell r="BO34">
            <v>33596.29852940391</v>
          </cell>
          <cell r="BP34">
            <v>25417.773521214607</v>
          </cell>
          <cell r="BQ34">
            <v>30055.921442748004</v>
          </cell>
          <cell r="BR34">
            <v>21970.169720181879</v>
          </cell>
          <cell r="BS34">
            <v>17680</v>
          </cell>
          <cell r="BT34">
            <v>-1122614.5665450124</v>
          </cell>
          <cell r="BU34">
            <v>0.13027098074394894</v>
          </cell>
          <cell r="BV34">
            <v>-16766.898501709318</v>
          </cell>
          <cell r="BW34">
            <v>-1108530.6212166082</v>
          </cell>
          <cell r="BX34">
            <v>-1474513.4431397212</v>
          </cell>
          <cell r="BY34">
            <v>-359587.75471530249</v>
          </cell>
          <cell r="BZ34">
            <v>-675414.15673018876</v>
          </cell>
          <cell r="CA34">
            <v>-10318274.104858737</v>
          </cell>
          <cell r="CB34">
            <v>3.9667448114237239E-2</v>
          </cell>
          <cell r="CC34">
            <v>-354564.67376116331</v>
          </cell>
          <cell r="CD34">
            <v>-3143047.8255827245</v>
          </cell>
          <cell r="CE34">
            <v>-597214.63617941493</v>
          </cell>
          <cell r="CF34">
            <v>-629519.18501455639</v>
          </cell>
          <cell r="CG34">
            <v>-2933297.7765657566</v>
          </cell>
          <cell r="CH34">
            <v>-312958.42871704738</v>
          </cell>
          <cell r="CI34">
            <v>-6950335.2468438176</v>
          </cell>
          <cell r="CJ34">
            <v>-1108530.6212166082</v>
          </cell>
          <cell r="CK34">
            <v>-461138.95556240936</v>
          </cell>
          <cell r="CL34">
            <v>-359587.75471530249</v>
          </cell>
          <cell r="CM34">
            <v>-293888.7390341704</v>
          </cell>
          <cell r="CN34">
            <v>-675414.15673018876</v>
          </cell>
          <cell r="CO34">
            <v>-9523712.744866835</v>
          </cell>
          <cell r="CP34">
            <v>0.53755430053228481</v>
          </cell>
          <cell r="CQ34">
            <v>8.426975069624898E-2</v>
          </cell>
          <cell r="CR34">
            <v>-4.8713603045017345E-3</v>
          </cell>
          <cell r="CS34">
            <v>9.7952431306347933E-3</v>
          </cell>
          <cell r="CT34">
            <v>-3.9893498199197908E-2</v>
          </cell>
          <cell r="CU34">
            <v>3.8691458414040758E-2</v>
          </cell>
          <cell r="CV34">
            <v>5.6665121955921194</v>
          </cell>
          <cell r="CW34">
            <v>1.0474528769120166</v>
          </cell>
          <cell r="CX34">
            <v>-0.93418082786395029</v>
          </cell>
          <cell r="CY34">
            <v>-0.56422902479690396</v>
          </cell>
          <cell r="CZ34">
            <v>-0.51027554355606819</v>
          </cell>
          <cell r="DA34">
            <v>0.50401661976240408</v>
          </cell>
          <cell r="DB34">
            <v>9.2791732149199646</v>
          </cell>
        </row>
        <row r="35">
          <cell r="L35">
            <v>325.54527652063496</v>
          </cell>
          <cell r="M35">
            <v>1.145059670647806</v>
          </cell>
          <cell r="N35">
            <v>12.658929241568668</v>
          </cell>
          <cell r="O35">
            <v>95.943355157776523</v>
          </cell>
          <cell r="P35">
            <v>25.947712752140522</v>
          </cell>
          <cell r="Q35">
            <v>33.680418140703352</v>
          </cell>
          <cell r="R35">
            <v>117.98676225403045</v>
          </cell>
          <cell r="S35">
            <v>18.677306003027208</v>
          </cell>
          <cell r="T35">
            <v>4.0568192104597958E-2</v>
          </cell>
          <cell r="U35">
            <v>0.13171437587406293</v>
          </cell>
          <cell r="V35">
            <v>5.1755918785346619E-2</v>
          </cell>
          <cell r="W35">
            <v>0.16497859077952676</v>
          </cell>
          <cell r="X35">
            <v>0.2982878564398192</v>
          </cell>
          <cell r="Y35">
            <v>5.4787394269923656E-2</v>
          </cell>
          <cell r="Z35">
            <v>91413.434936079429</v>
          </cell>
          <cell r="AA35">
            <v>171213.94858211145</v>
          </cell>
          <cell r="AB35">
            <v>71268.467153171412</v>
          </cell>
          <cell r="AC35">
            <v>67499.431340421332</v>
          </cell>
          <cell r="AD35">
            <v>0</v>
          </cell>
          <cell r="AE35">
            <v>0</v>
          </cell>
          <cell r="AF35">
            <v>0</v>
          </cell>
          <cell r="AG35">
            <v>76170.539456675135</v>
          </cell>
          <cell r="AH35">
            <v>51194.094846967935</v>
          </cell>
          <cell r="AI35">
            <v>0</v>
          </cell>
          <cell r="AJ35">
            <v>96651.607294339352</v>
          </cell>
          <cell r="AK35">
            <v>103711.82144639676</v>
          </cell>
          <cell r="AL35">
            <v>108951.50925611406</v>
          </cell>
          <cell r="AM35">
            <v>124826.37579975859</v>
          </cell>
          <cell r="AN35">
            <v>56811.862618938139</v>
          </cell>
          <cell r="AO35">
            <v>55812.854748790807</v>
          </cell>
          <cell r="AP35">
            <v>0</v>
          </cell>
          <cell r="AQ35">
            <v>0</v>
          </cell>
          <cell r="AR35">
            <v>0</v>
          </cell>
          <cell r="AS35">
            <v>25027.576232617906</v>
          </cell>
          <cell r="AT35">
            <v>93184.103761087666</v>
          </cell>
          <cell r="AU35">
            <v>97525.123689390195</v>
          </cell>
          <cell r="AV35">
            <v>84456.375281292596</v>
          </cell>
          <cell r="AW35">
            <v>57934.015020761828</v>
          </cell>
          <cell r="AX35">
            <v>101633.94724195503</v>
          </cell>
          <cell r="AY35">
            <v>0</v>
          </cell>
          <cell r="AZ35">
            <v>0</v>
          </cell>
          <cell r="BA35">
            <v>66765.076206888509</v>
          </cell>
          <cell r="BB35">
            <v>97217.62868695044</v>
          </cell>
          <cell r="BC35">
            <v>54127.822372828719</v>
          </cell>
          <cell r="BD35">
            <v>61930.062581382372</v>
          </cell>
          <cell r="BE35">
            <v>62552.309754750124</v>
          </cell>
          <cell r="BF35">
            <v>61773.475248805931</v>
          </cell>
          <cell r="BG35">
            <v>57364.818493992512</v>
          </cell>
          <cell r="BH35">
            <v>61457.801192826271</v>
          </cell>
          <cell r="BI35">
            <v>59460.337150228035</v>
          </cell>
          <cell r="BJ35">
            <v>0</v>
          </cell>
          <cell r="BK35">
            <v>0</v>
          </cell>
          <cell r="BL35">
            <v>56935.273604014816</v>
          </cell>
          <cell r="BM35">
            <v>23906.767042588603</v>
          </cell>
          <cell r="BN35">
            <v>98552.058845081687</v>
          </cell>
          <cell r="BO35">
            <v>92467.250108432359</v>
          </cell>
          <cell r="BP35">
            <v>82220.484062892225</v>
          </cell>
          <cell r="BQ35">
            <v>56623.272837053592</v>
          </cell>
          <cell r="BR35">
            <v>55887.670848124704</v>
          </cell>
          <cell r="BS35">
            <v>51288.876636076719</v>
          </cell>
          <cell r="BT35">
            <v>2112574.116174642</v>
          </cell>
          <cell r="BU35">
            <v>0.25527956514613798</v>
          </cell>
          <cell r="BV35">
            <v>23380.416398015204</v>
          </cell>
          <cell r="BW35">
            <v>2091876.652949932</v>
          </cell>
          <cell r="BX35">
            <v>2741064.8572137947</v>
          </cell>
          <cell r="BY35">
            <v>635817.59101159882</v>
          </cell>
          <cell r="BZ35">
            <v>1513613.2335450135</v>
          </cell>
          <cell r="CA35">
            <v>18919408.888917986</v>
          </cell>
          <cell r="CB35">
            <v>0.19870561791457902</v>
          </cell>
          <cell r="CC35">
            <v>806865.11746486695</v>
          </cell>
          <cell r="CD35">
            <v>5168304.2633605022</v>
          </cell>
          <cell r="CE35">
            <v>1093155.1880312669</v>
          </cell>
          <cell r="CF35">
            <v>1069094.8390886304</v>
          </cell>
          <cell r="CG35">
            <v>4684667.7461953871</v>
          </cell>
          <cell r="CH35">
            <v>617900.22797630657</v>
          </cell>
          <cell r="CI35">
            <v>12419720.103140112</v>
          </cell>
          <cell r="CJ35">
            <v>2091876.652949932</v>
          </cell>
          <cell r="CK35">
            <v>820656.7340809278</v>
          </cell>
          <cell r="CL35">
            <v>635817.59101159882</v>
          </cell>
          <cell r="CM35">
            <v>482804.03681194817</v>
          </cell>
          <cell r="CN35">
            <v>1513613.2335450135</v>
          </cell>
          <cell r="CO35">
            <v>17639305.62230387</v>
          </cell>
          <cell r="CP35">
            <v>0.76215046939141795</v>
          </cell>
          <cell r="CQ35">
            <v>0.16600060800221017</v>
          </cell>
          <cell r="CR35">
            <v>8.5226674012795239E-2</v>
          </cell>
          <cell r="CS35">
            <v>5.5898307580515283E-2</v>
          </cell>
          <cell r="CT35">
            <v>9.7875058126419362E-2</v>
          </cell>
          <cell r="CU35">
            <v>0.20945045379962196</v>
          </cell>
          <cell r="CV35">
            <v>62.28479778701265</v>
          </cell>
          <cell r="CW35">
            <v>12.10204980934472</v>
          </cell>
          <cell r="CX35">
            <v>5.3536231730866977</v>
          </cell>
          <cell r="CY35">
            <v>4.4618604338916112</v>
          </cell>
          <cell r="CZ35">
            <v>2.5061718808094016</v>
          </cell>
          <cell r="DA35">
            <v>13.087601389791917</v>
          </cell>
          <cell r="DB35">
            <v>95.726227555066657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DataCalcs"/>
      <sheetName val="Models OPC031813"/>
      <sheetName val="Family &amp; Group 031813"/>
      <sheetName val="Sxn35_031813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DCI &amp;II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Support3385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new CAF"/>
      <sheetName val="for pres"/>
      <sheetName val="Source"/>
      <sheetName val="Sheet1"/>
      <sheetName val="Sheet2"/>
      <sheetName val="Sheet3"/>
    </sheetNames>
    <sheetDataSet>
      <sheetData sheetId="0">
        <row r="69"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31254.922841553554</v>
          </cell>
          <cell r="AA69">
            <v>33105.937943376768</v>
          </cell>
          <cell r="AB69">
            <v>20741.307122210026</v>
          </cell>
          <cell r="AC69">
            <v>25113.779210245128</v>
          </cell>
          <cell r="AD69">
            <v>88786.823580613331</v>
          </cell>
          <cell r="AE69">
            <v>62810.713447732443</v>
          </cell>
          <cell r="AF69">
            <v>40956.196976734464</v>
          </cell>
          <cell r="AG69">
            <v>17680</v>
          </cell>
          <cell r="AH69">
            <v>25681.000758506118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37793.970923453351</v>
          </cell>
          <cell r="AU69">
            <v>20099.452159556731</v>
          </cell>
          <cell r="AV69">
            <v>20286.405563557739</v>
          </cell>
          <cell r="AW69">
            <v>17680</v>
          </cell>
          <cell r="AX69">
            <v>17680</v>
          </cell>
          <cell r="AY69">
            <v>0</v>
          </cell>
          <cell r="AZ69">
            <v>17680</v>
          </cell>
          <cell r="BA69">
            <v>17680</v>
          </cell>
          <cell r="BB69">
            <v>33977.415363675485</v>
          </cell>
          <cell r="BC69">
            <v>17680</v>
          </cell>
          <cell r="BD69">
            <v>17680</v>
          </cell>
          <cell r="BE69">
            <v>30167.461826569073</v>
          </cell>
          <cell r="BF69">
            <v>17680</v>
          </cell>
          <cell r="BG69">
            <v>17680</v>
          </cell>
          <cell r="BH69">
            <v>17680</v>
          </cell>
          <cell r="BI69">
            <v>17680</v>
          </cell>
          <cell r="BJ69">
            <v>0</v>
          </cell>
          <cell r="BK69">
            <v>0</v>
          </cell>
          <cell r="BL69">
            <v>21250.045125851197</v>
          </cell>
          <cell r="BM69">
            <v>17680</v>
          </cell>
          <cell r="BN69">
            <v>35930.97602494889</v>
          </cell>
          <cell r="BO69">
            <v>17680</v>
          </cell>
          <cell r="BP69">
            <v>22322.199991457768</v>
          </cell>
          <cell r="BQ69">
            <v>20275.023061164669</v>
          </cell>
          <cell r="BR69">
            <v>17680</v>
          </cell>
          <cell r="BS69">
            <v>17680</v>
          </cell>
          <cell r="BT69">
            <v>-194223.15407576266</v>
          </cell>
          <cell r="BU69">
            <v>3.9224062254462094E-2</v>
          </cell>
          <cell r="BV69">
            <v>-19524.116453252951</v>
          </cell>
          <cell r="BW69">
            <v>-194535.86717894004</v>
          </cell>
          <cell r="BX69">
            <v>-95994.996520439629</v>
          </cell>
          <cell r="BY69">
            <v>-40211.35347342863</v>
          </cell>
          <cell r="BZ69">
            <v>-173811.76878527104</v>
          </cell>
          <cell r="CA69">
            <v>0</v>
          </cell>
          <cell r="CB69">
            <v>-5.0164293090607048E-2</v>
          </cell>
          <cell r="CC69">
            <v>-167041.88358041737</v>
          </cell>
          <cell r="CD69">
            <v>-426204.38478022406</v>
          </cell>
          <cell r="CE69">
            <v>-592175.48191499163</v>
          </cell>
          <cell r="CF69">
            <v>-18092.124466100388</v>
          </cell>
          <cell r="CG69">
            <v>-202133.05620748765</v>
          </cell>
          <cell r="CH69">
            <v>-93888.866422877749</v>
          </cell>
          <cell r="CI69">
            <v>-898471.45258220169</v>
          </cell>
          <cell r="CJ69">
            <v>-194535.86717894004</v>
          </cell>
          <cell r="CK69">
            <v>-143809.07008855077</v>
          </cell>
          <cell r="CL69">
            <v>-40211.35347342863</v>
          </cell>
          <cell r="CM69">
            <v>-65521.629016254272</v>
          </cell>
          <cell r="CN69">
            <v>-173811.76878527104</v>
          </cell>
          <cell r="CO69">
            <v>-1358636.8778598411</v>
          </cell>
          <cell r="CP69">
            <v>0.37547339478605335</v>
          </cell>
          <cell r="CQ69">
            <v>-0.10393756019323813</v>
          </cell>
          <cell r="CR69">
            <v>-2.8874890700291964E-2</v>
          </cell>
          <cell r="CS69">
            <v>-3.7678320803372217E-2</v>
          </cell>
          <cell r="CT69">
            <v>-2.5772778991081248E-2</v>
          </cell>
          <cell r="CU69">
            <v>-3.2345743847847497E-4</v>
          </cell>
          <cell r="CV69">
            <v>-79.526942030054457</v>
          </cell>
          <cell r="CW69">
            <v>-7.6406036602279794</v>
          </cell>
          <cell r="CX69">
            <v>-18.285188285733192</v>
          </cell>
          <cell r="CY69">
            <v>-5.4438574934901895</v>
          </cell>
          <cell r="CZ69">
            <v>-7.6767440812364649</v>
          </cell>
          <cell r="DA69">
            <v>-22.20634650407974</v>
          </cell>
          <cell r="DB69">
            <v>-132.13870694560796</v>
          </cell>
        </row>
        <row r="70">
          <cell r="L70">
            <v>138.34594029064516</v>
          </cell>
          <cell r="M70">
            <v>1.6121217240410697</v>
          </cell>
          <cell r="N70">
            <v>5.367883702073212</v>
          </cell>
          <cell r="O70">
            <v>5.5443017926485414</v>
          </cell>
          <cell r="P70">
            <v>23.436665346994968</v>
          </cell>
          <cell r="Q70">
            <v>0.92053721849469439</v>
          </cell>
          <cell r="R70">
            <v>11.491251469582075</v>
          </cell>
          <cell r="S70">
            <v>8.3369720157031253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104265.75261250997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156188.25202112697</v>
          </cell>
          <cell r="AG70">
            <v>131035.67054489572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88734.403501087392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45936.617400235766</v>
          </cell>
          <cell r="BI70">
            <v>61613.675135025253</v>
          </cell>
          <cell r="BJ70">
            <v>0</v>
          </cell>
          <cell r="BK70">
            <v>0</v>
          </cell>
          <cell r="BL70">
            <v>72317.924874135264</v>
          </cell>
          <cell r="BM70">
            <v>45583.045099364717</v>
          </cell>
          <cell r="BN70">
            <v>101748.99035154989</v>
          </cell>
          <cell r="BO70">
            <v>229416.87476371037</v>
          </cell>
          <cell r="BP70">
            <v>78869.379225986195</v>
          </cell>
          <cell r="BQ70">
            <v>86360.302370659803</v>
          </cell>
          <cell r="BR70">
            <v>77156.710228375523</v>
          </cell>
          <cell r="BS70">
            <v>48318.756121997882</v>
          </cell>
          <cell r="BT70">
            <v>398136.88321278704</v>
          </cell>
          <cell r="BU70">
            <v>0.36724114202935465</v>
          </cell>
          <cell r="BV70">
            <v>39854.580999063852</v>
          </cell>
          <cell r="BW70">
            <v>394450.1606676082</v>
          </cell>
          <cell r="BX70">
            <v>222860.81281305797</v>
          </cell>
          <cell r="BY70">
            <v>72569.642572709854</v>
          </cell>
          <cell r="BZ70">
            <v>427779.81149033637</v>
          </cell>
          <cell r="CA70">
            <v>0</v>
          </cell>
          <cell r="CB70">
            <v>0.40671704877585924</v>
          </cell>
          <cell r="CC70">
            <v>323721.81080892892</v>
          </cell>
          <cell r="CD70">
            <v>717868.8556900773</v>
          </cell>
          <cell r="CE70">
            <v>1081621.3826737017</v>
          </cell>
          <cell r="CF70">
            <v>38284.146059391795</v>
          </cell>
          <cell r="CG70">
            <v>488082.61516012525</v>
          </cell>
          <cell r="CH70">
            <v>249415.03043732973</v>
          </cell>
          <cell r="CI70">
            <v>1833618.6346573296</v>
          </cell>
          <cell r="CJ70">
            <v>394450.1606676082</v>
          </cell>
          <cell r="CK70">
            <v>291256.65648656304</v>
          </cell>
          <cell r="CL70">
            <v>72569.642572709854</v>
          </cell>
          <cell r="CM70">
            <v>130870.89572562612</v>
          </cell>
          <cell r="CN70">
            <v>427779.81149033637</v>
          </cell>
          <cell r="CO70">
            <v>2949096.2663998213</v>
          </cell>
          <cell r="CP70">
            <v>0.80827066017194205</v>
          </cell>
          <cell r="CQ70">
            <v>0.36850490579106859</v>
          </cell>
          <cell r="CR70">
            <v>0.20498011936487076</v>
          </cell>
          <cell r="CS70">
            <v>8.3014594940582179E-2</v>
          </cell>
          <cell r="CT70">
            <v>0.10988940111723</v>
          </cell>
          <cell r="CU70">
            <v>0.32042762106426059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9">
          <cell r="L69">
            <v>0</v>
          </cell>
        </row>
      </sheetData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68">
          <cell r="L68">
            <v>72.246451723559602</v>
          </cell>
        </row>
      </sheetData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V50"/>
  <sheetViews>
    <sheetView zoomScale="70" zoomScaleNormal="70" zoomScaleSheetLayoutView="85" workbookViewId="0">
      <selection activeCell="C26" sqref="C26"/>
    </sheetView>
  </sheetViews>
  <sheetFormatPr defaultColWidth="9.140625" defaultRowHeight="18.75"/>
  <cols>
    <col min="1" max="1" width="6.28515625" style="78" customWidth="1"/>
    <col min="2" max="2" width="0.28515625" style="78" customWidth="1"/>
    <col min="3" max="3" width="22.85546875" style="78" customWidth="1"/>
    <col min="4" max="4" width="16.42578125" style="78" customWidth="1"/>
    <col min="5" max="5" width="13.7109375" style="78" customWidth="1"/>
    <col min="6" max="6" width="16.140625" style="78" customWidth="1"/>
    <col min="7" max="7" width="0.140625" style="78" customWidth="1"/>
    <col min="8" max="8" width="6.140625" style="78" customWidth="1"/>
    <col min="9" max="9" width="3.7109375" style="78" customWidth="1"/>
    <col min="10" max="10" width="37.5703125" style="78" customWidth="1"/>
    <col min="11" max="11" width="11.42578125" style="78" hidden="1" customWidth="1"/>
    <col min="12" max="12" width="19.85546875" style="78" customWidth="1"/>
    <col min="13" max="13" width="60.28515625" style="78" customWidth="1"/>
    <col min="14" max="14" width="7.42578125" style="78" customWidth="1"/>
    <col min="15" max="15" width="9.140625" style="78"/>
    <col min="16" max="16" width="12.28515625" style="78" bestFit="1" customWidth="1"/>
    <col min="17" max="21" width="9.140625" style="78"/>
    <col min="22" max="22" width="15" style="78" bestFit="1" customWidth="1"/>
    <col min="23" max="16384" width="9.140625" style="78"/>
  </cols>
  <sheetData>
    <row r="1" spans="2:22" ht="24" customHeight="1" thickBot="1">
      <c r="C1" s="2"/>
    </row>
    <row r="2" spans="2:22" ht="19.5" thickBot="1">
      <c r="B2" s="75"/>
      <c r="C2" s="717" t="s">
        <v>406</v>
      </c>
      <c r="D2" s="718"/>
      <c r="E2" s="718"/>
      <c r="F2" s="719"/>
      <c r="G2" s="76"/>
      <c r="J2" s="714" t="s">
        <v>0</v>
      </c>
      <c r="K2" s="715"/>
      <c r="L2" s="715"/>
      <c r="M2" s="716"/>
    </row>
    <row r="3" spans="2:22">
      <c r="B3" s="77"/>
      <c r="C3" s="77"/>
      <c r="D3" s="649"/>
      <c r="E3" s="649"/>
      <c r="F3" s="417" t="s">
        <v>5</v>
      </c>
      <c r="G3" s="80"/>
      <c r="J3" s="506"/>
      <c r="K3" s="507" t="s">
        <v>1</v>
      </c>
      <c r="L3" s="507" t="s">
        <v>435</v>
      </c>
      <c r="M3" s="508" t="s">
        <v>2</v>
      </c>
    </row>
    <row r="4" spans="2:22">
      <c r="B4" s="77"/>
      <c r="C4" s="664" t="s">
        <v>7</v>
      </c>
      <c r="D4" s="83"/>
      <c r="E4" s="84"/>
      <c r="F4" s="603">
        <v>14594.94</v>
      </c>
      <c r="G4" s="80"/>
      <c r="J4" s="85" t="s">
        <v>6</v>
      </c>
      <c r="K4" s="86"/>
      <c r="L4" s="86"/>
      <c r="M4" s="80"/>
    </row>
    <row r="5" spans="2:22">
      <c r="B5" s="77"/>
      <c r="C5" s="77" t="s">
        <v>413</v>
      </c>
      <c r="D5" s="88"/>
      <c r="E5" s="89"/>
      <c r="F5" s="604">
        <v>51648.74</v>
      </c>
      <c r="G5" s="80"/>
      <c r="H5" s="509"/>
      <c r="J5" s="90" t="s">
        <v>7</v>
      </c>
      <c r="K5" s="91" t="e">
        <f>#REF!</f>
        <v>#REF!</v>
      </c>
      <c r="L5" s="660" t="s">
        <v>433</v>
      </c>
      <c r="M5" s="116" t="s">
        <v>414</v>
      </c>
    </row>
    <row r="6" spans="2:22" ht="20.25" customHeight="1">
      <c r="B6" s="77"/>
      <c r="C6" s="77" t="s">
        <v>34</v>
      </c>
      <c r="D6" s="414"/>
      <c r="E6" s="658">
        <f>L15</f>
        <v>0.25390000000000001</v>
      </c>
      <c r="F6" s="604">
        <f>(SUM(F4:F5)*E6)</f>
        <v>16819.270352</v>
      </c>
      <c r="G6" s="80"/>
      <c r="H6" s="509"/>
      <c r="J6" s="90" t="s">
        <v>8</v>
      </c>
      <c r="K6" s="91"/>
      <c r="L6" s="660" t="s">
        <v>417</v>
      </c>
      <c r="M6" s="116" t="s">
        <v>414</v>
      </c>
    </row>
    <row r="7" spans="2:22" ht="19.5" thickBot="1">
      <c r="B7" s="77"/>
      <c r="C7" s="669" t="s">
        <v>437</v>
      </c>
      <c r="D7" s="216"/>
      <c r="E7" s="657">
        <f>L17</f>
        <v>2.7811565914169036E-2</v>
      </c>
      <c r="F7" s="217">
        <f>SUM(F4+F5+F6)*E7</f>
        <v>2310.1107187399975</v>
      </c>
      <c r="G7" s="80"/>
      <c r="J7" s="90" t="s">
        <v>9</v>
      </c>
      <c r="K7" s="91" t="e">
        <f>#REF!</f>
        <v>#REF!</v>
      </c>
      <c r="L7" s="660" t="s">
        <v>418</v>
      </c>
      <c r="M7" s="116" t="s">
        <v>414</v>
      </c>
    </row>
    <row r="8" spans="2:22" ht="19.5" thickBot="1">
      <c r="B8" s="77"/>
      <c r="C8" s="650" t="s">
        <v>101</v>
      </c>
      <c r="D8" s="651"/>
      <c r="E8" s="652">
        <v>1.3</v>
      </c>
      <c r="F8" s="653">
        <f>SUM(F4:F7)</f>
        <v>85373.06107073999</v>
      </c>
      <c r="G8" s="80"/>
      <c r="J8" s="90" t="s">
        <v>10</v>
      </c>
      <c r="K8" s="91" t="e">
        <f>#REF!</f>
        <v>#REF!</v>
      </c>
      <c r="L8" s="660" t="s">
        <v>434</v>
      </c>
      <c r="M8" s="116" t="s">
        <v>414</v>
      </c>
      <c r="P8" s="654"/>
    </row>
    <row r="9" spans="2:22" ht="19.5" thickBot="1">
      <c r="B9" s="77"/>
      <c r="C9" s="13" t="s">
        <v>15</v>
      </c>
      <c r="E9" s="95">
        <f ca="1">L10</f>
        <v>6116.5150623650707</v>
      </c>
      <c r="F9" s="605">
        <f ca="1">E9*E8</f>
        <v>7951.4695810745925</v>
      </c>
      <c r="G9" s="80"/>
      <c r="J9" s="723" t="s">
        <v>13</v>
      </c>
      <c r="K9" s="724"/>
      <c r="L9" s="724"/>
      <c r="M9" s="725"/>
    </row>
    <row r="10" spans="2:22">
      <c r="B10" s="77"/>
      <c r="C10" s="13" t="s">
        <v>16</v>
      </c>
      <c r="E10" s="95">
        <f ca="1">L11</f>
        <v>333.83536131688766</v>
      </c>
      <c r="F10" s="605">
        <f ca="1">E10*E8</f>
        <v>433.98596971195394</v>
      </c>
      <c r="G10" s="80"/>
      <c r="J10" s="77" t="s">
        <v>15</v>
      </c>
      <c r="K10" s="97" t="e">
        <f>#REF!</f>
        <v>#REF!</v>
      </c>
      <c r="L10" s="97">
        <f ca="1">'YPS0 FY21 BTL'!E5</f>
        <v>6116.5150623650707</v>
      </c>
      <c r="M10" s="116" t="s">
        <v>416</v>
      </c>
    </row>
    <row r="11" spans="2:22">
      <c r="B11" s="77"/>
      <c r="C11" s="13" t="str">
        <f>J12</f>
        <v>Staff Mileage/Travel</v>
      </c>
      <c r="E11" s="95">
        <f ca="1">L12</f>
        <v>338.66588747524133</v>
      </c>
      <c r="F11" s="605">
        <f ca="1">E11*0.75</f>
        <v>253.999415606431</v>
      </c>
      <c r="G11" s="80"/>
      <c r="J11" s="98" t="s">
        <v>16</v>
      </c>
      <c r="K11" s="99" t="e">
        <f>#REF!</f>
        <v>#REF!</v>
      </c>
      <c r="L11" s="99">
        <f ca="1">'YPS0 FY21 BTL'!O5</f>
        <v>333.83536131688766</v>
      </c>
      <c r="M11" s="116" t="s">
        <v>416</v>
      </c>
    </row>
    <row r="12" spans="2:22">
      <c r="B12" s="77"/>
      <c r="C12" s="13" t="s">
        <v>18</v>
      </c>
      <c r="E12" s="95">
        <f>L13</f>
        <v>321.3</v>
      </c>
      <c r="F12" s="605">
        <f>E12*15</f>
        <v>4819.5</v>
      </c>
      <c r="G12" s="80"/>
      <c r="J12" s="98" t="s">
        <v>407</v>
      </c>
      <c r="K12" s="99" t="e">
        <f>#REF!</f>
        <v>#REF!</v>
      </c>
      <c r="L12" s="99">
        <f ca="1">'YPS0 FY21 BTL'!Q5</f>
        <v>338.66588747524133</v>
      </c>
      <c r="M12" s="116" t="s">
        <v>416</v>
      </c>
    </row>
    <row r="13" spans="2:22">
      <c r="B13" s="77"/>
      <c r="C13" s="13" t="s">
        <v>19</v>
      </c>
      <c r="E13" s="95">
        <f ca="1">L14</f>
        <v>503.15619691867573</v>
      </c>
      <c r="F13" s="605">
        <f ca="1">E13*E8</f>
        <v>654.10305599427852</v>
      </c>
      <c r="G13" s="80"/>
      <c r="J13" s="98" t="s">
        <v>18</v>
      </c>
      <c r="K13" s="99" t="e">
        <f>#REF!</f>
        <v>#REF!</v>
      </c>
      <c r="L13" s="99">
        <f>315*(2%+1)</f>
        <v>321.3</v>
      </c>
      <c r="M13" s="80" t="s">
        <v>408</v>
      </c>
    </row>
    <row r="14" spans="2:22">
      <c r="B14" s="77"/>
      <c r="C14" s="186" t="s">
        <v>21</v>
      </c>
      <c r="D14" s="94"/>
      <c r="E14" s="94"/>
      <c r="F14" s="202">
        <f ca="1">SUM(F8:F13)</f>
        <v>99486.119093127243</v>
      </c>
      <c r="G14" s="80"/>
      <c r="J14" s="98" t="s">
        <v>19</v>
      </c>
      <c r="K14" s="99" t="e">
        <f>#REF!</f>
        <v>#REF!</v>
      </c>
      <c r="L14" s="99">
        <f ca="1">'YPS0 FY21 BTL'!AK5</f>
        <v>503.15619691867573</v>
      </c>
      <c r="M14" s="116" t="s">
        <v>416</v>
      </c>
      <c r="V14" s="659"/>
    </row>
    <row r="15" spans="2:22" ht="19.5" thickBot="1">
      <c r="B15" s="77"/>
      <c r="C15" s="204" t="s">
        <v>22</v>
      </c>
      <c r="D15" s="100"/>
      <c r="E15" s="101">
        <f>L16</f>
        <v>0.12</v>
      </c>
      <c r="F15" s="206">
        <f ca="1">(F14-F7)*E15</f>
        <v>11661.12100492647</v>
      </c>
      <c r="G15" s="80"/>
      <c r="J15" s="77" t="s">
        <v>14</v>
      </c>
      <c r="K15" s="96" t="e">
        <f>#REF!</f>
        <v>#REF!</v>
      </c>
      <c r="L15" s="102">
        <v>0.25390000000000001</v>
      </c>
      <c r="M15" s="116" t="s">
        <v>415</v>
      </c>
    </row>
    <row r="16" spans="2:22" ht="20.25" thickTop="1" thickBot="1">
      <c r="B16" s="77"/>
      <c r="C16" s="13" t="s">
        <v>23</v>
      </c>
      <c r="D16" s="93"/>
      <c r="E16" s="93"/>
      <c r="F16" s="606">
        <f ca="1">SUM(F14:F15)</f>
        <v>111147.24009805371</v>
      </c>
      <c r="G16" s="80"/>
      <c r="J16" s="77" t="s">
        <v>20</v>
      </c>
      <c r="K16" s="102" t="e">
        <f>#REF!</f>
        <v>#REF!</v>
      </c>
      <c r="L16" s="102">
        <f>'M2021 BLS  SALARY CHART (53_PCT'!D41</f>
        <v>0.12</v>
      </c>
      <c r="M16" s="655" t="s">
        <v>415</v>
      </c>
    </row>
    <row r="17" spans="2:13" ht="19.5" thickBot="1">
      <c r="B17" s="77"/>
      <c r="C17" s="15" t="s">
        <v>438</v>
      </c>
      <c r="D17" s="105"/>
      <c r="E17" s="601">
        <f>L17</f>
        <v>2.7811565914169036E-2</v>
      </c>
      <c r="F17" s="616">
        <f ca="1">SUM(F9:F13)*E17</f>
        <v>392.50624344011527</v>
      </c>
      <c r="G17" s="80"/>
      <c r="J17" s="108" t="s">
        <v>401</v>
      </c>
      <c r="K17" s="107"/>
      <c r="L17" s="510">
        <f>'FALL CAF 2022'!CI24</f>
        <v>2.7811565914169036E-2</v>
      </c>
      <c r="M17" s="104" t="s">
        <v>208</v>
      </c>
    </row>
    <row r="18" spans="2:13">
      <c r="B18" s="77"/>
      <c r="C18" s="617" t="s">
        <v>24</v>
      </c>
      <c r="D18" s="607"/>
      <c r="E18" s="608"/>
      <c r="F18" s="618">
        <f ca="1">F17+F16</f>
        <v>111539.74634149382</v>
      </c>
      <c r="G18" s="80"/>
      <c r="L18" s="609"/>
    </row>
    <row r="19" spans="2:13" ht="19.5" thickBot="1">
      <c r="B19" s="77"/>
      <c r="C19" s="612" t="s">
        <v>25</v>
      </c>
      <c r="D19" s="613"/>
      <c r="E19" s="614"/>
      <c r="F19" s="615">
        <f ca="1">F18/12</f>
        <v>9294.9788617911527</v>
      </c>
      <c r="G19" s="80"/>
      <c r="L19" s="609"/>
    </row>
    <row r="20" spans="2:13" ht="19.5" thickBot="1">
      <c r="E20" s="551"/>
      <c r="F20" s="88"/>
    </row>
    <row r="21" spans="2:13">
      <c r="C21" s="720" t="s">
        <v>405</v>
      </c>
      <c r="D21" s="721"/>
      <c r="E21" s="721"/>
      <c r="F21" s="722"/>
    </row>
    <row r="22" spans="2:13">
      <c r="C22" s="109"/>
      <c r="D22" s="619"/>
      <c r="E22" s="619"/>
      <c r="F22" s="620" t="s">
        <v>5</v>
      </c>
    </row>
    <row r="23" spans="2:13">
      <c r="C23" s="77" t="s">
        <v>7</v>
      </c>
      <c r="D23" s="88"/>
      <c r="E23" s="89"/>
      <c r="F23" s="604">
        <v>29189.89</v>
      </c>
    </row>
    <row r="24" spans="2:13">
      <c r="C24" s="77" t="str">
        <f>C5</f>
        <v>Direct Service Staff</v>
      </c>
      <c r="D24" s="88"/>
      <c r="E24" s="89"/>
      <c r="F24" s="604">
        <v>103297.496</v>
      </c>
      <c r="G24" s="610"/>
    </row>
    <row r="25" spans="2:13">
      <c r="C25" s="77" t="s">
        <v>34</v>
      </c>
      <c r="D25" s="414"/>
      <c r="E25" s="661">
        <v>0.25390000000000001</v>
      </c>
      <c r="F25" s="604">
        <f>SUM(F23:F24)*E25</f>
        <v>33638.547305400003</v>
      </c>
    </row>
    <row r="26" spans="2:13" ht="24" customHeight="1" thickBot="1">
      <c r="C26" s="707" t="str">
        <f>C7</f>
        <v>CAF for Compensation</v>
      </c>
      <c r="D26" s="216"/>
      <c r="E26" s="656">
        <f>L17</f>
        <v>2.7811565914169036E-2</v>
      </c>
      <c r="F26" s="217">
        <f>SUM(F23:F25)*E26</f>
        <v>4620.2223441759816</v>
      </c>
    </row>
    <row r="27" spans="2:13" ht="17.25" customHeight="1">
      <c r="C27" s="650" t="s">
        <v>101</v>
      </c>
      <c r="D27" s="651"/>
      <c r="E27" s="652">
        <v>2.6</v>
      </c>
      <c r="F27" s="653">
        <f>SUM(F23:F26)</f>
        <v>170746.15564957599</v>
      </c>
      <c r="H27" s="414"/>
    </row>
    <row r="28" spans="2:13">
      <c r="C28" s="13" t="s">
        <v>15</v>
      </c>
      <c r="E28" s="95">
        <f ca="1">L10</f>
        <v>6116.5150623650707</v>
      </c>
      <c r="F28" s="605">
        <f ca="1">E28*E27</f>
        <v>15902.939162149185</v>
      </c>
    </row>
    <row r="29" spans="2:13">
      <c r="C29" s="13" t="s">
        <v>16</v>
      </c>
      <c r="E29" s="95">
        <f ca="1">L11</f>
        <v>333.83536131688766</v>
      </c>
      <c r="F29" s="605">
        <f ca="1">E29*E27</f>
        <v>867.97193942390788</v>
      </c>
    </row>
    <row r="30" spans="2:13">
      <c r="C30" s="13" t="str">
        <f>J12</f>
        <v>Staff Mileage/Travel</v>
      </c>
      <c r="E30" s="95">
        <f ca="1">L12</f>
        <v>338.66588747524133</v>
      </c>
      <c r="F30" s="605">
        <f ca="1">E30*1.5</f>
        <v>507.998831212862</v>
      </c>
    </row>
    <row r="31" spans="2:13">
      <c r="C31" s="13" t="s">
        <v>18</v>
      </c>
      <c r="E31" s="95">
        <f>L13</f>
        <v>321.3</v>
      </c>
      <c r="F31" s="605">
        <f>E31*30</f>
        <v>9639</v>
      </c>
    </row>
    <row r="32" spans="2:13">
      <c r="C32" s="13" t="s">
        <v>19</v>
      </c>
      <c r="E32" s="95">
        <f ca="1">L14</f>
        <v>503.15619691867573</v>
      </c>
      <c r="F32" s="605">
        <f ca="1">E32*E27</f>
        <v>1308.206111988557</v>
      </c>
    </row>
    <row r="33" spans="3:7">
      <c r="C33" s="186" t="s">
        <v>21</v>
      </c>
      <c r="D33" s="94"/>
      <c r="E33" s="94"/>
      <c r="F33" s="202">
        <f ca="1">SUM(F27:F32)</f>
        <v>198972.27169435049</v>
      </c>
    </row>
    <row r="34" spans="3:7">
      <c r="C34" s="14" t="s">
        <v>22</v>
      </c>
      <c r="D34" s="94"/>
      <c r="E34" s="621">
        <f>L16</f>
        <v>0.12</v>
      </c>
      <c r="F34" s="202">
        <f ca="1">(F33-F26)*E34</f>
        <v>23322.245922020942</v>
      </c>
    </row>
    <row r="35" spans="3:7">
      <c r="C35" s="13" t="s">
        <v>23</v>
      </c>
      <c r="D35" s="93"/>
      <c r="E35" s="93"/>
      <c r="F35" s="606">
        <f ca="1">SUM(F33:F34)</f>
        <v>222294.51761637145</v>
      </c>
    </row>
    <row r="36" spans="3:7">
      <c r="C36" s="13" t="str">
        <f>C17</f>
        <v>CAF for Prg Expenses</v>
      </c>
      <c r="E36" s="611">
        <f>L17</f>
        <v>2.7811565914169036E-2</v>
      </c>
      <c r="F36" s="230">
        <f ca="1">SUM(F28:F32)*E36</f>
        <v>785.01248688023054</v>
      </c>
    </row>
    <row r="37" spans="3:7">
      <c r="C37" s="14" t="s">
        <v>24</v>
      </c>
      <c r="D37" s="94"/>
      <c r="E37" s="622"/>
      <c r="F37" s="202">
        <f ca="1">F35+F36</f>
        <v>223079.53010325169</v>
      </c>
    </row>
    <row r="38" spans="3:7" ht="19.5" thickBot="1">
      <c r="C38" s="612" t="s">
        <v>25</v>
      </c>
      <c r="D38" s="613"/>
      <c r="E38" s="614"/>
      <c r="F38" s="615">
        <f ca="1">F37/12</f>
        <v>18589.960841937642</v>
      </c>
    </row>
    <row r="39" spans="3:7">
      <c r="E39" s="551"/>
      <c r="F39" s="88"/>
    </row>
    <row r="40" spans="3:7">
      <c r="F40" s="415"/>
    </row>
    <row r="46" spans="3:7">
      <c r="G46" s="610"/>
    </row>
    <row r="49" spans="8:8" ht="19.5" customHeight="1">
      <c r="H49" s="511"/>
    </row>
    <row r="50" spans="8:8" ht="18" customHeight="1"/>
  </sheetData>
  <mergeCells count="4">
    <mergeCell ref="J2:M2"/>
    <mergeCell ref="C2:F2"/>
    <mergeCell ref="C21:F21"/>
    <mergeCell ref="J9:M9"/>
  </mergeCells>
  <pageMargins left="0.7" right="0.7" top="0.75" bottom="0.75" header="0.3" footer="0.3"/>
  <pageSetup scale="57" orientation="landscape" r:id="rId1"/>
  <headerFooter>
    <oddHeader>&amp;L&amp;D&amp;CYoung Parents Support&amp;RRate Recommendation - FINAL</oddHeader>
    <oddFooter>&amp;R&amp;P of &amp;N</oddFooter>
  </headerFooter>
  <colBreaks count="1" manualBreakCount="1">
    <brk id="8" min="1" max="59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2D7B3-9993-47E9-B248-7E5106E2F438}">
  <dimension ref="A1:CT28"/>
  <sheetViews>
    <sheetView topLeftCell="BK1" workbookViewId="0">
      <selection activeCell="CM18" sqref="CM18"/>
    </sheetView>
  </sheetViews>
  <sheetFormatPr defaultRowHeight="12.75"/>
  <cols>
    <col min="1" max="1" width="38.42578125" style="564" customWidth="1"/>
    <col min="2" max="2" width="12.85546875" style="569" customWidth="1"/>
    <col min="3" max="62" width="7.7109375" style="564" hidden="1" customWidth="1"/>
    <col min="63" max="82" width="7.7109375" style="564" customWidth="1"/>
    <col min="83" max="256" width="9.140625" style="564"/>
    <col min="257" max="257" width="38.42578125" style="564" customWidth="1"/>
    <col min="258" max="258" width="12.85546875" style="564" customWidth="1"/>
    <col min="259" max="318" width="0" style="564" hidden="1" customWidth="1"/>
    <col min="319" max="338" width="7.7109375" style="564" customWidth="1"/>
    <col min="339" max="512" width="9.140625" style="564"/>
    <col min="513" max="513" width="38.42578125" style="564" customWidth="1"/>
    <col min="514" max="514" width="12.85546875" style="564" customWidth="1"/>
    <col min="515" max="574" width="0" style="564" hidden="1" customWidth="1"/>
    <col min="575" max="594" width="7.7109375" style="564" customWidth="1"/>
    <col min="595" max="768" width="9.140625" style="564"/>
    <col min="769" max="769" width="38.42578125" style="564" customWidth="1"/>
    <col min="770" max="770" width="12.85546875" style="564" customWidth="1"/>
    <col min="771" max="830" width="0" style="564" hidden="1" customWidth="1"/>
    <col min="831" max="850" width="7.7109375" style="564" customWidth="1"/>
    <col min="851" max="1024" width="9.140625" style="564"/>
    <col min="1025" max="1025" width="38.42578125" style="564" customWidth="1"/>
    <col min="1026" max="1026" width="12.85546875" style="564" customWidth="1"/>
    <col min="1027" max="1086" width="0" style="564" hidden="1" customWidth="1"/>
    <col min="1087" max="1106" width="7.7109375" style="564" customWidth="1"/>
    <col min="1107" max="1280" width="9.140625" style="564"/>
    <col min="1281" max="1281" width="38.42578125" style="564" customWidth="1"/>
    <col min="1282" max="1282" width="12.85546875" style="564" customWidth="1"/>
    <col min="1283" max="1342" width="0" style="564" hidden="1" customWidth="1"/>
    <col min="1343" max="1362" width="7.7109375" style="564" customWidth="1"/>
    <col min="1363" max="1536" width="9.140625" style="564"/>
    <col min="1537" max="1537" width="38.42578125" style="564" customWidth="1"/>
    <col min="1538" max="1538" width="12.85546875" style="564" customWidth="1"/>
    <col min="1539" max="1598" width="0" style="564" hidden="1" customWidth="1"/>
    <col min="1599" max="1618" width="7.7109375" style="564" customWidth="1"/>
    <col min="1619" max="1792" width="9.140625" style="564"/>
    <col min="1793" max="1793" width="38.42578125" style="564" customWidth="1"/>
    <col min="1794" max="1794" width="12.85546875" style="564" customWidth="1"/>
    <col min="1795" max="1854" width="0" style="564" hidden="1" customWidth="1"/>
    <col min="1855" max="1874" width="7.7109375" style="564" customWidth="1"/>
    <col min="1875" max="2048" width="9.140625" style="564"/>
    <col min="2049" max="2049" width="38.42578125" style="564" customWidth="1"/>
    <col min="2050" max="2050" width="12.85546875" style="564" customWidth="1"/>
    <col min="2051" max="2110" width="0" style="564" hidden="1" customWidth="1"/>
    <col min="2111" max="2130" width="7.7109375" style="564" customWidth="1"/>
    <col min="2131" max="2304" width="9.140625" style="564"/>
    <col min="2305" max="2305" width="38.42578125" style="564" customWidth="1"/>
    <col min="2306" max="2306" width="12.85546875" style="564" customWidth="1"/>
    <col min="2307" max="2366" width="0" style="564" hidden="1" customWidth="1"/>
    <col min="2367" max="2386" width="7.7109375" style="564" customWidth="1"/>
    <col min="2387" max="2560" width="9.140625" style="564"/>
    <col min="2561" max="2561" width="38.42578125" style="564" customWidth="1"/>
    <col min="2562" max="2562" width="12.85546875" style="564" customWidth="1"/>
    <col min="2563" max="2622" width="0" style="564" hidden="1" customWidth="1"/>
    <col min="2623" max="2642" width="7.7109375" style="564" customWidth="1"/>
    <col min="2643" max="2816" width="9.140625" style="564"/>
    <col min="2817" max="2817" width="38.42578125" style="564" customWidth="1"/>
    <col min="2818" max="2818" width="12.85546875" style="564" customWidth="1"/>
    <col min="2819" max="2878" width="0" style="564" hidden="1" customWidth="1"/>
    <col min="2879" max="2898" width="7.7109375" style="564" customWidth="1"/>
    <col min="2899" max="3072" width="9.140625" style="564"/>
    <col min="3073" max="3073" width="38.42578125" style="564" customWidth="1"/>
    <col min="3074" max="3074" width="12.85546875" style="564" customWidth="1"/>
    <col min="3075" max="3134" width="0" style="564" hidden="1" customWidth="1"/>
    <col min="3135" max="3154" width="7.7109375" style="564" customWidth="1"/>
    <col min="3155" max="3328" width="9.140625" style="564"/>
    <col min="3329" max="3329" width="38.42578125" style="564" customWidth="1"/>
    <col min="3330" max="3330" width="12.85546875" style="564" customWidth="1"/>
    <col min="3331" max="3390" width="0" style="564" hidden="1" customWidth="1"/>
    <col min="3391" max="3410" width="7.7109375" style="564" customWidth="1"/>
    <col min="3411" max="3584" width="9.140625" style="564"/>
    <col min="3585" max="3585" width="38.42578125" style="564" customWidth="1"/>
    <col min="3586" max="3586" width="12.85546875" style="564" customWidth="1"/>
    <col min="3587" max="3646" width="0" style="564" hidden="1" customWidth="1"/>
    <col min="3647" max="3666" width="7.7109375" style="564" customWidth="1"/>
    <col min="3667" max="3840" width="9.140625" style="564"/>
    <col min="3841" max="3841" width="38.42578125" style="564" customWidth="1"/>
    <col min="3842" max="3842" width="12.85546875" style="564" customWidth="1"/>
    <col min="3843" max="3902" width="0" style="564" hidden="1" customWidth="1"/>
    <col min="3903" max="3922" width="7.7109375" style="564" customWidth="1"/>
    <col min="3923" max="4096" width="9.140625" style="564"/>
    <col min="4097" max="4097" width="38.42578125" style="564" customWidth="1"/>
    <col min="4098" max="4098" width="12.85546875" style="564" customWidth="1"/>
    <col min="4099" max="4158" width="0" style="564" hidden="1" customWidth="1"/>
    <col min="4159" max="4178" width="7.7109375" style="564" customWidth="1"/>
    <col min="4179" max="4352" width="9.140625" style="564"/>
    <col min="4353" max="4353" width="38.42578125" style="564" customWidth="1"/>
    <col min="4354" max="4354" width="12.85546875" style="564" customWidth="1"/>
    <col min="4355" max="4414" width="0" style="564" hidden="1" customWidth="1"/>
    <col min="4415" max="4434" width="7.7109375" style="564" customWidth="1"/>
    <col min="4435" max="4608" width="9.140625" style="564"/>
    <col min="4609" max="4609" width="38.42578125" style="564" customWidth="1"/>
    <col min="4610" max="4610" width="12.85546875" style="564" customWidth="1"/>
    <col min="4611" max="4670" width="0" style="564" hidden="1" customWidth="1"/>
    <col min="4671" max="4690" width="7.7109375" style="564" customWidth="1"/>
    <col min="4691" max="4864" width="9.140625" style="564"/>
    <col min="4865" max="4865" width="38.42578125" style="564" customWidth="1"/>
    <col min="4866" max="4866" width="12.85546875" style="564" customWidth="1"/>
    <col min="4867" max="4926" width="0" style="564" hidden="1" customWidth="1"/>
    <col min="4927" max="4946" width="7.7109375" style="564" customWidth="1"/>
    <col min="4947" max="5120" width="9.140625" style="564"/>
    <col min="5121" max="5121" width="38.42578125" style="564" customWidth="1"/>
    <col min="5122" max="5122" width="12.85546875" style="564" customWidth="1"/>
    <col min="5123" max="5182" width="0" style="564" hidden="1" customWidth="1"/>
    <col min="5183" max="5202" width="7.7109375" style="564" customWidth="1"/>
    <col min="5203" max="5376" width="9.140625" style="564"/>
    <col min="5377" max="5377" width="38.42578125" style="564" customWidth="1"/>
    <col min="5378" max="5378" width="12.85546875" style="564" customWidth="1"/>
    <col min="5379" max="5438" width="0" style="564" hidden="1" customWidth="1"/>
    <col min="5439" max="5458" width="7.7109375" style="564" customWidth="1"/>
    <col min="5459" max="5632" width="9.140625" style="564"/>
    <col min="5633" max="5633" width="38.42578125" style="564" customWidth="1"/>
    <col min="5634" max="5634" width="12.85546875" style="564" customWidth="1"/>
    <col min="5635" max="5694" width="0" style="564" hidden="1" customWidth="1"/>
    <col min="5695" max="5714" width="7.7109375" style="564" customWidth="1"/>
    <col min="5715" max="5888" width="9.140625" style="564"/>
    <col min="5889" max="5889" width="38.42578125" style="564" customWidth="1"/>
    <col min="5890" max="5890" width="12.85546875" style="564" customWidth="1"/>
    <col min="5891" max="5950" width="0" style="564" hidden="1" customWidth="1"/>
    <col min="5951" max="5970" width="7.7109375" style="564" customWidth="1"/>
    <col min="5971" max="6144" width="9.140625" style="564"/>
    <col min="6145" max="6145" width="38.42578125" style="564" customWidth="1"/>
    <col min="6146" max="6146" width="12.85546875" style="564" customWidth="1"/>
    <col min="6147" max="6206" width="0" style="564" hidden="1" customWidth="1"/>
    <col min="6207" max="6226" width="7.7109375" style="564" customWidth="1"/>
    <col min="6227" max="6400" width="9.140625" style="564"/>
    <col min="6401" max="6401" width="38.42578125" style="564" customWidth="1"/>
    <col min="6402" max="6402" width="12.85546875" style="564" customWidth="1"/>
    <col min="6403" max="6462" width="0" style="564" hidden="1" customWidth="1"/>
    <col min="6463" max="6482" width="7.7109375" style="564" customWidth="1"/>
    <col min="6483" max="6656" width="9.140625" style="564"/>
    <col min="6657" max="6657" width="38.42578125" style="564" customWidth="1"/>
    <col min="6658" max="6658" width="12.85546875" style="564" customWidth="1"/>
    <col min="6659" max="6718" width="0" style="564" hidden="1" customWidth="1"/>
    <col min="6719" max="6738" width="7.7109375" style="564" customWidth="1"/>
    <col min="6739" max="6912" width="9.140625" style="564"/>
    <col min="6913" max="6913" width="38.42578125" style="564" customWidth="1"/>
    <col min="6914" max="6914" width="12.85546875" style="564" customWidth="1"/>
    <col min="6915" max="6974" width="0" style="564" hidden="1" customWidth="1"/>
    <col min="6975" max="6994" width="7.7109375" style="564" customWidth="1"/>
    <col min="6995" max="7168" width="9.140625" style="564"/>
    <col min="7169" max="7169" width="38.42578125" style="564" customWidth="1"/>
    <col min="7170" max="7170" width="12.85546875" style="564" customWidth="1"/>
    <col min="7171" max="7230" width="0" style="564" hidden="1" customWidth="1"/>
    <col min="7231" max="7250" width="7.7109375" style="564" customWidth="1"/>
    <col min="7251" max="7424" width="9.140625" style="564"/>
    <col min="7425" max="7425" width="38.42578125" style="564" customWidth="1"/>
    <col min="7426" max="7426" width="12.85546875" style="564" customWidth="1"/>
    <col min="7427" max="7486" width="0" style="564" hidden="1" customWidth="1"/>
    <col min="7487" max="7506" width="7.7109375" style="564" customWidth="1"/>
    <col min="7507" max="7680" width="9.140625" style="564"/>
    <col min="7681" max="7681" width="38.42578125" style="564" customWidth="1"/>
    <col min="7682" max="7682" width="12.85546875" style="564" customWidth="1"/>
    <col min="7683" max="7742" width="0" style="564" hidden="1" customWidth="1"/>
    <col min="7743" max="7762" width="7.7109375" style="564" customWidth="1"/>
    <col min="7763" max="7936" width="9.140625" style="564"/>
    <col min="7937" max="7937" width="38.42578125" style="564" customWidth="1"/>
    <col min="7938" max="7938" width="12.85546875" style="564" customWidth="1"/>
    <col min="7939" max="7998" width="0" style="564" hidden="1" customWidth="1"/>
    <col min="7999" max="8018" width="7.7109375" style="564" customWidth="1"/>
    <col min="8019" max="8192" width="9.140625" style="564"/>
    <col min="8193" max="8193" width="38.42578125" style="564" customWidth="1"/>
    <col min="8194" max="8194" width="12.85546875" style="564" customWidth="1"/>
    <col min="8195" max="8254" width="0" style="564" hidden="1" customWidth="1"/>
    <col min="8255" max="8274" width="7.7109375" style="564" customWidth="1"/>
    <col min="8275" max="8448" width="9.140625" style="564"/>
    <col min="8449" max="8449" width="38.42578125" style="564" customWidth="1"/>
    <col min="8450" max="8450" width="12.85546875" style="564" customWidth="1"/>
    <col min="8451" max="8510" width="0" style="564" hidden="1" customWidth="1"/>
    <col min="8511" max="8530" width="7.7109375" style="564" customWidth="1"/>
    <col min="8531" max="8704" width="9.140625" style="564"/>
    <col min="8705" max="8705" width="38.42578125" style="564" customWidth="1"/>
    <col min="8706" max="8706" width="12.85546875" style="564" customWidth="1"/>
    <col min="8707" max="8766" width="0" style="564" hidden="1" customWidth="1"/>
    <col min="8767" max="8786" width="7.7109375" style="564" customWidth="1"/>
    <col min="8787" max="8960" width="9.140625" style="564"/>
    <col min="8961" max="8961" width="38.42578125" style="564" customWidth="1"/>
    <col min="8962" max="8962" width="12.85546875" style="564" customWidth="1"/>
    <col min="8963" max="9022" width="0" style="564" hidden="1" customWidth="1"/>
    <col min="9023" max="9042" width="7.7109375" style="564" customWidth="1"/>
    <col min="9043" max="9216" width="9.140625" style="564"/>
    <col min="9217" max="9217" width="38.42578125" style="564" customWidth="1"/>
    <col min="9218" max="9218" width="12.85546875" style="564" customWidth="1"/>
    <col min="9219" max="9278" width="0" style="564" hidden="1" customWidth="1"/>
    <col min="9279" max="9298" width="7.7109375" style="564" customWidth="1"/>
    <col min="9299" max="9472" width="9.140625" style="564"/>
    <col min="9473" max="9473" width="38.42578125" style="564" customWidth="1"/>
    <col min="9474" max="9474" width="12.85546875" style="564" customWidth="1"/>
    <col min="9475" max="9534" width="0" style="564" hidden="1" customWidth="1"/>
    <col min="9535" max="9554" width="7.7109375" style="564" customWidth="1"/>
    <col min="9555" max="9728" width="9.140625" style="564"/>
    <col min="9729" max="9729" width="38.42578125" style="564" customWidth="1"/>
    <col min="9730" max="9730" width="12.85546875" style="564" customWidth="1"/>
    <col min="9731" max="9790" width="0" style="564" hidden="1" customWidth="1"/>
    <col min="9791" max="9810" width="7.7109375" style="564" customWidth="1"/>
    <col min="9811" max="9984" width="9.140625" style="564"/>
    <col min="9985" max="9985" width="38.42578125" style="564" customWidth="1"/>
    <col min="9986" max="9986" width="12.85546875" style="564" customWidth="1"/>
    <col min="9987" max="10046" width="0" style="564" hidden="1" customWidth="1"/>
    <col min="10047" max="10066" width="7.7109375" style="564" customWidth="1"/>
    <col min="10067" max="10240" width="9.140625" style="564"/>
    <col min="10241" max="10241" width="38.42578125" style="564" customWidth="1"/>
    <col min="10242" max="10242" width="12.85546875" style="564" customWidth="1"/>
    <col min="10243" max="10302" width="0" style="564" hidden="1" customWidth="1"/>
    <col min="10303" max="10322" width="7.7109375" style="564" customWidth="1"/>
    <col min="10323" max="10496" width="9.140625" style="564"/>
    <col min="10497" max="10497" width="38.42578125" style="564" customWidth="1"/>
    <col min="10498" max="10498" width="12.85546875" style="564" customWidth="1"/>
    <col min="10499" max="10558" width="0" style="564" hidden="1" customWidth="1"/>
    <col min="10559" max="10578" width="7.7109375" style="564" customWidth="1"/>
    <col min="10579" max="10752" width="9.140625" style="564"/>
    <col min="10753" max="10753" width="38.42578125" style="564" customWidth="1"/>
    <col min="10754" max="10754" width="12.85546875" style="564" customWidth="1"/>
    <col min="10755" max="10814" width="0" style="564" hidden="1" customWidth="1"/>
    <col min="10815" max="10834" width="7.7109375" style="564" customWidth="1"/>
    <col min="10835" max="11008" width="9.140625" style="564"/>
    <col min="11009" max="11009" width="38.42578125" style="564" customWidth="1"/>
    <col min="11010" max="11010" width="12.85546875" style="564" customWidth="1"/>
    <col min="11011" max="11070" width="0" style="564" hidden="1" customWidth="1"/>
    <col min="11071" max="11090" width="7.7109375" style="564" customWidth="1"/>
    <col min="11091" max="11264" width="9.140625" style="564"/>
    <col min="11265" max="11265" width="38.42578125" style="564" customWidth="1"/>
    <col min="11266" max="11266" width="12.85546875" style="564" customWidth="1"/>
    <col min="11267" max="11326" width="0" style="564" hidden="1" customWidth="1"/>
    <col min="11327" max="11346" width="7.7109375" style="564" customWidth="1"/>
    <col min="11347" max="11520" width="9.140625" style="564"/>
    <col min="11521" max="11521" width="38.42578125" style="564" customWidth="1"/>
    <col min="11522" max="11522" width="12.85546875" style="564" customWidth="1"/>
    <col min="11523" max="11582" width="0" style="564" hidden="1" customWidth="1"/>
    <col min="11583" max="11602" width="7.7109375" style="564" customWidth="1"/>
    <col min="11603" max="11776" width="9.140625" style="564"/>
    <col min="11777" max="11777" width="38.42578125" style="564" customWidth="1"/>
    <col min="11778" max="11778" width="12.85546875" style="564" customWidth="1"/>
    <col min="11779" max="11838" width="0" style="564" hidden="1" customWidth="1"/>
    <col min="11839" max="11858" width="7.7109375" style="564" customWidth="1"/>
    <col min="11859" max="12032" width="9.140625" style="564"/>
    <col min="12033" max="12033" width="38.42578125" style="564" customWidth="1"/>
    <col min="12034" max="12034" width="12.85546875" style="564" customWidth="1"/>
    <col min="12035" max="12094" width="0" style="564" hidden="1" customWidth="1"/>
    <col min="12095" max="12114" width="7.7109375" style="564" customWidth="1"/>
    <col min="12115" max="12288" width="9.140625" style="564"/>
    <col min="12289" max="12289" width="38.42578125" style="564" customWidth="1"/>
    <col min="12290" max="12290" width="12.85546875" style="564" customWidth="1"/>
    <col min="12291" max="12350" width="0" style="564" hidden="1" customWidth="1"/>
    <col min="12351" max="12370" width="7.7109375" style="564" customWidth="1"/>
    <col min="12371" max="12544" width="9.140625" style="564"/>
    <col min="12545" max="12545" width="38.42578125" style="564" customWidth="1"/>
    <col min="12546" max="12546" width="12.85546875" style="564" customWidth="1"/>
    <col min="12547" max="12606" width="0" style="564" hidden="1" customWidth="1"/>
    <col min="12607" max="12626" width="7.7109375" style="564" customWidth="1"/>
    <col min="12627" max="12800" width="9.140625" style="564"/>
    <col min="12801" max="12801" width="38.42578125" style="564" customWidth="1"/>
    <col min="12802" max="12802" width="12.85546875" style="564" customWidth="1"/>
    <col min="12803" max="12862" width="0" style="564" hidden="1" customWidth="1"/>
    <col min="12863" max="12882" width="7.7109375" style="564" customWidth="1"/>
    <col min="12883" max="13056" width="9.140625" style="564"/>
    <col min="13057" max="13057" width="38.42578125" style="564" customWidth="1"/>
    <col min="13058" max="13058" width="12.85546875" style="564" customWidth="1"/>
    <col min="13059" max="13118" width="0" style="564" hidden="1" customWidth="1"/>
    <col min="13119" max="13138" width="7.7109375" style="564" customWidth="1"/>
    <col min="13139" max="13312" width="9.140625" style="564"/>
    <col min="13313" max="13313" width="38.42578125" style="564" customWidth="1"/>
    <col min="13314" max="13314" width="12.85546875" style="564" customWidth="1"/>
    <col min="13315" max="13374" width="0" style="564" hidden="1" customWidth="1"/>
    <col min="13375" max="13394" width="7.7109375" style="564" customWidth="1"/>
    <col min="13395" max="13568" width="9.140625" style="564"/>
    <col min="13569" max="13569" width="38.42578125" style="564" customWidth="1"/>
    <col min="13570" max="13570" width="12.85546875" style="564" customWidth="1"/>
    <col min="13571" max="13630" width="0" style="564" hidden="1" customWidth="1"/>
    <col min="13631" max="13650" width="7.7109375" style="564" customWidth="1"/>
    <col min="13651" max="13824" width="9.140625" style="564"/>
    <col min="13825" max="13825" width="38.42578125" style="564" customWidth="1"/>
    <col min="13826" max="13826" width="12.85546875" style="564" customWidth="1"/>
    <col min="13827" max="13886" width="0" style="564" hidden="1" customWidth="1"/>
    <col min="13887" max="13906" width="7.7109375" style="564" customWidth="1"/>
    <col min="13907" max="14080" width="9.140625" style="564"/>
    <col min="14081" max="14081" width="38.42578125" style="564" customWidth="1"/>
    <col min="14082" max="14082" width="12.85546875" style="564" customWidth="1"/>
    <col min="14083" max="14142" width="0" style="564" hidden="1" customWidth="1"/>
    <col min="14143" max="14162" width="7.7109375" style="564" customWidth="1"/>
    <col min="14163" max="14336" width="9.140625" style="564"/>
    <col min="14337" max="14337" width="38.42578125" style="564" customWidth="1"/>
    <col min="14338" max="14338" width="12.85546875" style="564" customWidth="1"/>
    <col min="14339" max="14398" width="0" style="564" hidden="1" customWidth="1"/>
    <col min="14399" max="14418" width="7.7109375" style="564" customWidth="1"/>
    <col min="14419" max="14592" width="9.140625" style="564"/>
    <col min="14593" max="14593" width="38.42578125" style="564" customWidth="1"/>
    <col min="14594" max="14594" width="12.85546875" style="564" customWidth="1"/>
    <col min="14595" max="14654" width="0" style="564" hidden="1" customWidth="1"/>
    <col min="14655" max="14674" width="7.7109375" style="564" customWidth="1"/>
    <col min="14675" max="14848" width="9.140625" style="564"/>
    <col min="14849" max="14849" width="38.42578125" style="564" customWidth="1"/>
    <col min="14850" max="14850" width="12.85546875" style="564" customWidth="1"/>
    <col min="14851" max="14910" width="0" style="564" hidden="1" customWidth="1"/>
    <col min="14911" max="14930" width="7.7109375" style="564" customWidth="1"/>
    <col min="14931" max="15104" width="9.140625" style="564"/>
    <col min="15105" max="15105" width="38.42578125" style="564" customWidth="1"/>
    <col min="15106" max="15106" width="12.85546875" style="564" customWidth="1"/>
    <col min="15107" max="15166" width="0" style="564" hidden="1" customWidth="1"/>
    <col min="15167" max="15186" width="7.7109375" style="564" customWidth="1"/>
    <col min="15187" max="15360" width="9.140625" style="564"/>
    <col min="15361" max="15361" width="38.42578125" style="564" customWidth="1"/>
    <col min="15362" max="15362" width="12.85546875" style="564" customWidth="1"/>
    <col min="15363" max="15422" width="0" style="564" hidden="1" customWidth="1"/>
    <col min="15423" max="15442" width="7.7109375" style="564" customWidth="1"/>
    <col min="15443" max="15616" width="9.140625" style="564"/>
    <col min="15617" max="15617" width="38.42578125" style="564" customWidth="1"/>
    <col min="15618" max="15618" width="12.85546875" style="564" customWidth="1"/>
    <col min="15619" max="15678" width="0" style="564" hidden="1" customWidth="1"/>
    <col min="15679" max="15698" width="7.7109375" style="564" customWidth="1"/>
    <col min="15699" max="15872" width="9.140625" style="564"/>
    <col min="15873" max="15873" width="38.42578125" style="564" customWidth="1"/>
    <col min="15874" max="15874" width="12.85546875" style="564" customWidth="1"/>
    <col min="15875" max="15934" width="0" style="564" hidden="1" customWidth="1"/>
    <col min="15935" max="15954" width="7.7109375" style="564" customWidth="1"/>
    <col min="15955" max="16128" width="9.140625" style="564"/>
    <col min="16129" max="16129" width="38.42578125" style="564" customWidth="1"/>
    <col min="16130" max="16130" width="12.85546875" style="564" customWidth="1"/>
    <col min="16131" max="16190" width="0" style="564" hidden="1" customWidth="1"/>
    <col min="16191" max="16210" width="7.7109375" style="564" customWidth="1"/>
    <col min="16211" max="16384" width="9.140625" style="564"/>
  </cols>
  <sheetData>
    <row r="1" spans="1:98" ht="18">
      <c r="A1" s="799" t="s">
        <v>282</v>
      </c>
      <c r="B1" s="800"/>
    </row>
    <row r="2" spans="1:98" ht="15.75">
      <c r="A2" s="565" t="s">
        <v>283</v>
      </c>
      <c r="B2" s="566"/>
    </row>
    <row r="3" spans="1:98" ht="15.75" thickBot="1">
      <c r="A3" s="567" t="s">
        <v>284</v>
      </c>
      <c r="B3" s="568"/>
    </row>
    <row r="6" spans="1:98">
      <c r="BQ6" s="570" t="s">
        <v>285</v>
      </c>
      <c r="BR6" s="570" t="s">
        <v>285</v>
      </c>
      <c r="BS6" s="570" t="s">
        <v>285</v>
      </c>
      <c r="BT6" s="570" t="s">
        <v>285</v>
      </c>
      <c r="BU6" s="571" t="s">
        <v>286</v>
      </c>
      <c r="BV6" s="571" t="s">
        <v>286</v>
      </c>
      <c r="BW6" s="571" t="s">
        <v>286</v>
      </c>
      <c r="BX6" s="571" t="s">
        <v>286</v>
      </c>
      <c r="BY6" s="572" t="s">
        <v>287</v>
      </c>
      <c r="BZ6" s="572" t="s">
        <v>287</v>
      </c>
      <c r="CA6" s="572" t="s">
        <v>287</v>
      </c>
      <c r="CB6" s="572" t="s">
        <v>287</v>
      </c>
      <c r="CC6" s="573" t="s">
        <v>288</v>
      </c>
      <c r="CD6" s="573" t="s">
        <v>288</v>
      </c>
      <c r="CE6" s="573" t="s">
        <v>288</v>
      </c>
      <c r="CF6" s="573" t="s">
        <v>288</v>
      </c>
      <c r="CG6" s="574" t="s">
        <v>289</v>
      </c>
      <c r="CH6" s="574" t="s">
        <v>289</v>
      </c>
      <c r="CI6" s="574" t="s">
        <v>289</v>
      </c>
      <c r="CJ6" s="574" t="s">
        <v>289</v>
      </c>
    </row>
    <row r="7" spans="1:98" s="569" customFormat="1">
      <c r="B7" s="569" t="s">
        <v>290</v>
      </c>
      <c r="C7" s="575" t="s">
        <v>291</v>
      </c>
      <c r="D7" s="575" t="s">
        <v>292</v>
      </c>
      <c r="E7" s="575" t="s">
        <v>293</v>
      </c>
      <c r="F7" s="575" t="s">
        <v>294</v>
      </c>
      <c r="G7" s="575" t="s">
        <v>295</v>
      </c>
      <c r="H7" s="575" t="s">
        <v>296</v>
      </c>
      <c r="I7" s="575" t="s">
        <v>297</v>
      </c>
      <c r="J7" s="575" t="s">
        <v>298</v>
      </c>
      <c r="K7" s="575" t="s">
        <v>299</v>
      </c>
      <c r="L7" s="575" t="s">
        <v>300</v>
      </c>
      <c r="M7" s="575" t="s">
        <v>301</v>
      </c>
      <c r="N7" s="575" t="s">
        <v>302</v>
      </c>
      <c r="O7" s="575" t="s">
        <v>303</v>
      </c>
      <c r="P7" s="575" t="s">
        <v>304</v>
      </c>
      <c r="Q7" s="575" t="s">
        <v>305</v>
      </c>
      <c r="R7" s="575" t="s">
        <v>306</v>
      </c>
      <c r="S7" s="575" t="s">
        <v>307</v>
      </c>
      <c r="T7" s="575" t="s">
        <v>308</v>
      </c>
      <c r="U7" s="575" t="s">
        <v>309</v>
      </c>
      <c r="V7" s="575" t="s">
        <v>310</v>
      </c>
      <c r="W7" s="575" t="s">
        <v>311</v>
      </c>
      <c r="X7" s="575" t="s">
        <v>312</v>
      </c>
      <c r="Y7" s="575" t="s">
        <v>313</v>
      </c>
      <c r="Z7" s="575" t="s">
        <v>314</v>
      </c>
      <c r="AA7" s="575" t="s">
        <v>315</v>
      </c>
      <c r="AB7" s="575" t="s">
        <v>316</v>
      </c>
      <c r="AC7" s="575" t="s">
        <v>317</v>
      </c>
      <c r="AD7" s="575" t="s">
        <v>318</v>
      </c>
      <c r="AE7" s="575" t="s">
        <v>319</v>
      </c>
      <c r="AF7" s="575" t="s">
        <v>320</v>
      </c>
      <c r="AG7" s="575" t="s">
        <v>321</v>
      </c>
      <c r="AH7" s="575" t="s">
        <v>322</v>
      </c>
      <c r="AI7" s="575" t="s">
        <v>323</v>
      </c>
      <c r="AJ7" s="575" t="s">
        <v>324</v>
      </c>
      <c r="AK7" s="575" t="s">
        <v>325</v>
      </c>
      <c r="AL7" s="575" t="s">
        <v>326</v>
      </c>
      <c r="AM7" s="575" t="s">
        <v>327</v>
      </c>
      <c r="AN7" s="575" t="s">
        <v>328</v>
      </c>
      <c r="AO7" s="575" t="s">
        <v>329</v>
      </c>
      <c r="AP7" s="575" t="s">
        <v>330</v>
      </c>
      <c r="AQ7" s="575" t="s">
        <v>331</v>
      </c>
      <c r="AR7" s="575" t="s">
        <v>332</v>
      </c>
      <c r="AS7" s="575" t="s">
        <v>333</v>
      </c>
      <c r="AT7" s="575" t="s">
        <v>334</v>
      </c>
      <c r="AU7" s="569" t="s">
        <v>335</v>
      </c>
      <c r="AV7" s="569" t="s">
        <v>336</v>
      </c>
      <c r="AW7" s="569" t="s">
        <v>337</v>
      </c>
      <c r="AX7" s="569" t="s">
        <v>338</v>
      </c>
      <c r="AY7" s="569" t="s">
        <v>339</v>
      </c>
      <c r="AZ7" s="569" t="s">
        <v>340</v>
      </c>
      <c r="BA7" s="569" t="s">
        <v>341</v>
      </c>
      <c r="BB7" s="569" t="s">
        <v>342</v>
      </c>
      <c r="BC7" s="569" t="s">
        <v>343</v>
      </c>
      <c r="BD7" s="569" t="s">
        <v>344</v>
      </c>
      <c r="BE7" s="569" t="s">
        <v>345</v>
      </c>
      <c r="BF7" s="569" t="s">
        <v>346</v>
      </c>
      <c r="BG7" s="569" t="s">
        <v>347</v>
      </c>
      <c r="BH7" s="569" t="s">
        <v>348</v>
      </c>
      <c r="BI7" s="569" t="s">
        <v>349</v>
      </c>
      <c r="BJ7" s="569" t="s">
        <v>350</v>
      </c>
      <c r="BK7" s="569" t="s">
        <v>351</v>
      </c>
      <c r="BL7" s="569" t="s">
        <v>352</v>
      </c>
      <c r="BM7" s="569" t="s">
        <v>353</v>
      </c>
      <c r="BN7" s="569" t="s">
        <v>354</v>
      </c>
      <c r="BO7" s="569" t="s">
        <v>355</v>
      </c>
      <c r="BP7" s="569" t="s">
        <v>356</v>
      </c>
      <c r="BQ7" s="569" t="s">
        <v>357</v>
      </c>
      <c r="BR7" s="569" t="s">
        <v>358</v>
      </c>
      <c r="BS7" s="569" t="s">
        <v>359</v>
      </c>
      <c r="BT7" s="569" t="s">
        <v>360</v>
      </c>
      <c r="BU7" s="569" t="s">
        <v>361</v>
      </c>
      <c r="BV7" s="569" t="s">
        <v>362</v>
      </c>
      <c r="BW7" s="569" t="s">
        <v>363</v>
      </c>
      <c r="BX7" s="569" t="s">
        <v>364</v>
      </c>
      <c r="BY7" s="569" t="s">
        <v>365</v>
      </c>
      <c r="BZ7" s="569" t="s">
        <v>366</v>
      </c>
      <c r="CA7" s="569" t="s">
        <v>367</v>
      </c>
      <c r="CB7" s="569" t="s">
        <v>368</v>
      </c>
      <c r="CC7" s="569" t="s">
        <v>369</v>
      </c>
      <c r="CD7" s="569" t="s">
        <v>370</v>
      </c>
      <c r="CE7" s="569" t="s">
        <v>371</v>
      </c>
      <c r="CF7" s="569" t="s">
        <v>372</v>
      </c>
      <c r="CG7" s="569" t="s">
        <v>373</v>
      </c>
      <c r="CH7" s="569" t="s">
        <v>374</v>
      </c>
      <c r="CI7" s="569" t="s">
        <v>375</v>
      </c>
      <c r="CJ7" s="569" t="s">
        <v>376</v>
      </c>
      <c r="CK7" s="569" t="s">
        <v>377</v>
      </c>
      <c r="CL7" s="569" t="s">
        <v>378</v>
      </c>
      <c r="CM7" s="569" t="s">
        <v>379</v>
      </c>
      <c r="CN7" s="569" t="s">
        <v>380</v>
      </c>
      <c r="CO7" s="569" t="s">
        <v>381</v>
      </c>
      <c r="CP7" s="569" t="s">
        <v>382</v>
      </c>
      <c r="CQ7" s="569" t="s">
        <v>383</v>
      </c>
      <c r="CR7" s="569" t="s">
        <v>384</v>
      </c>
      <c r="CS7" s="569" t="s">
        <v>385</v>
      </c>
      <c r="CT7" s="569" t="s">
        <v>386</v>
      </c>
    </row>
    <row r="8" spans="1:98">
      <c r="A8" s="569" t="s">
        <v>387</v>
      </c>
      <c r="B8" s="569" t="s">
        <v>388</v>
      </c>
      <c r="C8" s="576">
        <v>2.03516971038266</v>
      </c>
      <c r="D8" s="576">
        <v>2.0603243586248499</v>
      </c>
      <c r="E8" s="576">
        <v>2.0653694065802699</v>
      </c>
      <c r="F8" s="576">
        <v>2.0874807762832099</v>
      </c>
      <c r="G8" s="576">
        <v>2.1050400482010199</v>
      </c>
      <c r="H8" s="576">
        <v>2.1154192603458899</v>
      </c>
      <c r="I8" s="576">
        <v>2.1518068200870601</v>
      </c>
      <c r="J8" s="576">
        <v>2.1707783725541501</v>
      </c>
      <c r="K8" s="576">
        <v>2.18783691981761</v>
      </c>
      <c r="L8" s="576">
        <v>2.2132586941521701</v>
      </c>
      <c r="M8" s="576">
        <v>2.2359257447920902</v>
      </c>
      <c r="N8" s="576">
        <v>2.2211869184724802</v>
      </c>
      <c r="O8" s="576">
        <v>2.2326241842019399</v>
      </c>
      <c r="P8" s="576">
        <v>2.25901750728924</v>
      </c>
      <c r="Q8" s="576">
        <v>2.2765164106308</v>
      </c>
      <c r="R8" s="576">
        <v>2.30291395940545</v>
      </c>
      <c r="S8" s="576">
        <v>2.3203732479405201</v>
      </c>
      <c r="T8" s="576">
        <v>2.3642172164480799</v>
      </c>
      <c r="U8" s="576">
        <v>2.4053168355103001</v>
      </c>
      <c r="V8" s="576">
        <v>2.3519755124970101</v>
      </c>
      <c r="W8" s="576">
        <v>2.3408422306286298</v>
      </c>
      <c r="X8" s="576">
        <v>2.3474188487574099</v>
      </c>
      <c r="Y8" s="576">
        <v>2.36722788639723</v>
      </c>
      <c r="Z8" s="576">
        <v>2.38170796623861</v>
      </c>
      <c r="AA8" s="576">
        <v>2.37977560548517</v>
      </c>
      <c r="AB8" s="576">
        <v>2.3845469305921401</v>
      </c>
      <c r="AC8" s="576">
        <v>2.3990494738484398</v>
      </c>
      <c r="AD8" s="576">
        <v>2.4227910394257499</v>
      </c>
      <c r="AE8" s="576">
        <v>2.4330498565991299</v>
      </c>
      <c r="AF8" s="576">
        <v>2.4782592908991101</v>
      </c>
      <c r="AG8" s="576">
        <v>2.48958598393371</v>
      </c>
      <c r="AH8" s="576">
        <v>2.4982528033804701</v>
      </c>
      <c r="AI8" s="576">
        <v>2.5146494553159999</v>
      </c>
      <c r="AJ8" s="576">
        <v>2.52107076869803</v>
      </c>
      <c r="AK8" s="576">
        <v>2.5313114193711401</v>
      </c>
      <c r="AL8" s="576">
        <v>2.5519818070473299</v>
      </c>
      <c r="AM8" s="576">
        <v>2.5588970948066301</v>
      </c>
      <c r="AN8" s="576">
        <v>2.5563607318916199</v>
      </c>
      <c r="AO8" s="576">
        <v>2.5757018498037501</v>
      </c>
      <c r="AP8" s="576">
        <v>2.5903118852466198</v>
      </c>
      <c r="AQ8" s="576">
        <v>2.5984834377108701</v>
      </c>
      <c r="AR8" s="576">
        <v>2.6097667453760698</v>
      </c>
      <c r="AS8" s="576">
        <v>2.6162580136308198</v>
      </c>
      <c r="AT8" s="576">
        <v>2.6185435816407101</v>
      </c>
      <c r="AU8" s="576">
        <v>2.6130742036410601</v>
      </c>
      <c r="AV8" s="576">
        <v>2.6248654931503501</v>
      </c>
      <c r="AW8" s="576">
        <v>2.6210903132751202</v>
      </c>
      <c r="AX8" s="576">
        <v>2.62812001494735</v>
      </c>
      <c r="AY8" s="576">
        <v>2.6195672059792101</v>
      </c>
      <c r="AZ8" s="576">
        <v>2.6445845101286198</v>
      </c>
      <c r="BA8" s="576">
        <v>2.6645119184811499</v>
      </c>
      <c r="BB8" s="576">
        <v>2.6793127669589998</v>
      </c>
      <c r="BC8" s="576">
        <v>2.69196801581622</v>
      </c>
      <c r="BD8" s="576">
        <v>2.6963999173151398</v>
      </c>
      <c r="BE8" s="576">
        <v>2.70820199309592</v>
      </c>
      <c r="BF8" s="576">
        <v>2.7228199938442401</v>
      </c>
      <c r="BG8" s="576">
        <v>2.7581855200157999</v>
      </c>
      <c r="BH8" s="576">
        <v>2.7725868388914199</v>
      </c>
      <c r="BI8" s="576">
        <v>2.7794261240196301</v>
      </c>
      <c r="BJ8" s="576">
        <v>2.79252284616837</v>
      </c>
      <c r="BK8" s="576">
        <v>2.80204068249218</v>
      </c>
      <c r="BL8" s="576">
        <v>2.8122450644763202</v>
      </c>
      <c r="BM8" s="576">
        <v>2.8300584393122699</v>
      </c>
      <c r="BN8" s="576">
        <v>2.84208162724111</v>
      </c>
      <c r="BO8" s="576">
        <v>2.8551686160991401</v>
      </c>
      <c r="BP8" s="576">
        <v>2.8532778182259202</v>
      </c>
      <c r="BQ8" s="576">
        <v>2.8766732544002802</v>
      </c>
      <c r="BR8" s="576">
        <v>2.8982648495135899</v>
      </c>
      <c r="BS8" s="576">
        <v>2.9160216774221999</v>
      </c>
      <c r="BT8" s="576">
        <v>2.9654626403941302</v>
      </c>
      <c r="BU8" s="576">
        <v>3.0081548337632902</v>
      </c>
      <c r="BV8" s="576">
        <v>3.0630482422248799</v>
      </c>
      <c r="BW8" s="576">
        <v>3.1259030163817498</v>
      </c>
      <c r="BX8" s="576">
        <v>3.2014215237569101</v>
      </c>
      <c r="BY8" s="576">
        <v>3.2421852795932899</v>
      </c>
      <c r="BZ8" s="576">
        <v>3.28097034676113</v>
      </c>
      <c r="CA8" s="576">
        <v>3.3147673493876102</v>
      </c>
      <c r="CB8" s="576">
        <v>3.3342442670690202</v>
      </c>
      <c r="CC8" s="576">
        <v>3.3575240050477801</v>
      </c>
      <c r="CD8" s="576">
        <v>3.3819769082909898</v>
      </c>
      <c r="CE8" s="576">
        <v>3.4050737208242499</v>
      </c>
      <c r="CF8" s="576">
        <v>3.4235125377062201</v>
      </c>
      <c r="CG8" s="576">
        <v>3.4450513542515901</v>
      </c>
      <c r="CH8" s="576">
        <v>3.46875440874557</v>
      </c>
      <c r="CI8" s="576">
        <v>3.4882052868706701</v>
      </c>
      <c r="CJ8" s="576">
        <v>3.5079404569764301</v>
      </c>
      <c r="CK8" s="576">
        <v>3.52720160365971</v>
      </c>
      <c r="CL8" s="576">
        <v>3.5476099886222801</v>
      </c>
      <c r="CM8" s="576">
        <v>3.56843780489451</v>
      </c>
      <c r="CN8" s="576">
        <v>3.5885155982193702</v>
      </c>
      <c r="CO8" s="576">
        <v>3.6085155243706</v>
      </c>
      <c r="CP8" s="576">
        <v>3.6288578979966402</v>
      </c>
      <c r="CQ8" s="576">
        <v>3.6502636785569198</v>
      </c>
      <c r="CR8" s="576">
        <v>3.6714830563818301</v>
      </c>
      <c r="CS8" s="576">
        <v>3.6917467571563201</v>
      </c>
      <c r="CT8" s="576">
        <v>3.7124949401037699</v>
      </c>
    </row>
    <row r="9" spans="1:98">
      <c r="A9" s="569" t="s">
        <v>389</v>
      </c>
      <c r="B9" s="569" t="s">
        <v>390</v>
      </c>
      <c r="C9" s="576">
        <v>2.03516971038266</v>
      </c>
      <c r="D9" s="576">
        <v>2.0603243586248499</v>
      </c>
      <c r="E9" s="576">
        <v>2.0653694065802699</v>
      </c>
      <c r="F9" s="576">
        <v>2.0874807762832099</v>
      </c>
      <c r="G9" s="576">
        <v>2.1050400482010199</v>
      </c>
      <c r="H9" s="576">
        <v>2.1154192603458899</v>
      </c>
      <c r="I9" s="576">
        <v>2.1518068200870601</v>
      </c>
      <c r="J9" s="576">
        <v>2.1707783725541501</v>
      </c>
      <c r="K9" s="576">
        <v>2.18783691981761</v>
      </c>
      <c r="L9" s="576">
        <v>2.2132586941521701</v>
      </c>
      <c r="M9" s="576">
        <v>2.2359257447920902</v>
      </c>
      <c r="N9" s="576">
        <v>2.2211869184724802</v>
      </c>
      <c r="O9" s="576">
        <v>2.2326241842019399</v>
      </c>
      <c r="P9" s="576">
        <v>2.25901750728924</v>
      </c>
      <c r="Q9" s="576">
        <v>2.2765164106308</v>
      </c>
      <c r="R9" s="576">
        <v>2.30291395940545</v>
      </c>
      <c r="S9" s="576">
        <v>2.3203732479405201</v>
      </c>
      <c r="T9" s="576">
        <v>2.3642172164480799</v>
      </c>
      <c r="U9" s="576">
        <v>2.4053168355103001</v>
      </c>
      <c r="V9" s="576">
        <v>2.3519755124970101</v>
      </c>
      <c r="W9" s="576">
        <v>2.3408422306286298</v>
      </c>
      <c r="X9" s="576">
        <v>2.3474188487574099</v>
      </c>
      <c r="Y9" s="576">
        <v>2.36722788639723</v>
      </c>
      <c r="Z9" s="576">
        <v>2.38170796623861</v>
      </c>
      <c r="AA9" s="576">
        <v>2.37977560548517</v>
      </c>
      <c r="AB9" s="576">
        <v>2.3845469305921401</v>
      </c>
      <c r="AC9" s="576">
        <v>2.3990494738484398</v>
      </c>
      <c r="AD9" s="576">
        <v>2.4227910394257499</v>
      </c>
      <c r="AE9" s="576">
        <v>2.4330498565991299</v>
      </c>
      <c r="AF9" s="576">
        <v>2.4782592908991101</v>
      </c>
      <c r="AG9" s="576">
        <v>2.48958598393371</v>
      </c>
      <c r="AH9" s="576">
        <v>2.4982528033804701</v>
      </c>
      <c r="AI9" s="576">
        <v>2.5146494553159999</v>
      </c>
      <c r="AJ9" s="576">
        <v>2.52107076869803</v>
      </c>
      <c r="AK9" s="576">
        <v>2.5313114193711401</v>
      </c>
      <c r="AL9" s="576">
        <v>2.5519818070473299</v>
      </c>
      <c r="AM9" s="576">
        <v>2.5588970948066301</v>
      </c>
      <c r="AN9" s="576">
        <v>2.5563607318916199</v>
      </c>
      <c r="AO9" s="576">
        <v>2.5757018498037501</v>
      </c>
      <c r="AP9" s="576">
        <v>2.5903118852466198</v>
      </c>
      <c r="AQ9" s="576">
        <v>2.5984834377108701</v>
      </c>
      <c r="AR9" s="576">
        <v>2.6097667453760698</v>
      </c>
      <c r="AS9" s="576">
        <v>2.6162580136308198</v>
      </c>
      <c r="AT9" s="576">
        <v>2.6185435816407101</v>
      </c>
      <c r="AU9" s="576">
        <v>2.6130742036410601</v>
      </c>
      <c r="AV9" s="576">
        <v>2.6248654931503501</v>
      </c>
      <c r="AW9" s="576">
        <v>2.6210903132751202</v>
      </c>
      <c r="AX9" s="576">
        <v>2.62812001494735</v>
      </c>
      <c r="AY9" s="576">
        <v>2.6195672059792101</v>
      </c>
      <c r="AZ9" s="576">
        <v>2.6445845101286198</v>
      </c>
      <c r="BA9" s="576">
        <v>2.6645119184811499</v>
      </c>
      <c r="BB9" s="576">
        <v>2.6793127669589998</v>
      </c>
      <c r="BC9" s="576">
        <v>2.69196801581622</v>
      </c>
      <c r="BD9" s="576">
        <v>2.6963999173151398</v>
      </c>
      <c r="BE9" s="576">
        <v>2.70820199309592</v>
      </c>
      <c r="BF9" s="576">
        <v>2.7228199938442401</v>
      </c>
      <c r="BG9" s="576">
        <v>2.7581855200157999</v>
      </c>
      <c r="BH9" s="576">
        <v>2.7725868388914199</v>
      </c>
      <c r="BI9" s="576">
        <v>2.7794261240196301</v>
      </c>
      <c r="BJ9" s="576">
        <v>2.79252284616837</v>
      </c>
      <c r="BK9" s="576">
        <v>2.80204068249218</v>
      </c>
      <c r="BL9" s="576">
        <v>2.8122450644763202</v>
      </c>
      <c r="BM9" s="576">
        <v>2.8300584393122699</v>
      </c>
      <c r="BN9" s="576">
        <v>2.84208162724111</v>
      </c>
      <c r="BO9" s="576">
        <v>2.8551686160991401</v>
      </c>
      <c r="BP9" s="576">
        <v>2.8532778182259202</v>
      </c>
      <c r="BQ9" s="576">
        <v>2.8766732544002802</v>
      </c>
      <c r="BR9" s="576">
        <v>2.8982648495135899</v>
      </c>
      <c r="BS9" s="576">
        <v>2.9160216774221999</v>
      </c>
      <c r="BT9" s="576">
        <v>2.9654626403941302</v>
      </c>
      <c r="BU9" s="576">
        <v>3.0081548337632902</v>
      </c>
      <c r="BV9" s="576">
        <v>3.0630482422248799</v>
      </c>
      <c r="BW9" s="576">
        <v>3.1259030163817498</v>
      </c>
      <c r="BX9" s="576">
        <v>3.2014215237569101</v>
      </c>
      <c r="BY9" s="576">
        <v>3.2255363055134101</v>
      </c>
      <c r="BZ9" s="576">
        <v>3.2598916230874599</v>
      </c>
      <c r="CA9" s="576">
        <v>3.2891346677534301</v>
      </c>
      <c r="CB9" s="576">
        <v>3.30621025530152</v>
      </c>
      <c r="CC9" s="576">
        <v>3.3272304548242801</v>
      </c>
      <c r="CD9" s="576">
        <v>3.3506000676307002</v>
      </c>
      <c r="CE9" s="576">
        <v>3.3713855548821599</v>
      </c>
      <c r="CF9" s="576">
        <v>3.3883014039568402</v>
      </c>
      <c r="CG9" s="576">
        <v>3.4080858525713902</v>
      </c>
      <c r="CH9" s="576">
        <v>3.42941797508669</v>
      </c>
      <c r="CI9" s="576">
        <v>3.4464785567767202</v>
      </c>
      <c r="CJ9" s="576">
        <v>3.46378925221474</v>
      </c>
      <c r="CK9" s="576">
        <v>3.4809094361872699</v>
      </c>
      <c r="CL9" s="576">
        <v>3.4992140517661001</v>
      </c>
      <c r="CM9" s="576">
        <v>3.5178797103848898</v>
      </c>
      <c r="CN9" s="576">
        <v>3.53579934508278</v>
      </c>
      <c r="CO9" s="576">
        <v>3.5537903995520801</v>
      </c>
      <c r="CP9" s="576">
        <v>3.5722371267770701</v>
      </c>
      <c r="CQ9" s="576">
        <v>3.5919469703646798</v>
      </c>
      <c r="CR9" s="576">
        <v>3.6114642330203099</v>
      </c>
      <c r="CS9" s="576">
        <v>3.6300819400814999</v>
      </c>
      <c r="CT9" s="576">
        <v>3.6492439952051701</v>
      </c>
    </row>
    <row r="10" spans="1:98">
      <c r="A10" s="569" t="s">
        <v>391</v>
      </c>
      <c r="B10" s="569" t="s">
        <v>392</v>
      </c>
      <c r="C10" s="576">
        <v>2.03516971038266</v>
      </c>
      <c r="D10" s="576">
        <v>2.0603243586248499</v>
      </c>
      <c r="E10" s="576">
        <v>2.0653694065802699</v>
      </c>
      <c r="F10" s="576">
        <v>2.0874807762832099</v>
      </c>
      <c r="G10" s="576">
        <v>2.1050400482010199</v>
      </c>
      <c r="H10" s="576">
        <v>2.1154192603458899</v>
      </c>
      <c r="I10" s="576">
        <v>2.1518068200870601</v>
      </c>
      <c r="J10" s="576">
        <v>2.1707783725541501</v>
      </c>
      <c r="K10" s="576">
        <v>2.18783691981761</v>
      </c>
      <c r="L10" s="576">
        <v>2.2132586941521701</v>
      </c>
      <c r="M10" s="576">
        <v>2.2359257447920902</v>
      </c>
      <c r="N10" s="576">
        <v>2.2211869184724802</v>
      </c>
      <c r="O10" s="576">
        <v>2.2326241842019399</v>
      </c>
      <c r="P10" s="576">
        <v>2.25901750728924</v>
      </c>
      <c r="Q10" s="576">
        <v>2.2765164106308</v>
      </c>
      <c r="R10" s="576">
        <v>2.30291395940545</v>
      </c>
      <c r="S10" s="576">
        <v>2.3203732479405201</v>
      </c>
      <c r="T10" s="576">
        <v>2.3642172164480799</v>
      </c>
      <c r="U10" s="576">
        <v>2.4053168355103001</v>
      </c>
      <c r="V10" s="576">
        <v>2.3519755124970101</v>
      </c>
      <c r="W10" s="576">
        <v>2.3408422306286298</v>
      </c>
      <c r="X10" s="576">
        <v>2.3474188487574099</v>
      </c>
      <c r="Y10" s="576">
        <v>2.36722788639723</v>
      </c>
      <c r="Z10" s="576">
        <v>2.38170796623861</v>
      </c>
      <c r="AA10" s="576">
        <v>2.37977560548517</v>
      </c>
      <c r="AB10" s="576">
        <v>2.3845469305921401</v>
      </c>
      <c r="AC10" s="576">
        <v>2.3990494738484398</v>
      </c>
      <c r="AD10" s="576">
        <v>2.4227910394257499</v>
      </c>
      <c r="AE10" s="576">
        <v>2.4330498565991299</v>
      </c>
      <c r="AF10" s="576">
        <v>2.4782592908991101</v>
      </c>
      <c r="AG10" s="576">
        <v>2.48958598393371</v>
      </c>
      <c r="AH10" s="576">
        <v>2.4982528033804701</v>
      </c>
      <c r="AI10" s="576">
        <v>2.5146494553159999</v>
      </c>
      <c r="AJ10" s="576">
        <v>2.52107076869803</v>
      </c>
      <c r="AK10" s="576">
        <v>2.5313114193711401</v>
      </c>
      <c r="AL10" s="576">
        <v>2.5519818070473299</v>
      </c>
      <c r="AM10" s="576">
        <v>2.5588970948066301</v>
      </c>
      <c r="AN10" s="576">
        <v>2.5563607318916199</v>
      </c>
      <c r="AO10" s="576">
        <v>2.5757018498037501</v>
      </c>
      <c r="AP10" s="576">
        <v>2.5903118852466198</v>
      </c>
      <c r="AQ10" s="576">
        <v>2.5984834377108701</v>
      </c>
      <c r="AR10" s="576">
        <v>2.6097667453760698</v>
      </c>
      <c r="AS10" s="576">
        <v>2.6162580136308198</v>
      </c>
      <c r="AT10" s="576">
        <v>2.6185435816407101</v>
      </c>
      <c r="AU10" s="576">
        <v>2.6130742036410601</v>
      </c>
      <c r="AV10" s="576">
        <v>2.6248654931503501</v>
      </c>
      <c r="AW10" s="576">
        <v>2.6210903132751202</v>
      </c>
      <c r="AX10" s="576">
        <v>2.62812001494735</v>
      </c>
      <c r="AY10" s="576">
        <v>2.6195672059792101</v>
      </c>
      <c r="AZ10" s="576">
        <v>2.6445845101286198</v>
      </c>
      <c r="BA10" s="576">
        <v>2.6645119184811499</v>
      </c>
      <c r="BB10" s="576">
        <v>2.6793127669589998</v>
      </c>
      <c r="BC10" s="576">
        <v>2.69196801581622</v>
      </c>
      <c r="BD10" s="576">
        <v>2.6963999173151398</v>
      </c>
      <c r="BE10" s="576">
        <v>2.70820199309592</v>
      </c>
      <c r="BF10" s="576">
        <v>2.7228199938442401</v>
      </c>
      <c r="BG10" s="576">
        <v>2.7581855200157999</v>
      </c>
      <c r="BH10" s="576">
        <v>2.7725868388914199</v>
      </c>
      <c r="BI10" s="576">
        <v>2.7794261240196301</v>
      </c>
      <c r="BJ10" s="576">
        <v>2.79252284616837</v>
      </c>
      <c r="BK10" s="576">
        <v>2.80204068249218</v>
      </c>
      <c r="BL10" s="576">
        <v>2.8122450644763202</v>
      </c>
      <c r="BM10" s="576">
        <v>2.8300584393122699</v>
      </c>
      <c r="BN10" s="576">
        <v>2.84208162724111</v>
      </c>
      <c r="BO10" s="576">
        <v>2.8551686160991401</v>
      </c>
      <c r="BP10" s="576">
        <v>2.8532778182259202</v>
      </c>
      <c r="BQ10" s="576">
        <v>2.8766732544002802</v>
      </c>
      <c r="BR10" s="576">
        <v>2.8982648495135899</v>
      </c>
      <c r="BS10" s="576">
        <v>2.9160216774221999</v>
      </c>
      <c r="BT10" s="576">
        <v>2.9654626403941302</v>
      </c>
      <c r="BU10" s="576">
        <v>3.0081548337632902</v>
      </c>
      <c r="BV10" s="576">
        <v>3.0630482422248799</v>
      </c>
      <c r="BW10" s="576">
        <v>3.1259030163817498</v>
      </c>
      <c r="BX10" s="576">
        <v>3.2014215237569101</v>
      </c>
      <c r="BY10" s="576">
        <v>3.2538360600876799</v>
      </c>
      <c r="BZ10" s="576">
        <v>3.3031965097870799</v>
      </c>
      <c r="CA10" s="576">
        <v>3.3480395194667398</v>
      </c>
      <c r="CB10" s="576">
        <v>3.3772072582577199</v>
      </c>
      <c r="CC10" s="576">
        <v>3.4094675504554299</v>
      </c>
      <c r="CD10" s="576">
        <v>3.4424749536492398</v>
      </c>
      <c r="CE10" s="576">
        <v>3.4743211894451802</v>
      </c>
      <c r="CF10" s="576">
        <v>3.5006039732964802</v>
      </c>
      <c r="CG10" s="576">
        <v>3.5303989876569202</v>
      </c>
      <c r="CH10" s="576">
        <v>3.5628674447020598</v>
      </c>
      <c r="CI10" s="576">
        <v>3.5914669049492498</v>
      </c>
      <c r="CJ10" s="576">
        <v>3.6209181772272898</v>
      </c>
      <c r="CK10" s="576">
        <v>3.6499561132707901</v>
      </c>
      <c r="CL10" s="576">
        <v>3.6803370088943401</v>
      </c>
      <c r="CM10" s="576">
        <v>3.7115944324369101</v>
      </c>
      <c r="CN10" s="576">
        <v>3.7424449232069499</v>
      </c>
      <c r="CO10" s="576">
        <v>3.7735168503534799</v>
      </c>
      <c r="CP10" s="576">
        <v>3.8051953825342602</v>
      </c>
      <c r="CQ10" s="576">
        <v>3.8381085422962502</v>
      </c>
      <c r="CR10" s="576">
        <v>3.8709313876845499</v>
      </c>
      <c r="CS10" s="576">
        <v>3.9029692393289599</v>
      </c>
      <c r="CT10" s="576">
        <v>3.9358493172804301</v>
      </c>
    </row>
    <row r="12" spans="1:98">
      <c r="C12" s="577"/>
      <c r="D12" s="577"/>
      <c r="E12" s="577"/>
      <c r="F12" s="577"/>
      <c r="G12" s="577"/>
      <c r="H12" s="577"/>
      <c r="I12" s="577"/>
      <c r="J12" s="577"/>
      <c r="K12" s="577"/>
      <c r="L12" s="577"/>
      <c r="M12" s="577"/>
      <c r="N12" s="577"/>
      <c r="O12" s="577"/>
      <c r="P12" s="577"/>
      <c r="Q12" s="577"/>
      <c r="R12" s="577"/>
      <c r="S12" s="577"/>
      <c r="T12" s="577"/>
      <c r="U12" s="577"/>
      <c r="V12" s="577"/>
      <c r="W12" s="577"/>
      <c r="X12" s="577"/>
      <c r="Y12" s="577"/>
      <c r="Z12" s="577"/>
      <c r="AA12" s="577"/>
      <c r="AB12" s="577"/>
      <c r="AC12" s="577"/>
      <c r="AD12" s="577"/>
      <c r="AE12" s="577"/>
      <c r="AF12" s="577"/>
      <c r="AG12" s="577"/>
      <c r="AH12" s="577"/>
      <c r="AI12" s="577"/>
      <c r="AJ12" s="577"/>
      <c r="AK12" s="577"/>
      <c r="AL12" s="577"/>
      <c r="AM12" s="577"/>
      <c r="AN12" s="577"/>
      <c r="AO12" s="577"/>
      <c r="AP12" s="577"/>
      <c r="AQ12" s="577"/>
      <c r="AR12" s="577"/>
      <c r="AS12" s="577"/>
      <c r="AT12" s="577"/>
    </row>
    <row r="13" spans="1:98">
      <c r="C13" s="577"/>
      <c r="D13" s="577"/>
      <c r="E13" s="577"/>
      <c r="F13" s="577"/>
      <c r="G13" s="577"/>
      <c r="H13" s="577"/>
      <c r="I13" s="577"/>
      <c r="J13" s="577"/>
      <c r="K13" s="577"/>
      <c r="L13" s="577"/>
      <c r="M13" s="577"/>
      <c r="N13" s="577"/>
      <c r="O13" s="577"/>
      <c r="P13" s="577"/>
      <c r="Q13" s="577"/>
      <c r="R13" s="577"/>
      <c r="S13" s="577"/>
      <c r="T13" s="577"/>
      <c r="U13" s="577"/>
      <c r="V13" s="577"/>
      <c r="W13" s="577"/>
      <c r="X13" s="577"/>
      <c r="Y13" s="577"/>
      <c r="Z13" s="577"/>
      <c r="AA13" s="577"/>
      <c r="AB13" s="577"/>
      <c r="AC13" s="577"/>
      <c r="AD13" s="577"/>
      <c r="AE13" s="577"/>
      <c r="AF13" s="577"/>
      <c r="AG13" s="577"/>
      <c r="AH13" s="577"/>
      <c r="AI13" s="577"/>
      <c r="AJ13" s="577"/>
      <c r="AK13" s="577"/>
      <c r="AL13" s="577"/>
      <c r="AM13" s="577"/>
      <c r="AN13" s="577"/>
      <c r="AO13" s="577"/>
      <c r="AP13" s="577"/>
      <c r="AQ13" s="577"/>
      <c r="AR13" s="577"/>
      <c r="AS13" s="577"/>
      <c r="AT13" s="577"/>
    </row>
    <row r="14" spans="1:98">
      <c r="C14" s="576"/>
      <c r="D14" s="576"/>
      <c r="E14" s="576"/>
      <c r="F14" s="576"/>
      <c r="G14" s="576"/>
      <c r="H14" s="576"/>
      <c r="I14" s="576"/>
      <c r="J14" s="576"/>
      <c r="K14" s="576"/>
      <c r="L14" s="576"/>
      <c r="M14" s="576"/>
      <c r="N14" s="576"/>
      <c r="O14" s="576"/>
      <c r="P14" s="576"/>
      <c r="Q14" s="576"/>
      <c r="R14" s="576"/>
      <c r="S14" s="576"/>
      <c r="T14" s="576"/>
      <c r="U14" s="576"/>
      <c r="V14" s="576"/>
      <c r="W14" s="576"/>
      <c r="X14" s="576"/>
      <c r="Y14" s="576"/>
      <c r="Z14" s="576"/>
      <c r="AA14" s="576"/>
      <c r="AB14" s="576"/>
      <c r="AC14" s="576"/>
      <c r="AD14" s="576"/>
      <c r="AE14" s="576"/>
      <c r="AF14" s="576"/>
      <c r="AG14" s="576"/>
      <c r="AH14" s="576"/>
      <c r="AI14" s="576"/>
      <c r="AJ14" s="576"/>
      <c r="AK14" s="576"/>
      <c r="AL14" s="576"/>
      <c r="AM14" s="576"/>
      <c r="AN14" s="576"/>
      <c r="AO14" s="576"/>
      <c r="AP14" s="576"/>
      <c r="AQ14" s="576"/>
      <c r="AR14" s="576"/>
      <c r="AS14" s="576"/>
      <c r="AT14" s="576"/>
      <c r="BX14" s="578" t="s">
        <v>393</v>
      </c>
      <c r="BY14" s="579"/>
      <c r="BZ14" s="579"/>
      <c r="CA14" s="580" t="s">
        <v>394</v>
      </c>
      <c r="CB14" s="581"/>
      <c r="CC14" s="581"/>
      <c r="CD14" s="581"/>
      <c r="CE14" s="581"/>
      <c r="CF14" s="581"/>
      <c r="CG14" s="579"/>
      <c r="CH14" s="579"/>
      <c r="CI14" s="579"/>
    </row>
    <row r="15" spans="1:98">
      <c r="C15" s="576"/>
      <c r="D15" s="576"/>
      <c r="E15" s="576"/>
      <c r="F15" s="576"/>
      <c r="G15" s="576"/>
      <c r="H15" s="576"/>
      <c r="I15" s="576"/>
      <c r="J15" s="576"/>
      <c r="K15" s="576"/>
      <c r="L15" s="576"/>
      <c r="M15" s="576"/>
      <c r="N15" s="576"/>
      <c r="O15" s="576"/>
      <c r="P15" s="576"/>
      <c r="Q15" s="576"/>
      <c r="R15" s="576"/>
      <c r="S15" s="576"/>
      <c r="T15" s="576"/>
      <c r="U15" s="576"/>
      <c r="V15" s="576"/>
      <c r="W15" s="576"/>
      <c r="X15" s="576"/>
      <c r="Y15" s="576"/>
      <c r="Z15" s="576"/>
      <c r="AA15" s="576"/>
      <c r="AB15" s="576"/>
      <c r="AC15" s="576"/>
      <c r="AD15" s="576"/>
      <c r="AE15" s="576"/>
      <c r="AF15" s="576"/>
      <c r="AG15" s="576"/>
      <c r="AH15" s="576"/>
      <c r="AI15" s="576"/>
      <c r="AJ15" s="576"/>
      <c r="AK15" s="576"/>
      <c r="AL15" s="576"/>
      <c r="AM15" s="576"/>
      <c r="AN15" s="576"/>
      <c r="AO15" s="576"/>
      <c r="AP15" s="576"/>
      <c r="AQ15" s="576"/>
      <c r="AR15" s="576"/>
      <c r="AS15" s="576"/>
      <c r="AT15" s="576"/>
      <c r="BX15" s="582"/>
      <c r="BY15" s="583"/>
      <c r="BZ15" s="583"/>
      <c r="CA15" s="583"/>
      <c r="CB15" s="583"/>
      <c r="CC15" s="583"/>
      <c r="CD15" s="583"/>
      <c r="CE15" s="583"/>
      <c r="CF15" s="583"/>
      <c r="CG15" s="583"/>
      <c r="CH15" s="583"/>
      <c r="CI15" s="584"/>
    </row>
    <row r="16" spans="1:98">
      <c r="C16" s="576"/>
      <c r="D16" s="576"/>
      <c r="E16" s="576"/>
      <c r="F16" s="576"/>
      <c r="G16" s="576"/>
      <c r="H16" s="576"/>
      <c r="I16" s="576"/>
      <c r="J16" s="576"/>
      <c r="K16" s="576"/>
      <c r="L16" s="576"/>
      <c r="M16" s="576"/>
      <c r="N16" s="576"/>
      <c r="O16" s="576"/>
      <c r="P16" s="576"/>
      <c r="Q16" s="576"/>
      <c r="R16" s="576"/>
      <c r="S16" s="576"/>
      <c r="T16" s="576"/>
      <c r="U16" s="576"/>
      <c r="V16" s="576"/>
      <c r="W16" s="576"/>
      <c r="X16" s="576"/>
      <c r="Y16" s="576"/>
      <c r="Z16" s="576"/>
      <c r="AA16" s="576"/>
      <c r="AB16" s="576"/>
      <c r="AC16" s="576"/>
      <c r="AD16" s="576"/>
      <c r="AE16" s="576"/>
      <c r="AF16" s="576"/>
      <c r="AG16" s="576"/>
      <c r="AH16" s="576"/>
      <c r="AI16" s="576"/>
      <c r="AJ16" s="576"/>
      <c r="AK16" s="576"/>
      <c r="AL16" s="576"/>
      <c r="AM16" s="576"/>
      <c r="AN16" s="576"/>
      <c r="AO16" s="576"/>
      <c r="AP16" s="576"/>
      <c r="AQ16" s="576"/>
      <c r="AR16" s="576"/>
      <c r="AS16" s="576"/>
      <c r="AT16" s="576"/>
      <c r="BX16" s="585"/>
      <c r="BY16" s="586" t="s">
        <v>395</v>
      </c>
      <c r="BZ16" s="587" t="s">
        <v>396</v>
      </c>
      <c r="CA16" s="579"/>
      <c r="CB16" s="579"/>
      <c r="CC16" s="579"/>
      <c r="CD16" s="579"/>
      <c r="CE16" s="579"/>
      <c r="CF16" s="579"/>
      <c r="CG16" s="579"/>
      <c r="CH16" s="579"/>
      <c r="CI16" s="588"/>
    </row>
    <row r="17" spans="3:87">
      <c r="C17" s="589"/>
      <c r="D17" s="589"/>
      <c r="E17" s="589"/>
      <c r="F17" s="589"/>
      <c r="G17" s="589"/>
      <c r="H17" s="589"/>
      <c r="I17" s="589"/>
      <c r="J17" s="589"/>
      <c r="K17" s="589"/>
      <c r="L17" s="589"/>
      <c r="M17" s="589"/>
      <c r="N17" s="589"/>
      <c r="O17" s="589"/>
      <c r="P17" s="589"/>
      <c r="Q17" s="589"/>
      <c r="R17" s="589"/>
      <c r="S17" s="589"/>
      <c r="T17" s="589"/>
      <c r="U17" s="589"/>
      <c r="V17" s="589"/>
      <c r="W17" s="589"/>
      <c r="X17" s="589"/>
      <c r="Y17" s="589"/>
      <c r="Z17" s="589"/>
      <c r="AA17" s="589"/>
      <c r="AB17" s="589"/>
      <c r="AC17" s="589"/>
      <c r="AD17" s="589"/>
      <c r="AE17" s="589"/>
      <c r="AF17" s="589"/>
      <c r="AG17" s="589"/>
      <c r="AH17" s="589"/>
      <c r="AI17" s="589"/>
      <c r="AJ17" s="589"/>
      <c r="AK17" s="589"/>
      <c r="AL17" s="589"/>
      <c r="AM17" s="589"/>
      <c r="AN17" s="589"/>
      <c r="AO17" s="589"/>
      <c r="AP17" s="589"/>
      <c r="BX17" s="585"/>
      <c r="BY17" s="579"/>
      <c r="BZ17" s="590" t="str">
        <f>CB7</f>
        <v>2023Q2</v>
      </c>
      <c r="CA17" s="579"/>
      <c r="CB17" s="579"/>
      <c r="CC17" s="579"/>
      <c r="CD17" s="579"/>
      <c r="CE17" s="579"/>
      <c r="CF17" s="579"/>
      <c r="CG17" s="579"/>
      <c r="CH17" s="579"/>
      <c r="CI17" s="591" t="s">
        <v>397</v>
      </c>
    </row>
    <row r="18" spans="3:87">
      <c r="BX18" s="585"/>
      <c r="BY18" s="579"/>
      <c r="BZ18" s="592">
        <f>CB9</f>
        <v>3.30621025530152</v>
      </c>
      <c r="CA18" s="579"/>
      <c r="CB18" s="579"/>
      <c r="CC18" s="579"/>
      <c r="CD18" s="579"/>
      <c r="CE18" s="579"/>
      <c r="CF18" s="579"/>
      <c r="CG18" s="579"/>
      <c r="CH18" s="579"/>
      <c r="CI18" s="593">
        <f>BZ18</f>
        <v>3.30621025530152</v>
      </c>
    </row>
    <row r="19" spans="3:87">
      <c r="BX19" s="585"/>
      <c r="BY19" s="579"/>
      <c r="BZ19" s="579"/>
      <c r="CA19" s="579"/>
      <c r="CB19" s="579"/>
      <c r="CC19" s="579"/>
      <c r="CD19" s="579"/>
      <c r="CE19" s="579"/>
      <c r="CF19" s="579"/>
      <c r="CG19" s="579"/>
      <c r="CH19" s="579"/>
      <c r="CI19" s="594"/>
    </row>
    <row r="20" spans="3:87">
      <c r="BX20" s="801" t="s">
        <v>398</v>
      </c>
      <c r="BY20" s="802"/>
      <c r="BZ20" s="802"/>
      <c r="CA20" s="579" t="s">
        <v>399</v>
      </c>
      <c r="CB20" s="579"/>
      <c r="CC20" s="579"/>
      <c r="CD20" s="579"/>
      <c r="CE20" s="579"/>
      <c r="CF20" s="579"/>
      <c r="CG20" s="579"/>
      <c r="CH20" s="579"/>
      <c r="CI20" s="594"/>
    </row>
    <row r="21" spans="3:87">
      <c r="BX21" s="595"/>
      <c r="BY21" s="586"/>
      <c r="BZ21" s="569" t="str">
        <f>CC7</f>
        <v>2023Q3</v>
      </c>
      <c r="CA21" s="569" t="str">
        <f t="shared" ref="CA21:CG21" si="0">CD7</f>
        <v>2023Q4</v>
      </c>
      <c r="CB21" s="569" t="str">
        <f t="shared" si="0"/>
        <v>2024Q1</v>
      </c>
      <c r="CC21" s="569" t="str">
        <f t="shared" si="0"/>
        <v>2024Q2</v>
      </c>
      <c r="CD21" s="569" t="str">
        <f t="shared" si="0"/>
        <v>2024Q3</v>
      </c>
      <c r="CE21" s="569" t="str">
        <f t="shared" si="0"/>
        <v>2024Q4</v>
      </c>
      <c r="CF21" s="569" t="str">
        <f t="shared" si="0"/>
        <v>2025Q1</v>
      </c>
      <c r="CG21" s="569" t="str">
        <f t="shared" si="0"/>
        <v>2025Q2</v>
      </c>
      <c r="CH21" s="579"/>
      <c r="CI21" s="594"/>
    </row>
    <row r="22" spans="3:87">
      <c r="BX22" s="585"/>
      <c r="BY22" s="579"/>
      <c r="BZ22" s="576">
        <f>CC9</f>
        <v>3.3272304548242801</v>
      </c>
      <c r="CA22" s="576">
        <f t="shared" ref="CA22:CG22" si="1">CD9</f>
        <v>3.3506000676307002</v>
      </c>
      <c r="CB22" s="576">
        <f t="shared" si="1"/>
        <v>3.3713855548821599</v>
      </c>
      <c r="CC22" s="576">
        <f t="shared" si="1"/>
        <v>3.3883014039568402</v>
      </c>
      <c r="CD22" s="576">
        <f t="shared" si="1"/>
        <v>3.4080858525713902</v>
      </c>
      <c r="CE22" s="576">
        <f t="shared" si="1"/>
        <v>3.42941797508669</v>
      </c>
      <c r="CF22" s="576">
        <f t="shared" si="1"/>
        <v>3.4464785567767202</v>
      </c>
      <c r="CG22" s="576">
        <f t="shared" si="1"/>
        <v>3.46378925221474</v>
      </c>
      <c r="CH22" s="579"/>
      <c r="CI22" s="593">
        <f>AVERAGE(BZ22:CG22)</f>
        <v>3.3981611397429399</v>
      </c>
    </row>
    <row r="23" spans="3:87">
      <c r="BX23" s="585"/>
      <c r="BY23" s="579"/>
      <c r="BZ23" s="579"/>
      <c r="CA23" s="579"/>
      <c r="CB23" s="579"/>
      <c r="CC23" s="579"/>
      <c r="CD23" s="579"/>
      <c r="CE23" s="579"/>
      <c r="CF23" s="579"/>
      <c r="CG23" s="579"/>
      <c r="CH23" s="579"/>
      <c r="CI23" s="594"/>
    </row>
    <row r="24" spans="3:87">
      <c r="BX24" s="585"/>
      <c r="BY24" s="579"/>
      <c r="BZ24" s="579"/>
      <c r="CA24" s="579"/>
      <c r="CB24" s="579"/>
      <c r="CC24" s="579"/>
      <c r="CD24" s="579"/>
      <c r="CE24" s="579"/>
      <c r="CF24" s="579"/>
      <c r="CG24" s="579"/>
      <c r="CH24" s="596" t="s">
        <v>26</v>
      </c>
      <c r="CI24" s="597">
        <f>(CI22-CI18)/CI18</f>
        <v>2.7811565914169036E-2</v>
      </c>
    </row>
    <row r="25" spans="3:87">
      <c r="BX25" s="598"/>
      <c r="BY25" s="599"/>
      <c r="BZ25" s="599"/>
      <c r="CA25" s="599"/>
      <c r="CB25" s="599"/>
      <c r="CC25" s="599"/>
      <c r="CD25" s="599"/>
      <c r="CE25" s="599"/>
      <c r="CF25" s="599"/>
      <c r="CG25" s="599"/>
      <c r="CH25" s="599"/>
      <c r="CI25" s="600"/>
    </row>
    <row r="28" spans="3:87">
      <c r="CD28" s="564" t="s">
        <v>400</v>
      </c>
    </row>
  </sheetData>
  <mergeCells count="2">
    <mergeCell ref="A1:B1"/>
    <mergeCell ref="BX20:BZ20"/>
  </mergeCells>
  <pageMargins left="0.25" right="0.25" top="1" bottom="1" header="0.5" footer="0.5"/>
  <pageSetup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EEB57-C4F9-4C17-9275-69429E2D9504}">
  <sheetPr>
    <pageSetUpPr fitToPage="1"/>
  </sheetPr>
  <dimension ref="B1:O50"/>
  <sheetViews>
    <sheetView showGridLines="0" tabSelected="1" zoomScale="50" zoomScaleNormal="50" workbookViewId="0">
      <selection activeCell="D61" sqref="D61"/>
    </sheetView>
  </sheetViews>
  <sheetFormatPr defaultRowHeight="26.25"/>
  <cols>
    <col min="1" max="1" width="5.5703125" style="16" customWidth="1"/>
    <col min="2" max="2" width="80.140625" style="16" customWidth="1"/>
    <col min="3" max="3" width="37.140625" style="66" hidden="1" customWidth="1"/>
    <col min="4" max="4" width="42.42578125" style="16" customWidth="1"/>
    <col min="5" max="6" width="14.85546875" style="16" hidden="1" customWidth="1"/>
    <col min="7" max="7" width="69.140625" style="16" customWidth="1"/>
    <col min="8" max="8" width="69.140625" style="18" customWidth="1"/>
    <col min="9" max="9" width="14.85546875" style="16" hidden="1" customWidth="1"/>
    <col min="10" max="10" width="8.7109375" style="16" hidden="1" customWidth="1"/>
    <col min="11" max="11" width="11" style="16" hidden="1" customWidth="1"/>
    <col min="12" max="12" width="8.7109375" style="16" hidden="1" customWidth="1"/>
    <col min="13" max="13" width="44" style="18" customWidth="1"/>
    <col min="14" max="14" width="9.140625" style="16"/>
    <col min="15" max="15" width="17.85546875" style="19" hidden="1" customWidth="1"/>
    <col min="16" max="16" width="0" style="16" hidden="1" customWidth="1"/>
    <col min="17" max="257" width="9.140625" style="16"/>
    <col min="258" max="258" width="5.5703125" style="16" customWidth="1"/>
    <col min="259" max="259" width="58" style="16" customWidth="1"/>
    <col min="260" max="260" width="24.140625" style="16" customWidth="1"/>
    <col min="261" max="262" width="0" style="16" hidden="1" customWidth="1"/>
    <col min="263" max="263" width="61.42578125" style="16" customWidth="1"/>
    <col min="264" max="264" width="62.140625" style="16" customWidth="1"/>
    <col min="265" max="268" width="0" style="16" hidden="1" customWidth="1"/>
    <col min="269" max="513" width="9.140625" style="16"/>
    <col min="514" max="514" width="5.5703125" style="16" customWidth="1"/>
    <col min="515" max="515" width="58" style="16" customWidth="1"/>
    <col min="516" max="516" width="24.140625" style="16" customWidth="1"/>
    <col min="517" max="518" width="0" style="16" hidden="1" customWidth="1"/>
    <col min="519" max="519" width="61.42578125" style="16" customWidth="1"/>
    <col min="520" max="520" width="62.140625" style="16" customWidth="1"/>
    <col min="521" max="524" width="0" style="16" hidden="1" customWidth="1"/>
    <col min="525" max="769" width="9.140625" style="16"/>
    <col min="770" max="770" width="5.5703125" style="16" customWidth="1"/>
    <col min="771" max="771" width="58" style="16" customWidth="1"/>
    <col min="772" max="772" width="24.140625" style="16" customWidth="1"/>
    <col min="773" max="774" width="0" style="16" hidden="1" customWidth="1"/>
    <col min="775" max="775" width="61.42578125" style="16" customWidth="1"/>
    <col min="776" max="776" width="62.140625" style="16" customWidth="1"/>
    <col min="777" max="780" width="0" style="16" hidden="1" customWidth="1"/>
    <col min="781" max="1025" width="9.140625" style="16"/>
    <col min="1026" max="1026" width="5.5703125" style="16" customWidth="1"/>
    <col min="1027" max="1027" width="58" style="16" customWidth="1"/>
    <col min="1028" max="1028" width="24.140625" style="16" customWidth="1"/>
    <col min="1029" max="1030" width="0" style="16" hidden="1" customWidth="1"/>
    <col min="1031" max="1031" width="61.42578125" style="16" customWidth="1"/>
    <col min="1032" max="1032" width="62.140625" style="16" customWidth="1"/>
    <col min="1033" max="1036" width="0" style="16" hidden="1" customWidth="1"/>
    <col min="1037" max="1281" width="9.140625" style="16"/>
    <col min="1282" max="1282" width="5.5703125" style="16" customWidth="1"/>
    <col min="1283" max="1283" width="58" style="16" customWidth="1"/>
    <col min="1284" max="1284" width="24.140625" style="16" customWidth="1"/>
    <col min="1285" max="1286" width="0" style="16" hidden="1" customWidth="1"/>
    <col min="1287" max="1287" width="61.42578125" style="16" customWidth="1"/>
    <col min="1288" max="1288" width="62.140625" style="16" customWidth="1"/>
    <col min="1289" max="1292" width="0" style="16" hidden="1" customWidth="1"/>
    <col min="1293" max="1537" width="9.140625" style="16"/>
    <col min="1538" max="1538" width="5.5703125" style="16" customWidth="1"/>
    <col min="1539" max="1539" width="58" style="16" customWidth="1"/>
    <col min="1540" max="1540" width="24.140625" style="16" customWidth="1"/>
    <col min="1541" max="1542" width="0" style="16" hidden="1" customWidth="1"/>
    <col min="1543" max="1543" width="61.42578125" style="16" customWidth="1"/>
    <col min="1544" max="1544" width="62.140625" style="16" customWidth="1"/>
    <col min="1545" max="1548" width="0" style="16" hidden="1" customWidth="1"/>
    <col min="1549" max="1793" width="9.140625" style="16"/>
    <col min="1794" max="1794" width="5.5703125" style="16" customWidth="1"/>
    <col min="1795" max="1795" width="58" style="16" customWidth="1"/>
    <col min="1796" max="1796" width="24.140625" style="16" customWidth="1"/>
    <col min="1797" max="1798" width="0" style="16" hidden="1" customWidth="1"/>
    <col min="1799" max="1799" width="61.42578125" style="16" customWidth="1"/>
    <col min="1800" max="1800" width="62.140625" style="16" customWidth="1"/>
    <col min="1801" max="1804" width="0" style="16" hidden="1" customWidth="1"/>
    <col min="1805" max="2049" width="9.140625" style="16"/>
    <col min="2050" max="2050" width="5.5703125" style="16" customWidth="1"/>
    <col min="2051" max="2051" width="58" style="16" customWidth="1"/>
    <col min="2052" max="2052" width="24.140625" style="16" customWidth="1"/>
    <col min="2053" max="2054" width="0" style="16" hidden="1" customWidth="1"/>
    <col min="2055" max="2055" width="61.42578125" style="16" customWidth="1"/>
    <col min="2056" max="2056" width="62.140625" style="16" customWidth="1"/>
    <col min="2057" max="2060" width="0" style="16" hidden="1" customWidth="1"/>
    <col min="2061" max="2305" width="9.140625" style="16"/>
    <col min="2306" max="2306" width="5.5703125" style="16" customWidth="1"/>
    <col min="2307" max="2307" width="58" style="16" customWidth="1"/>
    <col min="2308" max="2308" width="24.140625" style="16" customWidth="1"/>
    <col min="2309" max="2310" width="0" style="16" hidden="1" customWidth="1"/>
    <col min="2311" max="2311" width="61.42578125" style="16" customWidth="1"/>
    <col min="2312" max="2312" width="62.140625" style="16" customWidth="1"/>
    <col min="2313" max="2316" width="0" style="16" hidden="1" customWidth="1"/>
    <col min="2317" max="2561" width="9.140625" style="16"/>
    <col min="2562" max="2562" width="5.5703125" style="16" customWidth="1"/>
    <col min="2563" max="2563" width="58" style="16" customWidth="1"/>
    <col min="2564" max="2564" width="24.140625" style="16" customWidth="1"/>
    <col min="2565" max="2566" width="0" style="16" hidden="1" customWidth="1"/>
    <col min="2567" max="2567" width="61.42578125" style="16" customWidth="1"/>
    <col min="2568" max="2568" width="62.140625" style="16" customWidth="1"/>
    <col min="2569" max="2572" width="0" style="16" hidden="1" customWidth="1"/>
    <col min="2573" max="2817" width="9.140625" style="16"/>
    <col min="2818" max="2818" width="5.5703125" style="16" customWidth="1"/>
    <col min="2819" max="2819" width="58" style="16" customWidth="1"/>
    <col min="2820" max="2820" width="24.140625" style="16" customWidth="1"/>
    <col min="2821" max="2822" width="0" style="16" hidden="1" customWidth="1"/>
    <col min="2823" max="2823" width="61.42578125" style="16" customWidth="1"/>
    <col min="2824" max="2824" width="62.140625" style="16" customWidth="1"/>
    <col min="2825" max="2828" width="0" style="16" hidden="1" customWidth="1"/>
    <col min="2829" max="3073" width="9.140625" style="16"/>
    <col min="3074" max="3074" width="5.5703125" style="16" customWidth="1"/>
    <col min="3075" max="3075" width="58" style="16" customWidth="1"/>
    <col min="3076" max="3076" width="24.140625" style="16" customWidth="1"/>
    <col min="3077" max="3078" width="0" style="16" hidden="1" customWidth="1"/>
    <col min="3079" max="3079" width="61.42578125" style="16" customWidth="1"/>
    <col min="3080" max="3080" width="62.140625" style="16" customWidth="1"/>
    <col min="3081" max="3084" width="0" style="16" hidden="1" customWidth="1"/>
    <col min="3085" max="3329" width="9.140625" style="16"/>
    <col min="3330" max="3330" width="5.5703125" style="16" customWidth="1"/>
    <col min="3331" max="3331" width="58" style="16" customWidth="1"/>
    <col min="3332" max="3332" width="24.140625" style="16" customWidth="1"/>
    <col min="3333" max="3334" width="0" style="16" hidden="1" customWidth="1"/>
    <col min="3335" max="3335" width="61.42578125" style="16" customWidth="1"/>
    <col min="3336" max="3336" width="62.140625" style="16" customWidth="1"/>
    <col min="3337" max="3340" width="0" style="16" hidden="1" customWidth="1"/>
    <col min="3341" max="3585" width="9.140625" style="16"/>
    <col min="3586" max="3586" width="5.5703125" style="16" customWidth="1"/>
    <col min="3587" max="3587" width="58" style="16" customWidth="1"/>
    <col min="3588" max="3588" width="24.140625" style="16" customWidth="1"/>
    <col min="3589" max="3590" width="0" style="16" hidden="1" customWidth="1"/>
    <col min="3591" max="3591" width="61.42578125" style="16" customWidth="1"/>
    <col min="3592" max="3592" width="62.140625" style="16" customWidth="1"/>
    <col min="3593" max="3596" width="0" style="16" hidden="1" customWidth="1"/>
    <col min="3597" max="3841" width="9.140625" style="16"/>
    <col min="3842" max="3842" width="5.5703125" style="16" customWidth="1"/>
    <col min="3843" max="3843" width="58" style="16" customWidth="1"/>
    <col min="3844" max="3844" width="24.140625" style="16" customWidth="1"/>
    <col min="3845" max="3846" width="0" style="16" hidden="1" customWidth="1"/>
    <col min="3847" max="3847" width="61.42578125" style="16" customWidth="1"/>
    <col min="3848" max="3848" width="62.140625" style="16" customWidth="1"/>
    <col min="3849" max="3852" width="0" style="16" hidden="1" customWidth="1"/>
    <col min="3853" max="4097" width="9.140625" style="16"/>
    <col min="4098" max="4098" width="5.5703125" style="16" customWidth="1"/>
    <col min="4099" max="4099" width="58" style="16" customWidth="1"/>
    <col min="4100" max="4100" width="24.140625" style="16" customWidth="1"/>
    <col min="4101" max="4102" width="0" style="16" hidden="1" customWidth="1"/>
    <col min="4103" max="4103" width="61.42578125" style="16" customWidth="1"/>
    <col min="4104" max="4104" width="62.140625" style="16" customWidth="1"/>
    <col min="4105" max="4108" width="0" style="16" hidden="1" customWidth="1"/>
    <col min="4109" max="4353" width="9.140625" style="16"/>
    <col min="4354" max="4354" width="5.5703125" style="16" customWidth="1"/>
    <col min="4355" max="4355" width="58" style="16" customWidth="1"/>
    <col min="4356" max="4356" width="24.140625" style="16" customWidth="1"/>
    <col min="4357" max="4358" width="0" style="16" hidden="1" customWidth="1"/>
    <col min="4359" max="4359" width="61.42578125" style="16" customWidth="1"/>
    <col min="4360" max="4360" width="62.140625" style="16" customWidth="1"/>
    <col min="4361" max="4364" width="0" style="16" hidden="1" customWidth="1"/>
    <col min="4365" max="4609" width="9.140625" style="16"/>
    <col min="4610" max="4610" width="5.5703125" style="16" customWidth="1"/>
    <col min="4611" max="4611" width="58" style="16" customWidth="1"/>
    <col min="4612" max="4612" width="24.140625" style="16" customWidth="1"/>
    <col min="4613" max="4614" width="0" style="16" hidden="1" customWidth="1"/>
    <col min="4615" max="4615" width="61.42578125" style="16" customWidth="1"/>
    <col min="4616" max="4616" width="62.140625" style="16" customWidth="1"/>
    <col min="4617" max="4620" width="0" style="16" hidden="1" customWidth="1"/>
    <col min="4621" max="4865" width="9.140625" style="16"/>
    <col min="4866" max="4866" width="5.5703125" style="16" customWidth="1"/>
    <col min="4867" max="4867" width="58" style="16" customWidth="1"/>
    <col min="4868" max="4868" width="24.140625" style="16" customWidth="1"/>
    <col min="4869" max="4870" width="0" style="16" hidden="1" customWidth="1"/>
    <col min="4871" max="4871" width="61.42578125" style="16" customWidth="1"/>
    <col min="4872" max="4872" width="62.140625" style="16" customWidth="1"/>
    <col min="4873" max="4876" width="0" style="16" hidden="1" customWidth="1"/>
    <col min="4877" max="5121" width="9.140625" style="16"/>
    <col min="5122" max="5122" width="5.5703125" style="16" customWidth="1"/>
    <col min="5123" max="5123" width="58" style="16" customWidth="1"/>
    <col min="5124" max="5124" width="24.140625" style="16" customWidth="1"/>
    <col min="5125" max="5126" width="0" style="16" hidden="1" customWidth="1"/>
    <col min="5127" max="5127" width="61.42578125" style="16" customWidth="1"/>
    <col min="5128" max="5128" width="62.140625" style="16" customWidth="1"/>
    <col min="5129" max="5132" width="0" style="16" hidden="1" customWidth="1"/>
    <col min="5133" max="5377" width="9.140625" style="16"/>
    <col min="5378" max="5378" width="5.5703125" style="16" customWidth="1"/>
    <col min="5379" max="5379" width="58" style="16" customWidth="1"/>
    <col min="5380" max="5380" width="24.140625" style="16" customWidth="1"/>
    <col min="5381" max="5382" width="0" style="16" hidden="1" customWidth="1"/>
    <col min="5383" max="5383" width="61.42578125" style="16" customWidth="1"/>
    <col min="5384" max="5384" width="62.140625" style="16" customWidth="1"/>
    <col min="5385" max="5388" width="0" style="16" hidden="1" customWidth="1"/>
    <col min="5389" max="5633" width="9.140625" style="16"/>
    <col min="5634" max="5634" width="5.5703125" style="16" customWidth="1"/>
    <col min="5635" max="5635" width="58" style="16" customWidth="1"/>
    <col min="5636" max="5636" width="24.140625" style="16" customWidth="1"/>
    <col min="5637" max="5638" width="0" style="16" hidden="1" customWidth="1"/>
    <col min="5639" max="5639" width="61.42578125" style="16" customWidth="1"/>
    <col min="5640" max="5640" width="62.140625" style="16" customWidth="1"/>
    <col min="5641" max="5644" width="0" style="16" hidden="1" customWidth="1"/>
    <col min="5645" max="5889" width="9.140625" style="16"/>
    <col min="5890" max="5890" width="5.5703125" style="16" customWidth="1"/>
    <col min="5891" max="5891" width="58" style="16" customWidth="1"/>
    <col min="5892" max="5892" width="24.140625" style="16" customWidth="1"/>
    <col min="5893" max="5894" width="0" style="16" hidden="1" customWidth="1"/>
    <col min="5895" max="5895" width="61.42578125" style="16" customWidth="1"/>
    <col min="5896" max="5896" width="62.140625" style="16" customWidth="1"/>
    <col min="5897" max="5900" width="0" style="16" hidden="1" customWidth="1"/>
    <col min="5901" max="6145" width="9.140625" style="16"/>
    <col min="6146" max="6146" width="5.5703125" style="16" customWidth="1"/>
    <col min="6147" max="6147" width="58" style="16" customWidth="1"/>
    <col min="6148" max="6148" width="24.140625" style="16" customWidth="1"/>
    <col min="6149" max="6150" width="0" style="16" hidden="1" customWidth="1"/>
    <col min="6151" max="6151" width="61.42578125" style="16" customWidth="1"/>
    <col min="6152" max="6152" width="62.140625" style="16" customWidth="1"/>
    <col min="6153" max="6156" width="0" style="16" hidden="1" customWidth="1"/>
    <col min="6157" max="6401" width="9.140625" style="16"/>
    <col min="6402" max="6402" width="5.5703125" style="16" customWidth="1"/>
    <col min="6403" max="6403" width="58" style="16" customWidth="1"/>
    <col min="6404" max="6404" width="24.140625" style="16" customWidth="1"/>
    <col min="6405" max="6406" width="0" style="16" hidden="1" customWidth="1"/>
    <col min="6407" max="6407" width="61.42578125" style="16" customWidth="1"/>
    <col min="6408" max="6408" width="62.140625" style="16" customWidth="1"/>
    <col min="6409" max="6412" width="0" style="16" hidden="1" customWidth="1"/>
    <col min="6413" max="6657" width="9.140625" style="16"/>
    <col min="6658" max="6658" width="5.5703125" style="16" customWidth="1"/>
    <col min="6659" max="6659" width="58" style="16" customWidth="1"/>
    <col min="6660" max="6660" width="24.140625" style="16" customWidth="1"/>
    <col min="6661" max="6662" width="0" style="16" hidden="1" customWidth="1"/>
    <col min="6663" max="6663" width="61.42578125" style="16" customWidth="1"/>
    <col min="6664" max="6664" width="62.140625" style="16" customWidth="1"/>
    <col min="6665" max="6668" width="0" style="16" hidden="1" customWidth="1"/>
    <col min="6669" max="6913" width="9.140625" style="16"/>
    <col min="6914" max="6914" width="5.5703125" style="16" customWidth="1"/>
    <col min="6915" max="6915" width="58" style="16" customWidth="1"/>
    <col min="6916" max="6916" width="24.140625" style="16" customWidth="1"/>
    <col min="6917" max="6918" width="0" style="16" hidden="1" customWidth="1"/>
    <col min="6919" max="6919" width="61.42578125" style="16" customWidth="1"/>
    <col min="6920" max="6920" width="62.140625" style="16" customWidth="1"/>
    <col min="6921" max="6924" width="0" style="16" hidden="1" customWidth="1"/>
    <col min="6925" max="7169" width="9.140625" style="16"/>
    <col min="7170" max="7170" width="5.5703125" style="16" customWidth="1"/>
    <col min="7171" max="7171" width="58" style="16" customWidth="1"/>
    <col min="7172" max="7172" width="24.140625" style="16" customWidth="1"/>
    <col min="7173" max="7174" width="0" style="16" hidden="1" customWidth="1"/>
    <col min="7175" max="7175" width="61.42578125" style="16" customWidth="1"/>
    <col min="7176" max="7176" width="62.140625" style="16" customWidth="1"/>
    <col min="7177" max="7180" width="0" style="16" hidden="1" customWidth="1"/>
    <col min="7181" max="7425" width="9.140625" style="16"/>
    <col min="7426" max="7426" width="5.5703125" style="16" customWidth="1"/>
    <col min="7427" max="7427" width="58" style="16" customWidth="1"/>
    <col min="7428" max="7428" width="24.140625" style="16" customWidth="1"/>
    <col min="7429" max="7430" width="0" style="16" hidden="1" customWidth="1"/>
    <col min="7431" max="7431" width="61.42578125" style="16" customWidth="1"/>
    <col min="7432" max="7432" width="62.140625" style="16" customWidth="1"/>
    <col min="7433" max="7436" width="0" style="16" hidden="1" customWidth="1"/>
    <col min="7437" max="7681" width="9.140625" style="16"/>
    <col min="7682" max="7682" width="5.5703125" style="16" customWidth="1"/>
    <col min="7683" max="7683" width="58" style="16" customWidth="1"/>
    <col min="7684" max="7684" width="24.140625" style="16" customWidth="1"/>
    <col min="7685" max="7686" width="0" style="16" hidden="1" customWidth="1"/>
    <col min="7687" max="7687" width="61.42578125" style="16" customWidth="1"/>
    <col min="7688" max="7688" width="62.140625" style="16" customWidth="1"/>
    <col min="7689" max="7692" width="0" style="16" hidden="1" customWidth="1"/>
    <col min="7693" max="7937" width="9.140625" style="16"/>
    <col min="7938" max="7938" width="5.5703125" style="16" customWidth="1"/>
    <col min="7939" max="7939" width="58" style="16" customWidth="1"/>
    <col min="7940" max="7940" width="24.140625" style="16" customWidth="1"/>
    <col min="7941" max="7942" width="0" style="16" hidden="1" customWidth="1"/>
    <col min="7943" max="7943" width="61.42578125" style="16" customWidth="1"/>
    <col min="7944" max="7944" width="62.140625" style="16" customWidth="1"/>
    <col min="7945" max="7948" width="0" style="16" hidden="1" customWidth="1"/>
    <col min="7949" max="8193" width="9.140625" style="16"/>
    <col min="8194" max="8194" width="5.5703125" style="16" customWidth="1"/>
    <col min="8195" max="8195" width="58" style="16" customWidth="1"/>
    <col min="8196" max="8196" width="24.140625" style="16" customWidth="1"/>
    <col min="8197" max="8198" width="0" style="16" hidden="1" customWidth="1"/>
    <col min="8199" max="8199" width="61.42578125" style="16" customWidth="1"/>
    <col min="8200" max="8200" width="62.140625" style="16" customWidth="1"/>
    <col min="8201" max="8204" width="0" style="16" hidden="1" customWidth="1"/>
    <col min="8205" max="8449" width="9.140625" style="16"/>
    <col min="8450" max="8450" width="5.5703125" style="16" customWidth="1"/>
    <col min="8451" max="8451" width="58" style="16" customWidth="1"/>
    <col min="8452" max="8452" width="24.140625" style="16" customWidth="1"/>
    <col min="8453" max="8454" width="0" style="16" hidden="1" customWidth="1"/>
    <col min="8455" max="8455" width="61.42578125" style="16" customWidth="1"/>
    <col min="8456" max="8456" width="62.140625" style="16" customWidth="1"/>
    <col min="8457" max="8460" width="0" style="16" hidden="1" customWidth="1"/>
    <col min="8461" max="8705" width="9.140625" style="16"/>
    <col min="8706" max="8706" width="5.5703125" style="16" customWidth="1"/>
    <col min="8707" max="8707" width="58" style="16" customWidth="1"/>
    <col min="8708" max="8708" width="24.140625" style="16" customWidth="1"/>
    <col min="8709" max="8710" width="0" style="16" hidden="1" customWidth="1"/>
    <col min="8711" max="8711" width="61.42578125" style="16" customWidth="1"/>
    <col min="8712" max="8712" width="62.140625" style="16" customWidth="1"/>
    <col min="8713" max="8716" width="0" style="16" hidden="1" customWidth="1"/>
    <col min="8717" max="8961" width="9.140625" style="16"/>
    <col min="8962" max="8962" width="5.5703125" style="16" customWidth="1"/>
    <col min="8963" max="8963" width="58" style="16" customWidth="1"/>
    <col min="8964" max="8964" width="24.140625" style="16" customWidth="1"/>
    <col min="8965" max="8966" width="0" style="16" hidden="1" customWidth="1"/>
    <col min="8967" max="8967" width="61.42578125" style="16" customWidth="1"/>
    <col min="8968" max="8968" width="62.140625" style="16" customWidth="1"/>
    <col min="8969" max="8972" width="0" style="16" hidden="1" customWidth="1"/>
    <col min="8973" max="9217" width="9.140625" style="16"/>
    <col min="9218" max="9218" width="5.5703125" style="16" customWidth="1"/>
    <col min="9219" max="9219" width="58" style="16" customWidth="1"/>
    <col min="9220" max="9220" width="24.140625" style="16" customWidth="1"/>
    <col min="9221" max="9222" width="0" style="16" hidden="1" customWidth="1"/>
    <col min="9223" max="9223" width="61.42578125" style="16" customWidth="1"/>
    <col min="9224" max="9224" width="62.140625" style="16" customWidth="1"/>
    <col min="9225" max="9228" width="0" style="16" hidden="1" customWidth="1"/>
    <col min="9229" max="9473" width="9.140625" style="16"/>
    <col min="9474" max="9474" width="5.5703125" style="16" customWidth="1"/>
    <col min="9475" max="9475" width="58" style="16" customWidth="1"/>
    <col min="9476" max="9476" width="24.140625" style="16" customWidth="1"/>
    <col min="9477" max="9478" width="0" style="16" hidden="1" customWidth="1"/>
    <col min="9479" max="9479" width="61.42578125" style="16" customWidth="1"/>
    <col min="9480" max="9480" width="62.140625" style="16" customWidth="1"/>
    <col min="9481" max="9484" width="0" style="16" hidden="1" customWidth="1"/>
    <col min="9485" max="9729" width="9.140625" style="16"/>
    <col min="9730" max="9730" width="5.5703125" style="16" customWidth="1"/>
    <col min="9731" max="9731" width="58" style="16" customWidth="1"/>
    <col min="9732" max="9732" width="24.140625" style="16" customWidth="1"/>
    <col min="9733" max="9734" width="0" style="16" hidden="1" customWidth="1"/>
    <col min="9735" max="9735" width="61.42578125" style="16" customWidth="1"/>
    <col min="9736" max="9736" width="62.140625" style="16" customWidth="1"/>
    <col min="9737" max="9740" width="0" style="16" hidden="1" customWidth="1"/>
    <col min="9741" max="9985" width="9.140625" style="16"/>
    <col min="9986" max="9986" width="5.5703125" style="16" customWidth="1"/>
    <col min="9987" max="9987" width="58" style="16" customWidth="1"/>
    <col min="9988" max="9988" width="24.140625" style="16" customWidth="1"/>
    <col min="9989" max="9990" width="0" style="16" hidden="1" customWidth="1"/>
    <col min="9991" max="9991" width="61.42578125" style="16" customWidth="1"/>
    <col min="9992" max="9992" width="62.140625" style="16" customWidth="1"/>
    <col min="9993" max="9996" width="0" style="16" hidden="1" customWidth="1"/>
    <col min="9997" max="10241" width="9.140625" style="16"/>
    <col min="10242" max="10242" width="5.5703125" style="16" customWidth="1"/>
    <col min="10243" max="10243" width="58" style="16" customWidth="1"/>
    <col min="10244" max="10244" width="24.140625" style="16" customWidth="1"/>
    <col min="10245" max="10246" width="0" style="16" hidden="1" customWidth="1"/>
    <col min="10247" max="10247" width="61.42578125" style="16" customWidth="1"/>
    <col min="10248" max="10248" width="62.140625" style="16" customWidth="1"/>
    <col min="10249" max="10252" width="0" style="16" hidden="1" customWidth="1"/>
    <col min="10253" max="10497" width="9.140625" style="16"/>
    <col min="10498" max="10498" width="5.5703125" style="16" customWidth="1"/>
    <col min="10499" max="10499" width="58" style="16" customWidth="1"/>
    <col min="10500" max="10500" width="24.140625" style="16" customWidth="1"/>
    <col min="10501" max="10502" width="0" style="16" hidden="1" customWidth="1"/>
    <col min="10503" max="10503" width="61.42578125" style="16" customWidth="1"/>
    <col min="10504" max="10504" width="62.140625" style="16" customWidth="1"/>
    <col min="10505" max="10508" width="0" style="16" hidden="1" customWidth="1"/>
    <col min="10509" max="10753" width="9.140625" style="16"/>
    <col min="10754" max="10754" width="5.5703125" style="16" customWidth="1"/>
    <col min="10755" max="10755" width="58" style="16" customWidth="1"/>
    <col min="10756" max="10756" width="24.140625" style="16" customWidth="1"/>
    <col min="10757" max="10758" width="0" style="16" hidden="1" customWidth="1"/>
    <col min="10759" max="10759" width="61.42578125" style="16" customWidth="1"/>
    <col min="10760" max="10760" width="62.140625" style="16" customWidth="1"/>
    <col min="10761" max="10764" width="0" style="16" hidden="1" customWidth="1"/>
    <col min="10765" max="11009" width="9.140625" style="16"/>
    <col min="11010" max="11010" width="5.5703125" style="16" customWidth="1"/>
    <col min="11011" max="11011" width="58" style="16" customWidth="1"/>
    <col min="11012" max="11012" width="24.140625" style="16" customWidth="1"/>
    <col min="11013" max="11014" width="0" style="16" hidden="1" customWidth="1"/>
    <col min="11015" max="11015" width="61.42578125" style="16" customWidth="1"/>
    <col min="11016" max="11016" width="62.140625" style="16" customWidth="1"/>
    <col min="11017" max="11020" width="0" style="16" hidden="1" customWidth="1"/>
    <col min="11021" max="11265" width="9.140625" style="16"/>
    <col min="11266" max="11266" width="5.5703125" style="16" customWidth="1"/>
    <col min="11267" max="11267" width="58" style="16" customWidth="1"/>
    <col min="11268" max="11268" width="24.140625" style="16" customWidth="1"/>
    <col min="11269" max="11270" width="0" style="16" hidden="1" customWidth="1"/>
    <col min="11271" max="11271" width="61.42578125" style="16" customWidth="1"/>
    <col min="11272" max="11272" width="62.140625" style="16" customWidth="1"/>
    <col min="11273" max="11276" width="0" style="16" hidden="1" customWidth="1"/>
    <col min="11277" max="11521" width="9.140625" style="16"/>
    <col min="11522" max="11522" width="5.5703125" style="16" customWidth="1"/>
    <col min="11523" max="11523" width="58" style="16" customWidth="1"/>
    <col min="11524" max="11524" width="24.140625" style="16" customWidth="1"/>
    <col min="11525" max="11526" width="0" style="16" hidden="1" customWidth="1"/>
    <col min="11527" max="11527" width="61.42578125" style="16" customWidth="1"/>
    <col min="11528" max="11528" width="62.140625" style="16" customWidth="1"/>
    <col min="11529" max="11532" width="0" style="16" hidden="1" customWidth="1"/>
    <col min="11533" max="11777" width="9.140625" style="16"/>
    <col min="11778" max="11778" width="5.5703125" style="16" customWidth="1"/>
    <col min="11779" max="11779" width="58" style="16" customWidth="1"/>
    <col min="11780" max="11780" width="24.140625" style="16" customWidth="1"/>
    <col min="11781" max="11782" width="0" style="16" hidden="1" customWidth="1"/>
    <col min="11783" max="11783" width="61.42578125" style="16" customWidth="1"/>
    <col min="11784" max="11784" width="62.140625" style="16" customWidth="1"/>
    <col min="11785" max="11788" width="0" style="16" hidden="1" customWidth="1"/>
    <col min="11789" max="12033" width="9.140625" style="16"/>
    <col min="12034" max="12034" width="5.5703125" style="16" customWidth="1"/>
    <col min="12035" max="12035" width="58" style="16" customWidth="1"/>
    <col min="12036" max="12036" width="24.140625" style="16" customWidth="1"/>
    <col min="12037" max="12038" width="0" style="16" hidden="1" customWidth="1"/>
    <col min="12039" max="12039" width="61.42578125" style="16" customWidth="1"/>
    <col min="12040" max="12040" width="62.140625" style="16" customWidth="1"/>
    <col min="12041" max="12044" width="0" style="16" hidden="1" customWidth="1"/>
    <col min="12045" max="12289" width="9.140625" style="16"/>
    <col min="12290" max="12290" width="5.5703125" style="16" customWidth="1"/>
    <col min="12291" max="12291" width="58" style="16" customWidth="1"/>
    <col min="12292" max="12292" width="24.140625" style="16" customWidth="1"/>
    <col min="12293" max="12294" width="0" style="16" hidden="1" customWidth="1"/>
    <col min="12295" max="12295" width="61.42578125" style="16" customWidth="1"/>
    <col min="12296" max="12296" width="62.140625" style="16" customWidth="1"/>
    <col min="12297" max="12300" width="0" style="16" hidden="1" customWidth="1"/>
    <col min="12301" max="12545" width="9.140625" style="16"/>
    <col min="12546" max="12546" width="5.5703125" style="16" customWidth="1"/>
    <col min="12547" max="12547" width="58" style="16" customWidth="1"/>
    <col min="12548" max="12548" width="24.140625" style="16" customWidth="1"/>
    <col min="12549" max="12550" width="0" style="16" hidden="1" customWidth="1"/>
    <col min="12551" max="12551" width="61.42578125" style="16" customWidth="1"/>
    <col min="12552" max="12552" width="62.140625" style="16" customWidth="1"/>
    <col min="12553" max="12556" width="0" style="16" hidden="1" customWidth="1"/>
    <col min="12557" max="12801" width="9.140625" style="16"/>
    <col min="12802" max="12802" width="5.5703125" style="16" customWidth="1"/>
    <col min="12803" max="12803" width="58" style="16" customWidth="1"/>
    <col min="12804" max="12804" width="24.140625" style="16" customWidth="1"/>
    <col min="12805" max="12806" width="0" style="16" hidden="1" customWidth="1"/>
    <col min="12807" max="12807" width="61.42578125" style="16" customWidth="1"/>
    <col min="12808" max="12808" width="62.140625" style="16" customWidth="1"/>
    <col min="12809" max="12812" width="0" style="16" hidden="1" customWidth="1"/>
    <col min="12813" max="13057" width="9.140625" style="16"/>
    <col min="13058" max="13058" width="5.5703125" style="16" customWidth="1"/>
    <col min="13059" max="13059" width="58" style="16" customWidth="1"/>
    <col min="13060" max="13060" width="24.140625" style="16" customWidth="1"/>
    <col min="13061" max="13062" width="0" style="16" hidden="1" customWidth="1"/>
    <col min="13063" max="13063" width="61.42578125" style="16" customWidth="1"/>
    <col min="13064" max="13064" width="62.140625" style="16" customWidth="1"/>
    <col min="13065" max="13068" width="0" style="16" hidden="1" customWidth="1"/>
    <col min="13069" max="13313" width="9.140625" style="16"/>
    <col min="13314" max="13314" width="5.5703125" style="16" customWidth="1"/>
    <col min="13315" max="13315" width="58" style="16" customWidth="1"/>
    <col min="13316" max="13316" width="24.140625" style="16" customWidth="1"/>
    <col min="13317" max="13318" width="0" style="16" hidden="1" customWidth="1"/>
    <col min="13319" max="13319" width="61.42578125" style="16" customWidth="1"/>
    <col min="13320" max="13320" width="62.140625" style="16" customWidth="1"/>
    <col min="13321" max="13324" width="0" style="16" hidden="1" customWidth="1"/>
    <col min="13325" max="13569" width="9.140625" style="16"/>
    <col min="13570" max="13570" width="5.5703125" style="16" customWidth="1"/>
    <col min="13571" max="13571" width="58" style="16" customWidth="1"/>
    <col min="13572" max="13572" width="24.140625" style="16" customWidth="1"/>
    <col min="13573" max="13574" width="0" style="16" hidden="1" customWidth="1"/>
    <col min="13575" max="13575" width="61.42578125" style="16" customWidth="1"/>
    <col min="13576" max="13576" width="62.140625" style="16" customWidth="1"/>
    <col min="13577" max="13580" width="0" style="16" hidden="1" customWidth="1"/>
    <col min="13581" max="13825" width="9.140625" style="16"/>
    <col min="13826" max="13826" width="5.5703125" style="16" customWidth="1"/>
    <col min="13827" max="13827" width="58" style="16" customWidth="1"/>
    <col min="13828" max="13828" width="24.140625" style="16" customWidth="1"/>
    <col min="13829" max="13830" width="0" style="16" hidden="1" customWidth="1"/>
    <col min="13831" max="13831" width="61.42578125" style="16" customWidth="1"/>
    <col min="13832" max="13832" width="62.140625" style="16" customWidth="1"/>
    <col min="13833" max="13836" width="0" style="16" hidden="1" customWidth="1"/>
    <col min="13837" max="14081" width="9.140625" style="16"/>
    <col min="14082" max="14082" width="5.5703125" style="16" customWidth="1"/>
    <col min="14083" max="14083" width="58" style="16" customWidth="1"/>
    <col min="14084" max="14084" width="24.140625" style="16" customWidth="1"/>
    <col min="14085" max="14086" width="0" style="16" hidden="1" customWidth="1"/>
    <col min="14087" max="14087" width="61.42578125" style="16" customWidth="1"/>
    <col min="14088" max="14088" width="62.140625" style="16" customWidth="1"/>
    <col min="14089" max="14092" width="0" style="16" hidden="1" customWidth="1"/>
    <col min="14093" max="14337" width="9.140625" style="16"/>
    <col min="14338" max="14338" width="5.5703125" style="16" customWidth="1"/>
    <col min="14339" max="14339" width="58" style="16" customWidth="1"/>
    <col min="14340" max="14340" width="24.140625" style="16" customWidth="1"/>
    <col min="14341" max="14342" width="0" style="16" hidden="1" customWidth="1"/>
    <col min="14343" max="14343" width="61.42578125" style="16" customWidth="1"/>
    <col min="14344" max="14344" width="62.140625" style="16" customWidth="1"/>
    <col min="14345" max="14348" width="0" style="16" hidden="1" customWidth="1"/>
    <col min="14349" max="14593" width="9.140625" style="16"/>
    <col min="14594" max="14594" width="5.5703125" style="16" customWidth="1"/>
    <col min="14595" max="14595" width="58" style="16" customWidth="1"/>
    <col min="14596" max="14596" width="24.140625" style="16" customWidth="1"/>
    <col min="14597" max="14598" width="0" style="16" hidden="1" customWidth="1"/>
    <col min="14599" max="14599" width="61.42578125" style="16" customWidth="1"/>
    <col min="14600" max="14600" width="62.140625" style="16" customWidth="1"/>
    <col min="14601" max="14604" width="0" style="16" hidden="1" customWidth="1"/>
    <col min="14605" max="14849" width="9.140625" style="16"/>
    <col min="14850" max="14850" width="5.5703125" style="16" customWidth="1"/>
    <col min="14851" max="14851" width="58" style="16" customWidth="1"/>
    <col min="14852" max="14852" width="24.140625" style="16" customWidth="1"/>
    <col min="14853" max="14854" width="0" style="16" hidden="1" customWidth="1"/>
    <col min="14855" max="14855" width="61.42578125" style="16" customWidth="1"/>
    <col min="14856" max="14856" width="62.140625" style="16" customWidth="1"/>
    <col min="14857" max="14860" width="0" style="16" hidden="1" customWidth="1"/>
    <col min="14861" max="15105" width="9.140625" style="16"/>
    <col min="15106" max="15106" width="5.5703125" style="16" customWidth="1"/>
    <col min="15107" max="15107" width="58" style="16" customWidth="1"/>
    <col min="15108" max="15108" width="24.140625" style="16" customWidth="1"/>
    <col min="15109" max="15110" width="0" style="16" hidden="1" customWidth="1"/>
    <col min="15111" max="15111" width="61.42578125" style="16" customWidth="1"/>
    <col min="15112" max="15112" width="62.140625" style="16" customWidth="1"/>
    <col min="15113" max="15116" width="0" style="16" hidden="1" customWidth="1"/>
    <col min="15117" max="15361" width="9.140625" style="16"/>
    <col min="15362" max="15362" width="5.5703125" style="16" customWidth="1"/>
    <col min="15363" max="15363" width="58" style="16" customWidth="1"/>
    <col min="15364" max="15364" width="24.140625" style="16" customWidth="1"/>
    <col min="15365" max="15366" width="0" style="16" hidden="1" customWidth="1"/>
    <col min="15367" max="15367" width="61.42578125" style="16" customWidth="1"/>
    <col min="15368" max="15368" width="62.140625" style="16" customWidth="1"/>
    <col min="15369" max="15372" width="0" style="16" hidden="1" customWidth="1"/>
    <col min="15373" max="15617" width="9.140625" style="16"/>
    <col min="15618" max="15618" width="5.5703125" style="16" customWidth="1"/>
    <col min="15619" max="15619" width="58" style="16" customWidth="1"/>
    <col min="15620" max="15620" width="24.140625" style="16" customWidth="1"/>
    <col min="15621" max="15622" width="0" style="16" hidden="1" customWidth="1"/>
    <col min="15623" max="15623" width="61.42578125" style="16" customWidth="1"/>
    <col min="15624" max="15624" width="62.140625" style="16" customWidth="1"/>
    <col min="15625" max="15628" width="0" style="16" hidden="1" customWidth="1"/>
    <col min="15629" max="15873" width="9.140625" style="16"/>
    <col min="15874" max="15874" width="5.5703125" style="16" customWidth="1"/>
    <col min="15875" max="15875" width="58" style="16" customWidth="1"/>
    <col min="15876" max="15876" width="24.140625" style="16" customWidth="1"/>
    <col min="15877" max="15878" width="0" style="16" hidden="1" customWidth="1"/>
    <col min="15879" max="15879" width="61.42578125" style="16" customWidth="1"/>
    <col min="15880" max="15880" width="62.140625" style="16" customWidth="1"/>
    <col min="15881" max="15884" width="0" style="16" hidden="1" customWidth="1"/>
    <col min="15885" max="16129" width="9.140625" style="16"/>
    <col min="16130" max="16130" width="5.5703125" style="16" customWidth="1"/>
    <col min="16131" max="16131" width="58" style="16" customWidth="1"/>
    <col min="16132" max="16132" width="24.140625" style="16" customWidth="1"/>
    <col min="16133" max="16134" width="0" style="16" hidden="1" customWidth="1"/>
    <col min="16135" max="16135" width="61.42578125" style="16" customWidth="1"/>
    <col min="16136" max="16136" width="62.140625" style="16" customWidth="1"/>
    <col min="16137" max="16140" width="0" style="16" hidden="1" customWidth="1"/>
    <col min="16141" max="16384" width="9.140625" style="16"/>
  </cols>
  <sheetData>
    <row r="1" spans="2:15">
      <c r="C1" s="17" t="s">
        <v>48</v>
      </c>
      <c r="D1" s="17" t="s">
        <v>48</v>
      </c>
      <c r="E1" s="17"/>
      <c r="F1" s="17"/>
    </row>
    <row r="2" spans="2:15">
      <c r="C2" s="20"/>
      <c r="D2" s="20">
        <v>44317</v>
      </c>
      <c r="E2" s="21"/>
      <c r="F2" s="21"/>
    </row>
    <row r="3" spans="2:15">
      <c r="B3" s="22"/>
      <c r="C3" s="21"/>
      <c r="D3" s="21" t="s">
        <v>49</v>
      </c>
      <c r="E3" s="21"/>
      <c r="F3" s="21"/>
      <c r="O3" s="23" t="s">
        <v>160</v>
      </c>
    </row>
    <row r="4" spans="2:15" ht="48.95" customHeight="1" thickBot="1">
      <c r="B4" s="24" t="s">
        <v>32</v>
      </c>
      <c r="C4" s="25"/>
      <c r="D4" s="713" t="s">
        <v>403</v>
      </c>
      <c r="E4" s="26"/>
      <c r="F4" s="26"/>
      <c r="G4" s="24" t="s">
        <v>50</v>
      </c>
      <c r="H4" s="27" t="s">
        <v>51</v>
      </c>
      <c r="I4" s="21"/>
      <c r="M4" s="27" t="s">
        <v>161</v>
      </c>
    </row>
    <row r="5" spans="2:15" ht="39.950000000000003" customHeight="1">
      <c r="B5" s="28" t="s">
        <v>52</v>
      </c>
      <c r="C5" s="29"/>
      <c r="D5" s="30">
        <v>19.000800000000002</v>
      </c>
      <c r="E5" s="30"/>
      <c r="F5" s="31"/>
      <c r="G5" s="805" t="s">
        <v>53</v>
      </c>
      <c r="H5" s="803" t="s">
        <v>54</v>
      </c>
      <c r="I5" s="32"/>
      <c r="K5" s="33"/>
      <c r="M5" s="803" t="s">
        <v>162</v>
      </c>
    </row>
    <row r="6" spans="2:15" ht="42.6" customHeight="1" thickBot="1">
      <c r="B6" s="34" t="s">
        <v>55</v>
      </c>
      <c r="C6" s="35"/>
      <c r="D6" s="35">
        <v>39521.664000000004</v>
      </c>
      <c r="E6" s="35"/>
      <c r="F6" s="36"/>
      <c r="G6" s="806"/>
      <c r="H6" s="804"/>
      <c r="I6" s="37"/>
      <c r="K6" s="33"/>
      <c r="M6" s="804"/>
      <c r="N6" s="34"/>
      <c r="O6" s="38" t="e">
        <f>(D6-C6)/C6</f>
        <v>#DIV/0!</v>
      </c>
    </row>
    <row r="7" spans="2:15">
      <c r="B7" s="28" t="s">
        <v>56</v>
      </c>
      <c r="C7" s="29"/>
      <c r="D7" s="30">
        <v>24.241120000000002</v>
      </c>
      <c r="E7" s="30"/>
      <c r="F7" s="31"/>
      <c r="G7" s="39" t="s">
        <v>57</v>
      </c>
      <c r="H7" s="803" t="s">
        <v>58</v>
      </c>
      <c r="I7" s="32"/>
      <c r="K7" s="33"/>
      <c r="M7" s="803" t="s">
        <v>163</v>
      </c>
    </row>
    <row r="8" spans="2:15" ht="27" thickBot="1">
      <c r="B8" s="40" t="s">
        <v>59</v>
      </c>
      <c r="C8" s="41"/>
      <c r="D8" s="41">
        <v>50421.529600000002</v>
      </c>
      <c r="E8" s="41"/>
      <c r="F8" s="42"/>
      <c r="G8" s="16" t="s">
        <v>164</v>
      </c>
      <c r="H8" s="807"/>
      <c r="I8" s="37"/>
      <c r="K8" s="33"/>
      <c r="M8" s="807"/>
      <c r="N8" s="43"/>
      <c r="O8" s="38" t="e">
        <f>(D8-C8)/C8</f>
        <v>#DIV/0!</v>
      </c>
    </row>
    <row r="9" spans="2:15">
      <c r="B9" s="28" t="s">
        <v>60</v>
      </c>
      <c r="C9" s="29"/>
      <c r="D9" s="30">
        <v>18.008399999999998</v>
      </c>
      <c r="E9" s="30"/>
      <c r="F9" s="31"/>
      <c r="G9" s="39"/>
      <c r="H9" s="803" t="s">
        <v>61</v>
      </c>
      <c r="I9" s="32"/>
      <c r="K9" s="44"/>
      <c r="M9" s="803" t="s">
        <v>165</v>
      </c>
      <c r="O9" s="45"/>
    </row>
    <row r="10" spans="2:15" ht="27" thickBot="1">
      <c r="B10" s="34" t="s">
        <v>62</v>
      </c>
      <c r="C10" s="35"/>
      <c r="D10" s="35">
        <v>37457.471999999994</v>
      </c>
      <c r="E10" s="35"/>
      <c r="F10" s="36"/>
      <c r="G10" s="43"/>
      <c r="H10" s="804"/>
      <c r="I10" s="37"/>
      <c r="K10" s="33"/>
      <c r="M10" s="804"/>
      <c r="N10" s="43"/>
      <c r="O10" s="46" t="e">
        <f>(D10-C10)/C10</f>
        <v>#DIV/0!</v>
      </c>
    </row>
    <row r="11" spans="2:15">
      <c r="B11" s="28" t="s">
        <v>63</v>
      </c>
      <c r="C11" s="29"/>
      <c r="D11" s="30">
        <v>24.3888</v>
      </c>
      <c r="E11" s="30"/>
      <c r="F11" s="31"/>
      <c r="G11" s="39" t="s">
        <v>64</v>
      </c>
      <c r="H11" s="803" t="s">
        <v>65</v>
      </c>
      <c r="I11" s="808"/>
      <c r="K11" s="33"/>
      <c r="M11" s="803" t="s">
        <v>166</v>
      </c>
    </row>
    <row r="12" spans="2:15" ht="27" thickBot="1">
      <c r="B12" s="40" t="s">
        <v>66</v>
      </c>
      <c r="C12" s="41"/>
      <c r="D12" s="41">
        <v>50728.703999999998</v>
      </c>
      <c r="E12" s="41"/>
      <c r="F12" s="42"/>
      <c r="G12" s="16" t="s">
        <v>67</v>
      </c>
      <c r="H12" s="807"/>
      <c r="I12" s="809"/>
      <c r="K12" s="33"/>
      <c r="M12" s="807"/>
      <c r="N12" s="43"/>
      <c r="O12" s="38" t="e">
        <f>(D12-C12)/C12</f>
        <v>#DIV/0!</v>
      </c>
    </row>
    <row r="13" spans="2:15" ht="52.5">
      <c r="B13" s="47" t="s">
        <v>68</v>
      </c>
      <c r="C13" s="48"/>
      <c r="D13" s="30">
        <v>30.569499999999998</v>
      </c>
      <c r="E13" s="30"/>
      <c r="F13" s="31"/>
      <c r="G13" s="39" t="s">
        <v>69</v>
      </c>
      <c r="H13" s="803" t="s">
        <v>70</v>
      </c>
      <c r="I13" s="32"/>
      <c r="K13" s="33"/>
      <c r="M13" s="803" t="s">
        <v>167</v>
      </c>
    </row>
    <row r="14" spans="2:15" ht="53.25" thickBot="1">
      <c r="B14" s="49" t="s">
        <v>71</v>
      </c>
      <c r="C14" s="50"/>
      <c r="D14" s="35">
        <v>63584.56</v>
      </c>
      <c r="E14" s="35"/>
      <c r="F14" s="36"/>
      <c r="G14" s="43" t="s">
        <v>72</v>
      </c>
      <c r="H14" s="804"/>
      <c r="I14" s="37"/>
      <c r="K14" s="33"/>
      <c r="M14" s="804"/>
      <c r="N14" s="43"/>
      <c r="O14" s="38" t="e">
        <f>(D14-C14)/C14</f>
        <v>#DIV/0!</v>
      </c>
    </row>
    <row r="15" spans="2:15">
      <c r="B15" s="28" t="s">
        <v>79</v>
      </c>
      <c r="C15" s="29"/>
      <c r="D15" s="30">
        <v>29.084</v>
      </c>
      <c r="E15" s="30"/>
      <c r="F15" s="31"/>
      <c r="G15" s="39"/>
      <c r="H15" s="803" t="s">
        <v>80</v>
      </c>
      <c r="I15" s="51"/>
      <c r="K15" s="33"/>
      <c r="M15" s="803" t="s">
        <v>168</v>
      </c>
    </row>
    <row r="16" spans="2:15" ht="27" thickBot="1">
      <c r="B16" s="34" t="s">
        <v>81</v>
      </c>
      <c r="C16" s="35"/>
      <c r="D16" s="35">
        <v>60494.720000000001</v>
      </c>
      <c r="E16" s="35"/>
      <c r="F16" s="36"/>
      <c r="G16" s="43"/>
      <c r="H16" s="804"/>
      <c r="I16" s="51"/>
      <c r="K16" s="33"/>
      <c r="M16" s="804"/>
      <c r="O16" s="52" t="e">
        <f>(D16-C16)/C16</f>
        <v>#DIV/0!</v>
      </c>
    </row>
    <row r="17" spans="2:15">
      <c r="B17" s="28" t="s">
        <v>73</v>
      </c>
      <c r="C17" s="29"/>
      <c r="D17" s="30">
        <v>35.178200000000004</v>
      </c>
      <c r="E17" s="30"/>
      <c r="F17" s="31"/>
      <c r="G17" s="39" t="s">
        <v>74</v>
      </c>
      <c r="H17" s="803" t="s">
        <v>75</v>
      </c>
      <c r="I17" s="32"/>
      <c r="K17" s="33"/>
      <c r="M17" s="803" t="s">
        <v>169</v>
      </c>
    </row>
    <row r="18" spans="2:15" ht="27" thickBot="1">
      <c r="B18" s="34" t="s">
        <v>76</v>
      </c>
      <c r="C18" s="35"/>
      <c r="D18" s="35">
        <v>73170.656000000003</v>
      </c>
      <c r="E18" s="35"/>
      <c r="F18" s="36"/>
      <c r="G18" s="43"/>
      <c r="H18" s="804"/>
      <c r="I18" s="37"/>
      <c r="K18" s="33"/>
      <c r="M18" s="804"/>
      <c r="N18" s="43"/>
      <c r="O18" s="38" t="e">
        <f>(D18-C18)/C18</f>
        <v>#DIV/0!</v>
      </c>
    </row>
    <row r="19" spans="2:15">
      <c r="B19" s="28" t="s">
        <v>170</v>
      </c>
      <c r="C19" s="29"/>
      <c r="D19" s="29">
        <v>30.937200000000001</v>
      </c>
      <c r="E19" s="53"/>
      <c r="F19" s="54"/>
      <c r="G19" s="39"/>
      <c r="H19" s="803" t="s">
        <v>171</v>
      </c>
      <c r="I19" s="51"/>
      <c r="K19" s="33"/>
      <c r="M19" s="803" t="s">
        <v>172</v>
      </c>
    </row>
    <row r="20" spans="2:15" ht="27" thickBot="1">
      <c r="B20" s="34" t="s">
        <v>173</v>
      </c>
      <c r="C20" s="35"/>
      <c r="D20" s="35">
        <v>64349.376000000004</v>
      </c>
      <c r="E20" s="35"/>
      <c r="F20" s="55"/>
      <c r="G20" s="43"/>
      <c r="H20" s="804"/>
      <c r="I20" s="51"/>
      <c r="K20" s="33"/>
      <c r="M20" s="804"/>
      <c r="N20" s="34"/>
      <c r="O20" s="56" t="e">
        <f>(D20-C20)/C20</f>
        <v>#DIV/0!</v>
      </c>
    </row>
    <row r="21" spans="2:15">
      <c r="B21" s="40" t="s">
        <v>174</v>
      </c>
      <c r="C21" s="57"/>
      <c r="D21" s="57">
        <v>35.084000000000003</v>
      </c>
      <c r="E21" s="41"/>
      <c r="F21" s="58"/>
      <c r="G21" s="16" t="s">
        <v>175</v>
      </c>
      <c r="H21" s="803" t="s">
        <v>176</v>
      </c>
      <c r="I21" s="51"/>
      <c r="K21" s="33"/>
      <c r="M21" s="810" t="s">
        <v>177</v>
      </c>
      <c r="O21" s="59"/>
    </row>
    <row r="22" spans="2:15" ht="27" thickBot="1">
      <c r="B22" s="34" t="s">
        <v>178</v>
      </c>
      <c r="C22" s="35"/>
      <c r="D22" s="35">
        <v>72974.720000000001</v>
      </c>
      <c r="E22" s="35"/>
      <c r="F22" s="60"/>
      <c r="G22" s="43" t="s">
        <v>179</v>
      </c>
      <c r="H22" s="804"/>
      <c r="I22" s="51"/>
      <c r="K22" s="33"/>
      <c r="M22" s="811"/>
      <c r="N22" s="34"/>
      <c r="O22" s="61" t="e">
        <f>(D22-C22)/C22</f>
        <v>#DIV/0!</v>
      </c>
    </row>
    <row r="23" spans="2:15">
      <c r="B23" s="40" t="s">
        <v>180</v>
      </c>
      <c r="C23" s="57"/>
      <c r="D23" s="57">
        <v>38.650100000000002</v>
      </c>
      <c r="E23" s="41"/>
      <c r="F23" s="62"/>
      <c r="G23" s="16" t="s">
        <v>181</v>
      </c>
      <c r="H23" s="803" t="s">
        <v>70</v>
      </c>
      <c r="I23" s="51"/>
      <c r="K23" s="33"/>
      <c r="M23" s="803" t="s">
        <v>182</v>
      </c>
    </row>
    <row r="24" spans="2:15" ht="27" thickBot="1">
      <c r="B24" s="34" t="s">
        <v>183</v>
      </c>
      <c r="C24" s="35"/>
      <c r="D24" s="35">
        <v>80392.207999999999</v>
      </c>
      <c r="E24" s="35"/>
      <c r="F24" s="55"/>
      <c r="G24" s="43"/>
      <c r="H24" s="804"/>
      <c r="I24" s="51"/>
      <c r="K24" s="33"/>
      <c r="M24" s="804"/>
      <c r="N24" s="34"/>
      <c r="O24" s="46" t="e">
        <f>(D24-C24)/C24</f>
        <v>#DIV/0!</v>
      </c>
    </row>
    <row r="25" spans="2:15">
      <c r="B25" s="40" t="s">
        <v>184</v>
      </c>
      <c r="C25" s="57"/>
      <c r="D25" s="57">
        <v>40.563600000000001</v>
      </c>
      <c r="E25" s="41"/>
      <c r="F25" s="62"/>
      <c r="G25" s="16" t="s">
        <v>185</v>
      </c>
      <c r="H25" s="803" t="s">
        <v>70</v>
      </c>
      <c r="I25" s="51"/>
      <c r="K25" s="33"/>
      <c r="M25" s="803" t="s">
        <v>186</v>
      </c>
    </row>
    <row r="26" spans="2:15" ht="27" thickBot="1">
      <c r="B26" s="34" t="s">
        <v>187</v>
      </c>
      <c r="C26" s="41"/>
      <c r="D26" s="41">
        <v>84372.288</v>
      </c>
      <c r="E26" s="41"/>
      <c r="F26" s="62"/>
      <c r="H26" s="804"/>
      <c r="I26" s="51"/>
      <c r="K26" s="33"/>
      <c r="M26" s="804"/>
      <c r="N26" s="34"/>
      <c r="O26" s="46" t="e">
        <f>(D26-C26)/C26</f>
        <v>#DIV/0!</v>
      </c>
    </row>
    <row r="27" spans="2:15">
      <c r="B27" s="28" t="s">
        <v>188</v>
      </c>
      <c r="C27" s="29"/>
      <c r="D27" s="30">
        <v>43.1312</v>
      </c>
      <c r="E27" s="30"/>
      <c r="F27" s="31"/>
      <c r="G27" s="812" t="s">
        <v>77</v>
      </c>
      <c r="H27" s="803" t="s">
        <v>78</v>
      </c>
      <c r="I27" s="32"/>
      <c r="K27" s="33"/>
      <c r="M27" s="803" t="s">
        <v>189</v>
      </c>
    </row>
    <row r="28" spans="2:15" ht="34.5" customHeight="1" thickBot="1">
      <c r="B28" s="34" t="s">
        <v>190</v>
      </c>
      <c r="C28" s="35"/>
      <c r="D28" s="35">
        <v>89712.895999999993</v>
      </c>
      <c r="E28" s="35"/>
      <c r="F28" s="36"/>
      <c r="G28" s="813"/>
      <c r="H28" s="804"/>
      <c r="I28" s="37"/>
      <c r="K28" s="33"/>
      <c r="M28" s="804"/>
      <c r="N28" s="34"/>
      <c r="O28" s="46" t="e">
        <f>(D28-C28)/C28</f>
        <v>#DIV/0!</v>
      </c>
    </row>
    <row r="29" spans="2:15">
      <c r="B29" s="28" t="s">
        <v>191</v>
      </c>
      <c r="C29" s="29"/>
      <c r="D29" s="30">
        <v>43.066240000000008</v>
      </c>
      <c r="E29" s="30"/>
      <c r="F29" s="31"/>
      <c r="G29" s="39"/>
      <c r="H29" s="803" t="s">
        <v>70</v>
      </c>
      <c r="I29" s="32"/>
      <c r="K29" s="33"/>
      <c r="M29" s="803" t="s">
        <v>192</v>
      </c>
    </row>
    <row r="30" spans="2:15" ht="27" thickBot="1">
      <c r="B30" s="34" t="s">
        <v>193</v>
      </c>
      <c r="C30" s="35"/>
      <c r="D30" s="35">
        <v>89577.779200000019</v>
      </c>
      <c r="E30" s="35"/>
      <c r="F30" s="36"/>
      <c r="G30" s="43"/>
      <c r="H30" s="804"/>
      <c r="I30" s="37"/>
      <c r="K30" s="33"/>
      <c r="M30" s="804"/>
      <c r="N30" s="34"/>
      <c r="O30" s="46" t="e">
        <f>(D30-C30)/C30</f>
        <v>#DIV/0!</v>
      </c>
    </row>
    <row r="31" spans="2:15">
      <c r="B31" s="28" t="s">
        <v>82</v>
      </c>
      <c r="C31" s="29"/>
      <c r="D31" s="30">
        <v>47.109200000000001</v>
      </c>
      <c r="E31" s="30"/>
      <c r="F31" s="31"/>
      <c r="G31" s="39"/>
      <c r="H31" s="803" t="s">
        <v>83</v>
      </c>
      <c r="I31" s="63"/>
      <c r="K31" s="33"/>
      <c r="M31" s="803" t="s">
        <v>194</v>
      </c>
    </row>
    <row r="32" spans="2:15" ht="48.75" customHeight="1" thickBot="1">
      <c r="B32" s="34" t="s">
        <v>84</v>
      </c>
      <c r="C32" s="35"/>
      <c r="D32" s="35">
        <v>97987.135999999999</v>
      </c>
      <c r="E32" s="35"/>
      <c r="F32" s="36"/>
      <c r="G32" s="43"/>
      <c r="H32" s="804"/>
      <c r="I32" s="37"/>
      <c r="K32" s="33"/>
      <c r="M32" s="804"/>
      <c r="N32" s="34"/>
      <c r="O32" s="46" t="e">
        <f>(D32-C32)/C32</f>
        <v>#DIV/0!</v>
      </c>
    </row>
    <row r="33" spans="2:15">
      <c r="B33" s="28" t="s">
        <v>85</v>
      </c>
      <c r="C33" s="29"/>
      <c r="D33" s="30">
        <v>62.008800000000001</v>
      </c>
      <c r="E33" s="30"/>
      <c r="F33" s="31"/>
      <c r="G33" s="39"/>
      <c r="H33" s="803" t="s">
        <v>86</v>
      </c>
      <c r="I33" s="32"/>
      <c r="K33" s="33"/>
      <c r="M33" s="803" t="s">
        <v>195</v>
      </c>
    </row>
    <row r="34" spans="2:15" ht="27" thickBot="1">
      <c r="B34" s="34" t="s">
        <v>87</v>
      </c>
      <c r="C34" s="35"/>
      <c r="D34" s="35">
        <v>128978.304</v>
      </c>
      <c r="E34" s="35"/>
      <c r="F34" s="36"/>
      <c r="G34" s="43"/>
      <c r="H34" s="804"/>
      <c r="I34" s="37"/>
      <c r="K34" s="33"/>
      <c r="M34" s="804"/>
      <c r="N34" s="34"/>
      <c r="O34" s="46" t="e">
        <f>(D34-C34)/C34</f>
        <v>#DIV/0!</v>
      </c>
    </row>
    <row r="35" spans="2:15">
      <c r="C35" s="57"/>
    </row>
    <row r="36" spans="2:15" ht="52.5">
      <c r="B36" s="64" t="s">
        <v>196</v>
      </c>
      <c r="C36" s="65"/>
      <c r="D36" s="41">
        <f>D6</f>
        <v>39521.664000000004</v>
      </c>
    </row>
    <row r="37" spans="2:15">
      <c r="D37" s="66"/>
    </row>
    <row r="38" spans="2:15">
      <c r="B38" s="67" t="s">
        <v>197</v>
      </c>
      <c r="C38" s="68"/>
      <c r="D38" s="68">
        <f>23.39%+2%</f>
        <v>0.25390000000000001</v>
      </c>
      <c r="G38" s="16" t="s">
        <v>404</v>
      </c>
    </row>
    <row r="39" spans="2:15" ht="34.35" customHeight="1">
      <c r="B39" s="67"/>
      <c r="D39" s="66"/>
      <c r="G39" s="814" t="s">
        <v>198</v>
      </c>
      <c r="H39" s="814"/>
      <c r="M39" s="16"/>
    </row>
    <row r="40" spans="2:15">
      <c r="D40" s="66"/>
    </row>
    <row r="41" spans="2:15">
      <c r="B41" s="67" t="s">
        <v>102</v>
      </c>
      <c r="C41" s="69"/>
      <c r="D41" s="70">
        <v>0.12</v>
      </c>
      <c r="G41" s="16" t="s">
        <v>199</v>
      </c>
    </row>
    <row r="42" spans="2:15">
      <c r="B42" s="67"/>
      <c r="D42" s="19"/>
    </row>
    <row r="43" spans="2:15">
      <c r="B43" s="815" t="s">
        <v>200</v>
      </c>
      <c r="C43" s="815"/>
      <c r="D43" s="815"/>
      <c r="E43" s="815"/>
      <c r="F43" s="815"/>
      <c r="G43" s="815"/>
    </row>
    <row r="44" spans="2:15">
      <c r="B44" s="67" t="s">
        <v>201</v>
      </c>
      <c r="C44" s="41"/>
      <c r="D44" s="41">
        <v>247150</v>
      </c>
      <c r="G44" s="16" t="s">
        <v>202</v>
      </c>
    </row>
    <row r="45" spans="2:15">
      <c r="B45" s="67" t="s">
        <v>203</v>
      </c>
      <c r="C45" s="41"/>
      <c r="D45" s="41">
        <v>206010</v>
      </c>
      <c r="G45" s="16" t="s">
        <v>204</v>
      </c>
    </row>
    <row r="46" spans="2:15">
      <c r="B46" s="67" t="s">
        <v>205</v>
      </c>
      <c r="C46" s="41"/>
      <c r="D46" s="41">
        <f>[16]Sheet1!G303</f>
        <v>129960</v>
      </c>
      <c r="G46" s="16" t="s">
        <v>206</v>
      </c>
      <c r="O46" s="59"/>
    </row>
    <row r="49" spans="4:4">
      <c r="D49" s="33"/>
    </row>
    <row r="50" spans="4:4">
      <c r="D50" s="71"/>
    </row>
  </sheetData>
  <mergeCells count="35">
    <mergeCell ref="G39:H39"/>
    <mergeCell ref="B43:G43"/>
    <mergeCell ref="H29:H30"/>
    <mergeCell ref="M29:M30"/>
    <mergeCell ref="H31:H32"/>
    <mergeCell ref="M31:M32"/>
    <mergeCell ref="H33:H34"/>
    <mergeCell ref="M33:M34"/>
    <mergeCell ref="H23:H24"/>
    <mergeCell ref="M23:M24"/>
    <mergeCell ref="H25:H26"/>
    <mergeCell ref="M25:M26"/>
    <mergeCell ref="G27:G28"/>
    <mergeCell ref="H27:H28"/>
    <mergeCell ref="M27:M28"/>
    <mergeCell ref="H17:H18"/>
    <mergeCell ref="M17:M18"/>
    <mergeCell ref="H19:H20"/>
    <mergeCell ref="M19:M20"/>
    <mergeCell ref="H21:H22"/>
    <mergeCell ref="M21:M22"/>
    <mergeCell ref="H15:H16"/>
    <mergeCell ref="M15:M16"/>
    <mergeCell ref="G5:G6"/>
    <mergeCell ref="H5:H6"/>
    <mergeCell ref="M5:M6"/>
    <mergeCell ref="H7:H8"/>
    <mergeCell ref="M7:M8"/>
    <mergeCell ref="H9:H10"/>
    <mergeCell ref="M9:M10"/>
    <mergeCell ref="H11:H12"/>
    <mergeCell ref="I11:I12"/>
    <mergeCell ref="M11:M12"/>
    <mergeCell ref="H13:H14"/>
    <mergeCell ref="M13:M14"/>
  </mergeCells>
  <pageMargins left="0.7" right="0.7" top="0.75" bottom="0.75" header="0.3" footer="0.3"/>
  <pageSetup scale="5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291A1-5FFE-4A89-B36A-B4C0DBB2EBAB}">
  <dimension ref="A1:AUU300"/>
  <sheetViews>
    <sheetView zoomScale="80" zoomScaleNormal="80" workbookViewId="0">
      <selection activeCell="A12" sqref="A12:A27"/>
    </sheetView>
  </sheetViews>
  <sheetFormatPr defaultColWidth="9.140625" defaultRowHeight="15"/>
  <cols>
    <col min="1" max="1" width="40.7109375" customWidth="1"/>
    <col min="2" max="2" width="18.7109375" customWidth="1"/>
    <col min="4" max="5" width="18.7109375" customWidth="1"/>
    <col min="6" max="13" width="18.7109375" hidden="1" customWidth="1"/>
    <col min="14" max="17" width="18.7109375" customWidth="1"/>
    <col min="18" max="19" width="18.7109375" hidden="1" customWidth="1"/>
    <col min="20" max="21" width="18.7109375" customWidth="1"/>
    <col min="22" max="25" width="18.7109375" hidden="1" customWidth="1"/>
    <col min="26" max="29" width="18.7109375" customWidth="1"/>
    <col min="30" max="35" width="18.7109375" hidden="1" customWidth="1"/>
    <col min="36" max="37" width="18.7109375" customWidth="1"/>
    <col min="38" max="43" width="18.7109375" hidden="1" customWidth="1"/>
    <col min="884" max="923" width="9.140625" style="537"/>
    <col min="1124" max="1243" width="9.140625" style="516"/>
  </cols>
  <sheetData>
    <row r="1" spans="1:923 1124:1243">
      <c r="A1" s="1">
        <v>7</v>
      </c>
      <c r="C1" s="72" t="s">
        <v>215</v>
      </c>
      <c r="E1" s="536">
        <f ca="1">IF(COUNT(E12:E300)=0,"-",AVERAGE(E12:OFFSET(E12,$A$1-1,0)))</f>
        <v>4086.7735374990802</v>
      </c>
      <c r="G1" s="536">
        <f ca="1">IF(COUNT(G12:G300)=0,"-",AVERAGE(G12:OFFSET(G12,$A$1-1,0)))</f>
        <v>306.70958188250893</v>
      </c>
      <c r="I1" s="536">
        <f ca="1">IF(COUNT(I12:I300)=0,"-",AVERAGE(I12:OFFSET(I12,$A$1-1,0)))</f>
        <v>114.31184270690444</v>
      </c>
      <c r="K1" s="536" t="str">
        <f ca="1">IF(COUNT(K12:K300)=0,"-",AVERAGE(K12:OFFSET(K12,$A$1-1,0)))</f>
        <v>-</v>
      </c>
      <c r="M1" s="536">
        <f ca="1">IF(COUNT(M12:M300)=0,"-",AVERAGE(M12:OFFSET(M12,$A$1-1,0)))</f>
        <v>3587.0294162475234</v>
      </c>
      <c r="O1" s="536">
        <f ca="1">IF(COUNT(O12:O300)=0,"-",AVERAGE(O12:OFFSET(O12,$A$1-1,0)))</f>
        <v>365.02692391744574</v>
      </c>
      <c r="Q1" s="536">
        <f ca="1">IF(COUNT(Q12:Q300)=0,"-",AVERAGE(Q12:OFFSET(Q12,$A$1-1,0)))</f>
        <v>566.17909439553216</v>
      </c>
      <c r="S1" s="536">
        <f ca="1">IF(COUNT(S12:S300)=0,"-",AVERAGE(S12:OFFSET(S12,$A$1-1,0)))</f>
        <v>191.84931258856594</v>
      </c>
      <c r="U1" s="536" t="str">
        <f ca="1">IF(COUNT(U12:U300)=0,"-",AVERAGE(U12:OFFSET(U12,$A$1-1,0)))</f>
        <v>-</v>
      </c>
      <c r="W1" s="536">
        <f ca="1">IF(COUNT(W12:W300)=0,"-",AVERAGE(W12:OFFSET(W12,$A$1-1,0)))</f>
        <v>632.21022342669767</v>
      </c>
      <c r="Y1" s="536">
        <f ca="1">IF(COUNT(Y12:Y300)=0,"-",AVERAGE(Y12:OFFSET(Y12,$A$1-1,0)))</f>
        <v>39.490931260478582</v>
      </c>
      <c r="AA1" s="536">
        <f ca="1">IF(COUNT(AA12:AA300)=0,"-",AVERAGE(AA12:OFFSET(AA12,$A$1-1,0)))</f>
        <v>24.854932301740813</v>
      </c>
      <c r="AC1" s="536">
        <f ca="1">IF(COUNT(AC12:AC300)=0,"-",AVERAGE(AC12:OFFSET(AC12,$A$1-1,0)))</f>
        <v>1657.1728967544502</v>
      </c>
      <c r="AE1" s="536">
        <f ca="1">IF(COUNT(AE12:AE300)=0,"-",AVERAGE(AE12:OFFSET(AE12,$A$1-1,0)))</f>
        <v>116.34429400386847</v>
      </c>
      <c r="AG1" s="536">
        <f ca="1">IF(COUNT(AG12:AG300)=0,"-",AVERAGE(AG12:OFFSET(AG12,$A$1-1,0)))</f>
        <v>1388.8431641518061</v>
      </c>
      <c r="AI1" s="536" t="str">
        <f ca="1">IF(COUNT(AI12:AI300)=0,"-",AVERAGE(AI12:OFFSET(AI12,$A$1-1,0)))</f>
        <v>-</v>
      </c>
      <c r="AK1" s="536">
        <f ca="1">IF(COUNT(AK12:AK300)=0,"-",AVERAGE(AK12:OFFSET(AK12,$A$1-1,0)))</f>
        <v>1559.0190405922424</v>
      </c>
      <c r="AM1" s="536" t="str">
        <f ca="1">IF(COUNT(AM12:AM300)=0,"-",AVERAGE(AM12:OFFSET(AM12,$A$1-1,0)))</f>
        <v>-</v>
      </c>
      <c r="AO1" s="536">
        <f ca="1">IF(COUNT(AO12:AO300)=0,"-",AVERAGE(AO12:OFFSET(AO12,$A$1-1,0)))</f>
        <v>3387.7914951989028</v>
      </c>
      <c r="AQ1" s="536">
        <f ca="1">IF(COUNT(AQ12:AQ300)=0,"-",AVERAGE(AQ12:OFFSET(AQ12,$A$1-1,0)))</f>
        <v>5047.479634403031</v>
      </c>
    </row>
    <row r="2" spans="1:923 1124:1243">
      <c r="C2" s="72" t="s">
        <v>216</v>
      </c>
      <c r="E2" s="536">
        <f ca="1">IF(COUNT(E12:E300)=0,"-",E1-(2*_xlfn.STDEV.P(E12:OFFSET(E12,$A$1-1,0))))</f>
        <v>547.37447928340634</v>
      </c>
      <c r="G2" s="536">
        <f ca="1">IF(COUNT(G12:G300)=0,"-",G1-(2*_xlfn.STDEV.P(G12:OFFSET(G12,$A$1-1,0))))</f>
        <v>-283.49875016103897</v>
      </c>
      <c r="I2" s="536">
        <f ca="1">IF(COUNT(I12:I300)=0,"-",I1-(2*_xlfn.STDEV.P(I12:OFFSET(I12,$A$1-1,0))))</f>
        <v>114.31184270690444</v>
      </c>
      <c r="K2" s="536" t="str">
        <f ca="1">IF(COUNT(K12:K300)=0,"-",K1-(2*_xlfn.STDEV.P(K12:OFFSET(K12,$A$1-1,0))))</f>
        <v>-</v>
      </c>
      <c r="M2" s="536">
        <f ca="1">IF(COUNT(M12:M300)=0,"-",M1-(2*_xlfn.STDEV.P(M12:OFFSET(M12,$A$1-1,0))))</f>
        <v>3587.0294162475234</v>
      </c>
      <c r="O2" s="536">
        <f ca="1">IF(COUNT(O12:O300)=0,"-",O1-(2*_xlfn.STDEV.P(O12:OFFSET(O12,$A$1-1,0))))</f>
        <v>-384.60563319176208</v>
      </c>
      <c r="Q2" s="536">
        <f ca="1">IF(COUNT(Q12:Q300)=0,"-",Q1-(2*_xlfn.STDEV.P(Q12:OFFSET(Q12,$A$1-1,0))))</f>
        <v>-74.338514991478746</v>
      </c>
      <c r="S2" s="536">
        <f ca="1">IF(COUNT(S12:S300)=0,"-",S1-(2*_xlfn.STDEV.P(S12:OFFSET(S12,$A$1-1,0))))</f>
        <v>-432.5105019524201</v>
      </c>
      <c r="U2" s="536" t="str">
        <f ca="1">IF(COUNT(U12:U300)=0,"-",U1-(2*_xlfn.STDEV.P(U12:OFFSET(U12,$A$1-1,0))))</f>
        <v>-</v>
      </c>
      <c r="W2" s="536">
        <f ca="1">IF(COUNT(W12:W300)=0,"-",W1-(2*_xlfn.STDEV.P(W12:OFFSET(W12,$A$1-1,0))))</f>
        <v>-1348.4048648702494</v>
      </c>
      <c r="Y2" s="536">
        <f ca="1">IF(COUNT(Y12:Y300)=0,"-",Y1-(2*_xlfn.STDEV.P(Y12:OFFSET(Y12,$A$1-1,0))))</f>
        <v>39.490931260478582</v>
      </c>
      <c r="AA2" s="536">
        <f ca="1">IF(COUNT(AA12:AA300)=0,"-",AA1-(2*_xlfn.STDEV.P(AA12:OFFSET(AA12,$A$1-1,0))))</f>
        <v>24.854932301740813</v>
      </c>
      <c r="AC2" s="536">
        <f ca="1">IF(COUNT(AC12:AC300)=0,"-",AC1-(2*_xlfn.STDEV.P(AC12:OFFSET(AC12,$A$1-1,0))))</f>
        <v>-486.52890328183662</v>
      </c>
      <c r="AE2" s="536">
        <f ca="1">IF(COUNT(AE12:AE300)=0,"-",AE1-(2*_xlfn.STDEV.P(AE12:OFFSET(AE12,$A$1-1,0))))</f>
        <v>116.34429400386847</v>
      </c>
      <c r="AG2" s="536">
        <f ca="1">IF(COUNT(AG12:AG300)=0,"-",AG1-(2*_xlfn.STDEV.P(AG12:OFFSET(AG12,$A$1-1,0))))</f>
        <v>1388.8431641518061</v>
      </c>
      <c r="AI2" s="536" t="str">
        <f ca="1">IF(COUNT(AI12:AI300)=0,"-",AI1-(2*_xlfn.STDEV.P(AI12:OFFSET(AI12,$A$1-1,0))))</f>
        <v>-</v>
      </c>
      <c r="AK2" s="536">
        <f ca="1">IF(COUNT(AK12:AK300)=0,"-",AK1-(2*_xlfn.STDEV.P(AK12:OFFSET(AK12,$A$1-1,0))))</f>
        <v>-3016.9350214873784</v>
      </c>
      <c r="AM2" s="536" t="str">
        <f ca="1">IF(COUNT(AM12:AM300)=0,"-",AM1-(2*_xlfn.STDEV.P(AM12:OFFSET(AM12,$A$1-1,0))))</f>
        <v>-</v>
      </c>
      <c r="AO2" s="536">
        <f ca="1">IF(COUNT(AO12:AO300)=0,"-",AO1-(2*_xlfn.STDEV.P(AO12:OFFSET(AO12,$A$1-1,0))))</f>
        <v>3387.7914951989028</v>
      </c>
      <c r="AQ2" s="536">
        <f ca="1">IF(COUNT(AQ12:AQ300)=0,"-",AQ1-(2*_xlfn.STDEV.P(AQ12:OFFSET(AQ12,$A$1-1,0))))</f>
        <v>-6583.183762423072</v>
      </c>
    </row>
    <row r="3" spans="1:923 1124:1243">
      <c r="A3" s="816" t="s">
        <v>217</v>
      </c>
      <c r="C3" s="72" t="s">
        <v>218</v>
      </c>
      <c r="E3" s="536">
        <f ca="1">IF(COUNT(E12:E300)=0,"-",E1+(2*_xlfn.STDEV.P(E12:OFFSET(E12,$A$1-1,0))))</f>
        <v>7626.1725957147537</v>
      </c>
      <c r="G3" s="536">
        <f ca="1">IF(COUNT(G12:G300)=0,"-",G1+(2*_xlfn.STDEV.P(G12:OFFSET(G12,$A$1-1,0))))</f>
        <v>896.91791392605683</v>
      </c>
      <c r="I3" s="536">
        <f ca="1">IF(COUNT(I12:I300)=0,"-",I1+(2*_xlfn.STDEV.P(I12:OFFSET(I12,$A$1-1,0))))</f>
        <v>114.31184270690444</v>
      </c>
      <c r="K3" s="536" t="str">
        <f ca="1">IF(COUNT(K12:K300)=0,"-",K1+(2*_xlfn.STDEV.P(K12:OFFSET(K12,$A$1-1,0))))</f>
        <v>-</v>
      </c>
      <c r="M3" s="536">
        <f ca="1">IF(COUNT(M12:M300)=0,"-",M1+(2*_xlfn.STDEV.P(M12:OFFSET(M12,$A$1-1,0))))</f>
        <v>3587.0294162475234</v>
      </c>
      <c r="O3" s="536">
        <f ca="1">IF(COUNT(O12:O300)=0,"-",O1+(2*_xlfn.STDEV.P(O12:OFFSET(O12,$A$1-1,0))))</f>
        <v>1114.6594810266536</v>
      </c>
      <c r="Q3" s="536">
        <f ca="1">IF(COUNT(Q12:Q300)=0,"-",Q1+(2*_xlfn.STDEV.P(Q12:OFFSET(Q12,$A$1-1,0))))</f>
        <v>1206.696703782543</v>
      </c>
      <c r="S3" s="536">
        <f ca="1">IF(COUNT(S12:S300)=0,"-",S1+(2*_xlfn.STDEV.P(S12:OFFSET(S12,$A$1-1,0))))</f>
        <v>816.20912712955192</v>
      </c>
      <c r="U3" s="536" t="str">
        <f ca="1">IF(COUNT(U12:U300)=0,"-",U1+(2*_xlfn.STDEV.P(U12:OFFSET(U12,$A$1-1,0))))</f>
        <v>-</v>
      </c>
      <c r="W3" s="536">
        <f ca="1">IF(COUNT(W12:W300)=0,"-",W1+(2*_xlfn.STDEV.P(W12:OFFSET(W12,$A$1-1,0))))</f>
        <v>2612.8253117236445</v>
      </c>
      <c r="Y3" s="536">
        <f ca="1">IF(COUNT(Y12:Y300)=0,"-",Y1+(2*_xlfn.STDEV.P(Y12:OFFSET(Y12,$A$1-1,0))))</f>
        <v>39.490931260478582</v>
      </c>
      <c r="AA3" s="536">
        <f ca="1">IF(COUNT(AA12:AA300)=0,"-",AA1+(2*_xlfn.STDEV.P(AA12:OFFSET(AA12,$A$1-1,0))))</f>
        <v>24.854932301740813</v>
      </c>
      <c r="AC3" s="536">
        <f ca="1">IF(COUNT(AC12:AC300)=0,"-",AC1+(2*_xlfn.STDEV.P(AC12:OFFSET(AC12,$A$1-1,0))))</f>
        <v>3800.8746967907373</v>
      </c>
      <c r="AE3" s="536">
        <f ca="1">IF(COUNT(AE12:AE300)=0,"-",AE1+(2*_xlfn.STDEV.P(AE12:OFFSET(AE12,$A$1-1,0))))</f>
        <v>116.34429400386847</v>
      </c>
      <c r="AG3" s="536">
        <f ca="1">IF(COUNT(AG12:AG300)=0,"-",AG1+(2*_xlfn.STDEV.P(AG12:OFFSET(AG12,$A$1-1,0))))</f>
        <v>1388.8431641518061</v>
      </c>
      <c r="AI3" s="536" t="str">
        <f ca="1">IF(COUNT(AI12:AI300)=0,"-",AI1+(2*_xlfn.STDEV.P(AI12:OFFSET(AI12,$A$1-1,0))))</f>
        <v>-</v>
      </c>
      <c r="AK3" s="536">
        <f ca="1">IF(COUNT(AK12:AK300)=0,"-",AK1+(2*_xlfn.STDEV.P(AK12:OFFSET(AK12,$A$1-1,0))))</f>
        <v>6134.9731026718628</v>
      </c>
      <c r="AM3" s="536" t="str">
        <f ca="1">IF(COUNT(AM12:AM300)=0,"-",AM1+(2*_xlfn.STDEV.P(AM12:OFFSET(AM12,$A$1-1,0))))</f>
        <v>-</v>
      </c>
      <c r="AO3" s="536">
        <f ca="1">IF(COUNT(AO12:AO300)=0,"-",AO1+(2*_xlfn.STDEV.P(AO12:OFFSET(AO12,$A$1-1,0))))</f>
        <v>3387.7914951989028</v>
      </c>
      <c r="AQ3" s="536">
        <f ca="1">IF(COUNT(AQ12:AQ300)=0,"-",AQ1+(2*_xlfn.STDEV.P(AQ12:OFFSET(AQ12,$A$1-1,0))))</f>
        <v>16678.143031229134</v>
      </c>
    </row>
    <row r="4" spans="1:923 1124:1243">
      <c r="A4" s="816"/>
      <c r="C4" s="72" t="s">
        <v>219</v>
      </c>
      <c r="E4" s="517">
        <f ca="1">IF(COUNT(E12:E300)=0,"-",AVERAGEIFS(E12:E300, E12:E300, "&gt;="&amp;E2,E12:E300,"&lt;="&amp;E3))</f>
        <v>4086.7735374990802</v>
      </c>
      <c r="G4" s="517">
        <f ca="1">IF(COUNT(G12:G300)=0,"-",AVERAGEIFS(G12:G300, G12:G300, "&gt;="&amp;G2,G12:G300,"&lt;="&amp;G3))</f>
        <v>306.70958188250893</v>
      </c>
      <c r="I4" s="517">
        <f ca="1">IF(COUNT(I12:I300)=0,"-",AVERAGEIFS(I12:I300, I12:I300, "&gt;="&amp;I2,I12:I300,"&lt;="&amp;I3))</f>
        <v>114.31184270690444</v>
      </c>
      <c r="K4" s="517" t="str">
        <f>IF(COUNT(K12:K300)=0,"-",AVERAGEIFS(K12:K300, K12:K300, "&gt;="&amp;K2,K12:K300,"&lt;="&amp;K3))</f>
        <v>-</v>
      </c>
      <c r="M4" s="517">
        <f ca="1">IF(COUNT(M12:M300)=0,"-",AVERAGEIFS(M12:M300, M12:M300, "&gt;="&amp;M2,M12:M300,"&lt;="&amp;M3))</f>
        <v>3587.0294162475234</v>
      </c>
      <c r="O4" s="517">
        <f ca="1">IF(COUNT(O12:O300)=0,"-",AVERAGEIFS(O12:O300, O12:O300, "&gt;="&amp;O2,O12:O300,"&lt;="&amp;O3))</f>
        <v>365.02692391744574</v>
      </c>
      <c r="Q4" s="517">
        <f ca="1">IF(COUNT(Q12:Q300)=0,"-",AVERAGEIFS(Q12:Q300, Q12:Q300, "&gt;="&amp;Q2,Q12:Q300,"&lt;="&amp;Q3))</f>
        <v>566.17909439553216</v>
      </c>
      <c r="S4" s="517">
        <f ca="1">IF(COUNT(S12:S300)=0,"-",AVERAGEIFS(S12:S300, S12:S300, "&gt;="&amp;S2,S12:S300,"&lt;="&amp;S3))</f>
        <v>191.84931258856594</v>
      </c>
      <c r="U4" s="517" t="str">
        <f>IF(COUNT(U12:U300)=0,"-",AVERAGEIFS(U12:U300, U12:U300, "&gt;="&amp;U2,U12:U300,"&lt;="&amp;U3))</f>
        <v>-</v>
      </c>
      <c r="W4" s="517">
        <f ca="1">IF(COUNT(W12:W300)=0,"-",AVERAGEIFS(W12:W300, W12:W300, "&gt;="&amp;W2,W12:W300,"&lt;="&amp;W3))</f>
        <v>632.21022342669767</v>
      </c>
      <c r="Y4" s="517">
        <f ca="1">IF(COUNT(Y12:Y300)=0,"-",AVERAGEIFS(Y12:Y300, Y12:Y300, "&gt;="&amp;Y2,Y12:Y300,"&lt;="&amp;Y3))</f>
        <v>39.490931260478582</v>
      </c>
      <c r="AA4" s="517">
        <f ca="1">IF(COUNT(AA12:AA300)=0,"-",AVERAGEIFS(AA12:AA300, AA12:AA300, "&gt;="&amp;AA2,AA12:AA300,"&lt;="&amp;AA3))</f>
        <v>24.854932301740813</v>
      </c>
      <c r="AC4" s="517">
        <f ca="1">IF(COUNT(AC12:AC300)=0,"-",AVERAGEIFS(AC12:AC300, AC12:AC300, "&gt;="&amp;AC2,AC12:AC300,"&lt;="&amp;AC3))</f>
        <v>1657.1728967544502</v>
      </c>
      <c r="AE4" s="517">
        <f ca="1">IF(COUNT(AE12:AE300)=0,"-",AVERAGEIFS(AE12:AE300, AE12:AE300, "&gt;="&amp;AE2,AE12:AE300,"&lt;="&amp;AE3))</f>
        <v>116.34429400386847</v>
      </c>
      <c r="AG4" s="517">
        <f ca="1">IF(COUNT(AG12:AG300)=0,"-",AVERAGEIFS(AG12:AG300, AG12:AG300, "&gt;="&amp;AG2,AG12:AG300,"&lt;="&amp;AG3))</f>
        <v>1388.8431641518061</v>
      </c>
      <c r="AI4" s="517" t="str">
        <f>IF(COUNT(AI12:AI300)=0,"-",AVERAGEIFS(AI12:AI300, AI12:AI300, "&gt;="&amp;AI2,AI12:AI300,"&lt;="&amp;AI3))</f>
        <v>-</v>
      </c>
      <c r="AK4" s="517">
        <f ca="1">IF(COUNT(AK12:AK300)=0,"-",AVERAGEIFS(AK12:AK300, AK12:AK300, "&gt;="&amp;AK2,AK12:AK300,"&lt;="&amp;AK3))</f>
        <v>643.68661985672725</v>
      </c>
      <c r="AM4" s="517" t="str">
        <f>IF(COUNT(AM12:AM300)=0,"-",AVERAGEIFS(AM12:AM300, AM12:AM300, "&gt;="&amp;AM2,AM12:AM300,"&lt;="&amp;AM3))</f>
        <v>-</v>
      </c>
      <c r="AO4" s="517">
        <f ca="1">IF(COUNT(AO12:AO300)=0,"-",AVERAGEIFS(AO12:AO300, AO12:AO300, "&gt;="&amp;AO2,AO12:AO300,"&lt;="&amp;AO3))</f>
        <v>3387.7914951989028</v>
      </c>
      <c r="AQ4" s="517">
        <f ca="1">IF(COUNT(AQ12:AQ300)=0,"-",AVERAGEIFS(AQ12:AQ300, AQ12:AQ300, "&gt;="&amp;AQ2,AQ12:AQ300,"&lt;="&amp;AQ3))</f>
        <v>2703.952577585429</v>
      </c>
    </row>
    <row r="5" spans="1:923 1124:1243">
      <c r="A5" s="816"/>
      <c r="C5" s="72" t="s">
        <v>220</v>
      </c>
      <c r="E5" s="514">
        <f ca="1">IF(COUNT(E12:E300)=0,"-",SUMIFS(D12:D300,E12:E300,"&gt;="&amp;E2,E12:E300,"&lt;="&amp;E3)/SUMIFS($B12:$B300,E12:E300,"&gt;="&amp;E2,E12:E300,"&lt;="&amp;E3))</f>
        <v>6116.5150623650707</v>
      </c>
      <c r="G5" s="514">
        <f ca="1">IF(COUNT(G12:G300)=0,"-",SUMIFS(F12:F300,G12:G300,"&gt;="&amp;G2,G12:G300,"&lt;="&amp;G3)/SUMIFS($B12:$B300,G12:G300,"&gt;="&amp;G2,G12:G300,"&lt;="&amp;G3))</f>
        <v>521.46148782093485</v>
      </c>
      <c r="I5" s="514">
        <f ca="1">IF(COUNT(I12:I300)=0,"-",SUMIFS(H12:H300,I12:I300,"&gt;="&amp;I2,I12:I300,"&lt;="&amp;I3)/SUMIFS($B12:$B300,I12:I300,"&gt;="&amp;I2,I12:I300,"&lt;="&amp;I3))</f>
        <v>114.31184270690444</v>
      </c>
      <c r="K5" s="514" t="str">
        <f>IF(COUNT(K12:K300)=0,"-",SUMIFS(J12:J300,K12:K300,"&gt;="&amp;K2,K12:K300,"&lt;="&amp;K3)/SUMIFS($B12:$B300,K12:K300,"&gt;="&amp;K2,K12:K300,"&lt;="&amp;K3))</f>
        <v>-</v>
      </c>
      <c r="M5" s="514">
        <f ca="1">IF(COUNT(M12:M300)=0,"-",SUMIFS(L12:L300,M12:M300,"&gt;="&amp;M2,M12:M300,"&lt;="&amp;M3)/SUMIFS($B12:$B300,M12:M300,"&gt;="&amp;M2,M12:M300,"&lt;="&amp;M3))</f>
        <v>3587.0294162475234</v>
      </c>
      <c r="O5" s="514">
        <f ca="1">IF(COUNT(O12:O300)=0,"-",SUMIFS(N12:N300,O12:O300,"&gt;="&amp;O2,O12:O300,"&lt;="&amp;O3)/SUMIFS($B12:$B300,O12:O300,"&gt;="&amp;O2,O12:O300,"&lt;="&amp;O3))</f>
        <v>333.83536131688766</v>
      </c>
      <c r="Q5" s="514">
        <f ca="1">IF(COUNT(Q12:Q300)=0,"-",SUMIFS(P12:P300,Q12:Q300,"&gt;="&amp;Q2,Q12:Q300,"&lt;="&amp;Q3)/SUMIFS($B12:$B300,Q12:Q300,"&gt;="&amp;Q2,Q12:Q300,"&lt;="&amp;Q3))</f>
        <v>338.66588747524133</v>
      </c>
      <c r="S5" s="514">
        <f ca="1">IF(COUNT(S12:S300)=0,"-",SUMIFS(R12:R300,S12:S300,"&gt;="&amp;S2,S12:S300,"&lt;="&amp;S3)/SUMIFS($B12:$B300,S12:S300,"&gt;="&amp;S2,S12:S300,"&lt;="&amp;S3))</f>
        <v>369.27278282789706</v>
      </c>
      <c r="U5" s="514" t="str">
        <f>IF(COUNT(U12:U300)=0,"-",SUMIFS(T12:T300,U12:U300,"&gt;="&amp;U2,U12:U300,"&lt;="&amp;U3)/SUMIFS($B12:$B300,U12:U300,"&gt;="&amp;U2,U12:U300,"&lt;="&amp;U3))</f>
        <v>-</v>
      </c>
      <c r="W5" s="514">
        <f ca="1">IF(COUNT(W12:W300)=0,"-",SUMIFS(V12:V300,W12:W300,"&gt;="&amp;W2,W12:W300,"&lt;="&amp;W3)/SUMIFS($B12:$B300,W12:W300,"&gt;="&amp;W2,W12:W300,"&lt;="&amp;W3))</f>
        <v>1989.8182954171464</v>
      </c>
      <c r="Y5" s="514">
        <f ca="1">IF(COUNT(Y12:Y300)=0,"-",SUMIFS(X12:X300,Y12:Y300,"&gt;="&amp;Y2,Y12:Y300,"&lt;="&amp;Y3)/SUMIFS($B12:$B300,Y12:Y300,"&gt;="&amp;Y2,Y12:Y300,"&lt;="&amp;Y3))</f>
        <v>39.490931260478582</v>
      </c>
      <c r="AA5" s="514">
        <f ca="1">IF(COUNT(AA12:AA300)=0,"-",SUMIFS(Z12:Z300,AA12:AA300,"&gt;="&amp;AA2,AA12:AA300,"&lt;="&amp;AA3)/SUMIFS($B12:$B300,AA12:AA300,"&gt;="&amp;AA2,AA12:AA300,"&lt;="&amp;AA3))</f>
        <v>24.854932301740813</v>
      </c>
      <c r="AC5" s="514">
        <f ca="1">IF(COUNT(AC12:AC300)=0,"-",SUMIFS(AB12:AB300,AC12:AC300,"&gt;="&amp;AC2,AC12:AC300,"&lt;="&amp;AC3)/SUMIFS($B12:$B300,AC12:AC300,"&gt;="&amp;AC2,AC12:AC300,"&lt;="&amp;AC3))</f>
        <v>1315.3698151401727</v>
      </c>
      <c r="AE5" s="514">
        <f ca="1">IF(COUNT(AE12:AE300)=0,"-",SUMIFS(AD12:AD300,AE12:AE300,"&gt;="&amp;AE2,AE12:AE300,"&lt;="&amp;AE3)/SUMIFS($B12:$B300,AE12:AE300,"&gt;="&amp;AE2,AE12:AE300,"&lt;="&amp;AE3))</f>
        <v>116.34429400386847</v>
      </c>
      <c r="AG5" s="514">
        <f ca="1">IF(COUNT(AG12:AG300)=0,"-",SUMIFS(AF12:AF300,AG12:AG300,"&gt;="&amp;AG2,AG12:AG300,"&lt;="&amp;AG3)/SUMIFS($B12:$B300,AG12:AG300,"&gt;="&amp;AG2,AG12:AG300,"&lt;="&amp;AG3))</f>
        <v>1388.8431641518061</v>
      </c>
      <c r="AI5" s="514" t="str">
        <f>IF(COUNT(AI12:AI300)=0,"-",SUMIFS(AH12:AH300,AI12:AI300,"&gt;="&amp;AI2,AI12:AI300,"&lt;="&amp;AI3)/SUMIFS($B12:$B300,AI12:AI300,"&gt;="&amp;AI2,AI12:AI300,"&lt;="&amp;AI3))</f>
        <v>-</v>
      </c>
      <c r="AK5" s="514">
        <f ca="1">IF(COUNT(AK12:AK300)=0,"-",SUMIFS(AJ12:AJ300,AK12:AK300,"&gt;="&amp;AK2,AK12:AK300,"&lt;="&amp;AK3)/SUMIFS($B12:$B300,AK12:AK300,"&gt;="&amp;AK2,AK12:AK300,"&lt;="&amp;AK3))</f>
        <v>503.15619691867573</v>
      </c>
      <c r="AM5" s="514" t="str">
        <f>IF(COUNT(AM12:AM300)=0,"-",SUMIFS(AL12:AL300,AM12:AM300,"&gt;="&amp;AM2,AM12:AM300,"&lt;="&amp;AM3)/SUMIFS($B12:$B300,AM12:AM300,"&gt;="&amp;AM2,AM12:AM300,"&lt;="&amp;AM3))</f>
        <v>-</v>
      </c>
      <c r="AO5" s="514">
        <f ca="1">IF(COUNT(AO12:AO300)=0,"-",SUMIFS(AN12:AN300,AO12:AO300,"&gt;="&amp;AO2,AO12:AO300,"&lt;="&amp;AO3)/SUMIFS($B12:$B300,AO12:AO300,"&gt;="&amp;AO2,AO12:AO300,"&lt;="&amp;AO3))</f>
        <v>3387.7914951989028</v>
      </c>
      <c r="AQ5" s="514">
        <f ca="1">IF(COUNT(AQ12:AQ300)=0,"-",SUMIFS(AP12:AP300,AQ12:AQ300,"&gt;="&amp;AQ2,AQ12:AQ300,"&lt;="&amp;AQ3)/SUMIFS($B12:$B300,AQ12:AQ300,"&gt;="&amp;AQ2,AQ12:AQ300,"&lt;="&amp;AQ3))</f>
        <v>2668.2059629883483</v>
      </c>
    </row>
    <row r="6" spans="1:923 1124:1243">
      <c r="A6" s="816"/>
      <c r="C6" s="72" t="s">
        <v>221</v>
      </c>
      <c r="E6" s="518">
        <f ca="1">IF(COUNT(E12:E300)=0,"-",SUMIFS(E12:E300, E12:E300, "&gt;="&amp;E2,E12:E300,"&lt;="&amp;E3)/($A$1-COUNTIF(E12:E300,"&lt;"&amp;E$2)-COUNTIF(E12:E300,"&gt;"&amp;E$3)))</f>
        <v>4086.7735374990802</v>
      </c>
      <c r="G6" s="518">
        <f ca="1">IF(COUNT(G12:G300)=0,"-",SUMIFS(G12:G300, G12:G300, "&gt;="&amp;G2,G12:G300,"&lt;="&amp;G3)/($A$1-COUNTIF(G12:G300,"&lt;"&amp;G$2)-COUNTIF(G12:G300,"&gt;"&amp;G$3)))</f>
        <v>87.631309109288267</v>
      </c>
      <c r="I6" s="518">
        <f ca="1">IF(COUNT(I12:I300)=0,"-",SUMIFS(I12:I300, I12:I300, "&gt;="&amp;I2,I12:I300,"&lt;="&amp;I3)/($A$1-COUNTIF(I12:I300,"&lt;"&amp;I$2)-COUNTIF(I12:I300,"&gt;"&amp;I$3)))</f>
        <v>16.330263243843493</v>
      </c>
      <c r="K6" s="518" t="str">
        <f>IF(COUNT(K12:K300)=0,"-",SUMIFS(K12:K300, K12:K300, "&gt;="&amp;K2,K12:K300,"&lt;="&amp;K3)/($A$1-COUNTIF(K12:K300,"&lt;"&amp;K$2)-COUNTIF(K12:K300,"&gt;"&amp;K$3)))</f>
        <v>-</v>
      </c>
      <c r="M6" s="518">
        <f ca="1">IF(COUNT(M12:M300)=0,"-",SUMIFS(M12:M300, M12:M300, "&gt;="&amp;M2,M12:M300,"&lt;="&amp;M3)/($A$1-COUNTIF(M12:M300,"&lt;"&amp;M$2)-COUNTIF(M12:M300,"&gt;"&amp;M$3)))</f>
        <v>512.43277374964623</v>
      </c>
      <c r="O6" s="518">
        <f ca="1">IF(COUNT(O12:O300)=0,"-",SUMIFS(O12:O300, O12:O300, "&gt;="&amp;O2,O12:O300,"&lt;="&amp;O3)/($A$1-COUNTIF(O12:O300,"&lt;"&amp;O$2)-COUNTIF(O12:O300,"&gt;"&amp;O$3)))</f>
        <v>260.73351708388981</v>
      </c>
      <c r="Q6" s="518">
        <f ca="1">IF(COUNT(Q12:Q300)=0,"-",SUMIFS(Q12:Q300, Q12:Q300, "&gt;="&amp;Q2,Q12:Q300,"&lt;="&amp;Q3)/($A$1-COUNTIF(Q12:Q300,"&lt;"&amp;Q$2)-COUNTIF(Q12:Q300,"&gt;"&amp;Q$3)))</f>
        <v>485.29636662474189</v>
      </c>
      <c r="S6" s="518">
        <f ca="1">IF(COUNT(S12:S300)=0,"-",SUMIFS(S12:S300, S12:S300, "&gt;="&amp;S2,S12:S300,"&lt;="&amp;S3)/($A$1-COUNTIF(S12:S300,"&lt;"&amp;S$2)-COUNTIF(S12:S300,"&gt;"&amp;S$3)))</f>
        <v>109.62817862203768</v>
      </c>
      <c r="U6" s="518" t="str">
        <f>IF(COUNT(U12:U300)=0,"-",SUMIFS(U12:U300, U12:U300, "&gt;="&amp;U2,U12:U300,"&lt;="&amp;U3)/($A$1-COUNTIF(U12:U300,"&lt;"&amp;U$2)-COUNTIF(U12:U300,"&gt;"&amp;U$3)))</f>
        <v>-</v>
      </c>
      <c r="W6" s="518">
        <f ca="1">IF(COUNT(W12:W300)=0,"-",SUMIFS(W12:W300, W12:W300, "&gt;="&amp;W2,W12:W300,"&lt;="&amp;W3)/($A$1-COUNTIF(W12:W300,"&lt;"&amp;W$2)-COUNTIF(W12:W300,"&gt;"&amp;W$3)))</f>
        <v>361.26298481525583</v>
      </c>
      <c r="Y6" s="518">
        <f ca="1">IF(COUNT(Y12:Y300)=0,"-",SUMIFS(Y12:Y300, Y12:Y300, "&gt;="&amp;Y2,Y12:Y300,"&lt;="&amp;Y3)/($A$1-COUNTIF(Y12:Y300,"&lt;"&amp;Y$2)-COUNTIF(Y12:Y300,"&gt;"&amp;Y$3)))</f>
        <v>5.6415616086397975</v>
      </c>
      <c r="AA6" s="518">
        <f ca="1">IF(COUNT(AA12:AA300)=0,"-",SUMIFS(AA12:AA300, AA12:AA300, "&gt;="&amp;AA2,AA12:AA300,"&lt;="&amp;AA3)/($A$1-COUNTIF(AA12:AA300,"&lt;"&amp;AA$2)-COUNTIF(AA12:AA300,"&gt;"&amp;AA$3)))</f>
        <v>3.5507046145344021</v>
      </c>
      <c r="AC6" s="518">
        <f ca="1">IF(COUNT(AC12:AC300)=0,"-",SUMIFS(AC12:AC300, AC12:AC300, "&gt;="&amp;AC2,AC12:AC300,"&lt;="&amp;AC3)/($A$1-COUNTIF(AC12:AC300,"&lt;"&amp;AC$2)-COUNTIF(AC12:AC300,"&gt;"&amp;AC$3)))</f>
        <v>946.955941002543</v>
      </c>
      <c r="AE6" s="518">
        <f ca="1">IF(COUNT(AE12:AE300)=0,"-",SUMIFS(AE12:AE300, AE12:AE300, "&gt;="&amp;AE2,AE12:AE300,"&lt;="&amp;AE3)/($A$1-COUNTIF(AE12:AE300,"&lt;"&amp;AE$2)-COUNTIF(AE12:AE300,"&gt;"&amp;AE$3)))</f>
        <v>16.620613429124067</v>
      </c>
      <c r="AG6" s="518">
        <f ca="1">IF(COUNT(AG12:AG300)=0,"-",SUMIFS(AG12:AG300, AG12:AG300, "&gt;="&amp;AG2,AG12:AG300,"&lt;="&amp;AG3)/($A$1-COUNTIF(AG12:AG300,"&lt;"&amp;AG$2)-COUNTIF(AG12:AG300,"&gt;"&amp;AG$3)))</f>
        <v>198.40616630740087</v>
      </c>
      <c r="AI6" s="518" t="str">
        <f>IF(COUNT(AI12:AI300)=0,"-",SUMIFS(AI12:AI300, AI12:AI300, "&gt;="&amp;AI2,AI12:AI300,"&lt;="&amp;AI3)/($A$1-COUNTIF(AI12:AI300,"&lt;"&amp;AI$2)-COUNTIF(AI12:AI300,"&gt;"&amp;AI$3)))</f>
        <v>-</v>
      </c>
      <c r="AK6" s="518">
        <f ca="1">IF(COUNT(AK12:AK300)=0,"-",SUMIFS(AK12:AK300, AK12:AK300, "&gt;="&amp;AK2,AK12:AK300,"&lt;="&amp;AK3)/($A$1-COUNTIF(AK12:AK300,"&lt;"&amp;AK$2)-COUNTIF(AK12:AK300,"&gt;"&amp;AK$3)))</f>
        <v>643.68661985672725</v>
      </c>
      <c r="AM6" s="518" t="str">
        <f>IF(COUNT(AM12:AM300)=0,"-",SUMIFS(AM12:AM300, AM12:AM300, "&gt;="&amp;AM2,AM12:AM300,"&lt;="&amp;AM3)/($A$1-COUNTIF(AM12:AM300,"&lt;"&amp;AM$2)-COUNTIF(AM12:AM300,"&gt;"&amp;AM$3)))</f>
        <v>-</v>
      </c>
      <c r="AO6" s="518">
        <f ca="1">IF(COUNT(AO12:AO300)=0,"-",SUMIFS(AO12:AO300, AO12:AO300, "&gt;="&amp;AO2,AO12:AO300,"&lt;="&amp;AO3)/($A$1-COUNTIF(AO12:AO300,"&lt;"&amp;AO$2)-COUNTIF(AO12:AO300,"&gt;"&amp;AO$3)))</f>
        <v>483.97021359984325</v>
      </c>
      <c r="AQ6" s="518">
        <f ca="1">IF(COUNT(AQ12:AQ300)=0,"-",SUMIFS(AQ12:AQ300, AQ12:AQ300, "&gt;="&amp;AQ2,AQ12:AQ300,"&lt;="&amp;AQ3)/($A$1-COUNTIF(AQ12:AQ300,"&lt;"&amp;AQ$2)-COUNTIF(AQ12:AQ300,"&gt;"&amp;AQ$3)))</f>
        <v>2703.952577585429</v>
      </c>
    </row>
    <row r="9" spans="1:923 1124:1243" s="523" customFormat="1">
      <c r="D9" s="523" t="s">
        <v>222</v>
      </c>
      <c r="E9" s="521"/>
      <c r="F9" s="523" t="s">
        <v>223</v>
      </c>
      <c r="G9" s="521"/>
      <c r="H9" s="523" t="s">
        <v>224</v>
      </c>
      <c r="I9" s="521"/>
      <c r="J9" s="523" t="s">
        <v>225</v>
      </c>
      <c r="K9" s="521"/>
      <c r="L9" s="523" t="s">
        <v>226</v>
      </c>
      <c r="M9" s="521"/>
      <c r="N9" s="523" t="s">
        <v>227</v>
      </c>
      <c r="O9" s="521"/>
      <c r="P9" s="523" t="s">
        <v>228</v>
      </c>
      <c r="Q9" s="521"/>
      <c r="R9" s="523" t="s">
        <v>229</v>
      </c>
      <c r="S9" s="521"/>
      <c r="T9" s="523" t="s">
        <v>230</v>
      </c>
      <c r="U9" s="521"/>
      <c r="V9" s="523" t="s">
        <v>231</v>
      </c>
      <c r="W9" s="521"/>
      <c r="X9" s="523" t="s">
        <v>232</v>
      </c>
      <c r="Y9" s="521"/>
      <c r="Z9" s="523" t="s">
        <v>233</v>
      </c>
      <c r="AA9" s="521"/>
      <c r="AB9" s="523" t="s">
        <v>234</v>
      </c>
      <c r="AC9" s="521"/>
      <c r="AD9" s="523" t="s">
        <v>235</v>
      </c>
      <c r="AE9" s="521"/>
      <c r="AF9" s="523" t="s">
        <v>236</v>
      </c>
      <c r="AG9" s="521"/>
      <c r="AH9" s="523" t="s">
        <v>237</v>
      </c>
      <c r="AI9" s="521"/>
      <c r="AJ9" s="523" t="s">
        <v>238</v>
      </c>
      <c r="AK9" s="521"/>
      <c r="AL9" s="523" t="s">
        <v>239</v>
      </c>
      <c r="AM9" s="521"/>
      <c r="AN9" s="523" t="s">
        <v>240</v>
      </c>
      <c r="AO9" s="521"/>
      <c r="AP9" s="523" t="s">
        <v>241</v>
      </c>
      <c r="AQ9" s="521"/>
      <c r="AGZ9" s="538"/>
      <c r="AHA9" s="538"/>
      <c r="AHB9" s="538"/>
      <c r="AHC9" s="538"/>
      <c r="AHD9" s="538"/>
      <c r="AHE9" s="538"/>
      <c r="AHF9" s="538"/>
      <c r="AHG9" s="538"/>
      <c r="AHH9" s="538"/>
      <c r="AHI9" s="538"/>
      <c r="AHJ9" s="538"/>
      <c r="AHK9" s="538"/>
      <c r="AHL9" s="538"/>
      <c r="AHM9" s="538"/>
      <c r="AHN9" s="538"/>
      <c r="AHO9" s="538"/>
      <c r="AHP9" s="538"/>
      <c r="AHQ9" s="538"/>
      <c r="AHR9" s="538"/>
      <c r="AHS9" s="538"/>
      <c r="AHT9" s="538"/>
      <c r="AHU9" s="538"/>
      <c r="AHV9" s="538"/>
      <c r="AHW9" s="538"/>
      <c r="AHX9" s="538"/>
      <c r="AHY9" s="538"/>
      <c r="AHZ9" s="538"/>
      <c r="AIA9" s="538"/>
      <c r="AIB9" s="538"/>
      <c r="AIC9" s="538"/>
      <c r="AID9" s="538"/>
      <c r="AIE9" s="538"/>
      <c r="AIF9" s="538"/>
      <c r="AIG9" s="538"/>
      <c r="AIH9" s="538"/>
      <c r="AII9" s="538"/>
      <c r="AIJ9" s="538"/>
      <c r="AIK9" s="538"/>
      <c r="AIL9" s="538"/>
      <c r="AIM9" s="538"/>
      <c r="AQF9" s="525"/>
      <c r="AQG9" s="525"/>
      <c r="AQH9" s="525"/>
      <c r="AQI9" s="525"/>
      <c r="AQJ9" s="525"/>
      <c r="AQK9" s="525"/>
      <c r="AQL9" s="525"/>
      <c r="AQM9" s="525"/>
      <c r="AQN9" s="525"/>
      <c r="AQO9" s="525"/>
      <c r="AQP9" s="525"/>
      <c r="AQQ9" s="525"/>
      <c r="AQR9" s="525"/>
      <c r="AQS9" s="525"/>
      <c r="AQT9" s="525"/>
      <c r="AQU9" s="525"/>
      <c r="AQV9" s="525"/>
      <c r="AQW9" s="525"/>
      <c r="AQX9" s="525"/>
      <c r="AQY9" s="525"/>
      <c r="AQZ9" s="525"/>
      <c r="ARA9" s="525"/>
      <c r="ARB9" s="525"/>
      <c r="ARC9" s="525"/>
      <c r="ARD9" s="525"/>
      <c r="ARE9" s="525"/>
      <c r="ARF9" s="525"/>
      <c r="ARG9" s="525"/>
      <c r="ARH9" s="525"/>
      <c r="ARI9" s="525"/>
      <c r="ARJ9" s="525"/>
      <c r="ARK9" s="525"/>
      <c r="ARL9" s="525"/>
      <c r="ARM9" s="525"/>
      <c r="ARN9" s="525"/>
      <c r="ARO9" s="525"/>
      <c r="ARP9" s="525"/>
      <c r="ARQ9" s="525"/>
      <c r="ARR9" s="525"/>
      <c r="ARS9" s="525"/>
      <c r="ART9" s="525"/>
      <c r="ARU9" s="525"/>
      <c r="ARV9" s="525"/>
      <c r="ARW9" s="525"/>
      <c r="ARX9" s="525"/>
      <c r="ARY9" s="525"/>
      <c r="ARZ9" s="525"/>
      <c r="ASA9" s="525"/>
      <c r="ASB9" s="525"/>
      <c r="ASC9" s="525"/>
      <c r="ASD9" s="525"/>
      <c r="ASE9" s="525"/>
      <c r="ASF9" s="525"/>
      <c r="ASG9" s="525"/>
      <c r="ASH9" s="525"/>
      <c r="ASI9" s="525"/>
      <c r="ASJ9" s="525"/>
      <c r="ASK9" s="525"/>
      <c r="ASL9" s="525"/>
      <c r="ASM9" s="525"/>
      <c r="ASN9" s="525"/>
      <c r="ASO9" s="525"/>
      <c r="ASP9" s="525"/>
      <c r="ASQ9" s="525"/>
      <c r="ASR9" s="525"/>
      <c r="ASS9" s="525"/>
      <c r="AST9" s="525"/>
      <c r="ASU9" s="525"/>
      <c r="ASV9" s="525"/>
      <c r="ASW9" s="525"/>
      <c r="ASX9" s="525"/>
      <c r="ASY9" s="525"/>
      <c r="ASZ9" s="525"/>
      <c r="ATA9" s="525"/>
      <c r="ATB9" s="525"/>
      <c r="ATC9" s="525"/>
      <c r="ATD9" s="525"/>
      <c r="ATE9" s="525"/>
      <c r="ATF9" s="525"/>
      <c r="ATG9" s="525"/>
      <c r="ATH9" s="525"/>
      <c r="ATI9" s="525"/>
      <c r="ATJ9" s="525"/>
      <c r="ATK9" s="525"/>
      <c r="ATL9" s="525"/>
      <c r="ATM9" s="525"/>
      <c r="ATN9" s="525"/>
      <c r="ATO9" s="525"/>
      <c r="ATP9" s="525"/>
      <c r="ATQ9" s="525"/>
      <c r="ATR9" s="525"/>
      <c r="ATS9" s="525"/>
      <c r="ATT9" s="525"/>
      <c r="ATU9" s="525"/>
      <c r="ATV9" s="525"/>
      <c r="ATW9" s="525"/>
      <c r="ATX9" s="525"/>
      <c r="ATY9" s="525"/>
      <c r="ATZ9" s="525"/>
      <c r="AUA9" s="525"/>
      <c r="AUB9" s="525"/>
      <c r="AUC9" s="525"/>
      <c r="AUD9" s="525"/>
      <c r="AUE9" s="525"/>
      <c r="AUF9" s="525"/>
      <c r="AUG9" s="525"/>
      <c r="AUH9" s="525"/>
      <c r="AUI9" s="525"/>
      <c r="AUJ9" s="525"/>
      <c r="AUK9" s="525"/>
      <c r="AUL9" s="525"/>
      <c r="AUM9" s="525"/>
      <c r="AUN9" s="525"/>
      <c r="AUO9" s="525"/>
      <c r="AUP9" s="525"/>
      <c r="AUQ9" s="525"/>
      <c r="AUR9" s="525"/>
      <c r="AUS9" s="525"/>
      <c r="AUT9" s="525"/>
      <c r="AUU9" s="525"/>
    </row>
    <row r="10" spans="1:923 1124:1243" ht="75">
      <c r="A10" s="539"/>
      <c r="B10" s="539"/>
      <c r="D10" s="539" t="s">
        <v>242</v>
      </c>
      <c r="E10" s="540" t="str">
        <f>D10&amp;"
per FTE"</f>
        <v>Total Occupancy
per FTE</v>
      </c>
      <c r="F10" s="539" t="s">
        <v>243</v>
      </c>
      <c r="G10" s="540" t="str">
        <f>F10&amp;"
per FTE"</f>
        <v>Direct Care Consultant 201
per FTE</v>
      </c>
      <c r="H10" s="539" t="s">
        <v>244</v>
      </c>
      <c r="I10" s="540" t="str">
        <f>H10&amp;"
per FTE"</f>
        <v>Temporary Help 202
per FTE</v>
      </c>
      <c r="J10" s="539" t="s">
        <v>245</v>
      </c>
      <c r="K10" s="540" t="str">
        <f>J10&amp;"
per FTE"</f>
        <v>Clients and Caregivers Reimb./Stipends 203
per FTE</v>
      </c>
      <c r="L10" s="539" t="s">
        <v>246</v>
      </c>
      <c r="M10" s="540" t="str">
        <f>L10&amp;"
per FTE"</f>
        <v>Subcontracted Direct Care 206
per FTE</v>
      </c>
      <c r="N10" s="539" t="s">
        <v>247</v>
      </c>
      <c r="O10" s="540" t="str">
        <f>N10&amp;"
per FTE"</f>
        <v>Staff Training 204
per FTE</v>
      </c>
      <c r="P10" s="539" t="s">
        <v>248</v>
      </c>
      <c r="Q10" s="540" t="str">
        <f>P10&amp;"
per FTE"</f>
        <v>Staff Mileage / Travel 205
per FTE</v>
      </c>
      <c r="R10" s="539" t="s">
        <v>249</v>
      </c>
      <c r="S10" s="540" t="str">
        <f>R10&amp;"
per FTE"</f>
        <v>Meals 207
per FTE</v>
      </c>
      <c r="T10" s="539" t="s">
        <v>250</v>
      </c>
      <c r="U10" s="540" t="str">
        <f>T10&amp;"
per FTE"</f>
        <v>Client Transportation 208
per FTE</v>
      </c>
      <c r="V10" s="539" t="s">
        <v>251</v>
      </c>
      <c r="W10" s="540" t="str">
        <f>V10&amp;"
per FTE"</f>
        <v>Vehicle Expenses 208
per FTE</v>
      </c>
      <c r="X10" s="539" t="s">
        <v>252</v>
      </c>
      <c r="Y10" s="540" t="str">
        <f>X10&amp;"
per FTE"</f>
        <v>Vehicle Depreciation 208
per FTE</v>
      </c>
      <c r="Z10" s="539" t="s">
        <v>253</v>
      </c>
      <c r="AA10" s="540" t="str">
        <f>Z10&amp;"
per FTE"</f>
        <v>Incidental Medical /Medicine/Pharmacy 209
per FTE</v>
      </c>
      <c r="AB10" s="539" t="s">
        <v>254</v>
      </c>
      <c r="AC10" s="540" t="str">
        <f>AB10&amp;"
per FTE"</f>
        <v>Client Personal Allowances 211
per FTE</v>
      </c>
      <c r="AD10" s="539" t="s">
        <v>255</v>
      </c>
      <c r="AE10" s="540" t="str">
        <f>AD10&amp;"
per FTE"</f>
        <v>Provision Material Goods/Svs./Benefits 212
per FTE</v>
      </c>
      <c r="AF10" s="539" t="s">
        <v>256</v>
      </c>
      <c r="AG10" s="540" t="str">
        <f>AF10&amp;"
per FTE"</f>
        <v>Direct Client Wages 214
per FTE</v>
      </c>
      <c r="AH10" s="539" t="s">
        <v>257</v>
      </c>
      <c r="AI10" s="540" t="str">
        <f>AH10&amp;"
per FTE"</f>
        <v>Other Commercial Prod. &amp; Svs. 214
per FTE</v>
      </c>
      <c r="AJ10" s="539" t="s">
        <v>258</v>
      </c>
      <c r="AK10" s="540" t="str">
        <f>AJ10&amp;"
per FTE"</f>
        <v>Program Supplies &amp; Materials 215
per FTE</v>
      </c>
      <c r="AL10" s="539" t="s">
        <v>259</v>
      </c>
      <c r="AM10" s="540" t="str">
        <f>AL10&amp;"
per FTE"</f>
        <v>Non Charitable Expenses
per FTE</v>
      </c>
      <c r="AN10" s="539" t="s">
        <v>260</v>
      </c>
      <c r="AO10" s="540" t="str">
        <f>AN10&amp;"
per FTE"</f>
        <v>Other Expense
per FTE</v>
      </c>
      <c r="AP10" s="539" t="s">
        <v>261</v>
      </c>
      <c r="AQ10" s="540" t="str">
        <f>AP10&amp;"
per FTE"</f>
        <v>Total Other Program Expense
per FTE</v>
      </c>
    </row>
    <row r="11" spans="1:923 1124:1243">
      <c r="A11" t="s">
        <v>262</v>
      </c>
      <c r="B11" t="s">
        <v>263</v>
      </c>
      <c r="D11" t="s">
        <v>264</v>
      </c>
      <c r="E11" s="541"/>
      <c r="F11" t="s">
        <v>264</v>
      </c>
      <c r="G11" s="541"/>
      <c r="H11" t="s">
        <v>264</v>
      </c>
      <c r="I11" s="541"/>
      <c r="J11" t="s">
        <v>264</v>
      </c>
      <c r="K11" s="541"/>
      <c r="L11" t="s">
        <v>264</v>
      </c>
      <c r="M11" s="541"/>
      <c r="N11" t="s">
        <v>264</v>
      </c>
      <c r="O11" s="541"/>
      <c r="P11" t="s">
        <v>264</v>
      </c>
      <c r="Q11" s="541"/>
      <c r="R11" t="s">
        <v>264</v>
      </c>
      <c r="S11" s="541"/>
      <c r="T11" t="s">
        <v>264</v>
      </c>
      <c r="U11" s="541"/>
      <c r="V11" t="s">
        <v>264</v>
      </c>
      <c r="W11" s="541"/>
      <c r="X11" t="s">
        <v>264</v>
      </c>
      <c r="Y11" s="541"/>
      <c r="Z11" t="s">
        <v>264</v>
      </c>
      <c r="AA11" s="541"/>
      <c r="AB11" t="s">
        <v>264</v>
      </c>
      <c r="AC11" s="541"/>
      <c r="AD11" t="s">
        <v>264</v>
      </c>
      <c r="AE11" s="541"/>
      <c r="AF11" t="s">
        <v>264</v>
      </c>
      <c r="AG11" s="541"/>
      <c r="AH11" t="s">
        <v>264</v>
      </c>
      <c r="AI11" s="541"/>
      <c r="AJ11" t="s">
        <v>264</v>
      </c>
      <c r="AK11" s="541"/>
      <c r="AL11" t="s">
        <v>264</v>
      </c>
      <c r="AM11" s="541"/>
      <c r="AN11" t="s">
        <v>264</v>
      </c>
      <c r="AO11" s="541"/>
      <c r="AP11" t="s">
        <v>264</v>
      </c>
      <c r="AQ11" s="541"/>
    </row>
    <row r="12" spans="1:923 1124:1243">
      <c r="B12">
        <v>1.22</v>
      </c>
      <c r="D12">
        <v>3025</v>
      </c>
      <c r="E12" s="534">
        <f>IF(OR($B12=0,D12=0),"",D12/$B12)</f>
        <v>2479.5081967213114</v>
      </c>
      <c r="G12" s="534" t="str">
        <f>IF(OR($B12=0,F12=0),"",F12/$B12)</f>
        <v/>
      </c>
      <c r="I12" s="534" t="str">
        <f>IF(OR($B12=0,H12=0),"",H12/$B12)</f>
        <v/>
      </c>
      <c r="K12" s="534" t="str">
        <f>IF(OR($B12=0,J12=0),"",J12/$B12)</f>
        <v/>
      </c>
      <c r="M12" s="534" t="str">
        <f>IF(OR($B12=0,L12=0),"",L12/$B12)</f>
        <v/>
      </c>
      <c r="N12">
        <v>142</v>
      </c>
      <c r="O12" s="534">
        <f>IF(OR($B12=0,N12=0),"",N12/$B12)</f>
        <v>116.39344262295083</v>
      </c>
      <c r="P12">
        <v>1368</v>
      </c>
      <c r="Q12" s="534">
        <f>IF(OR($B12=0,P12=0),"",P12/$B12)</f>
        <v>1121.311475409836</v>
      </c>
      <c r="R12">
        <v>9</v>
      </c>
      <c r="S12" s="534">
        <f>IF(OR($B12=0,R12=0),"",R12/$B12)</f>
        <v>7.3770491803278686</v>
      </c>
      <c r="U12" s="534" t="str">
        <f>IF(OR($B12=0,T12=0),"",T12/$B12)</f>
        <v/>
      </c>
      <c r="W12" s="534" t="str">
        <f>IF(OR($B12=0,V12=0),"",V12/$B12)</f>
        <v/>
      </c>
      <c r="Y12" s="534" t="str">
        <f>IF(OR($B12=0,X12=0),"",X12/$B12)</f>
        <v/>
      </c>
      <c r="AA12" s="534" t="str">
        <f>IF(OR($B12=0,Z12=0),"",Z12/$B12)</f>
        <v/>
      </c>
      <c r="AB12">
        <v>3842</v>
      </c>
      <c r="AC12" s="534">
        <f>IF(OR($B12=0,AB12=0),"",AB12/$B12)</f>
        <v>3149.1803278688526</v>
      </c>
      <c r="AE12" s="534" t="str">
        <f>IF(OR($B12=0,AD12=0),"",AD12/$B12)</f>
        <v/>
      </c>
      <c r="AG12" s="534" t="str">
        <f>IF(OR($B12=0,AF12=0),"",AF12/$B12)</f>
        <v/>
      </c>
      <c r="AI12" s="534" t="str">
        <f>IF(OR($B12=0,AH12=0),"",AH12/$B12)</f>
        <v/>
      </c>
      <c r="AJ12">
        <v>289</v>
      </c>
      <c r="AK12" s="534">
        <f>IF(OR($B12=0,AJ12=0),"",AJ12/$B12)</f>
        <v>236.88524590163934</v>
      </c>
      <c r="AM12" s="534" t="str">
        <f>IF(OR($B12=0,AL12=0),"",AL12/$B12)</f>
        <v/>
      </c>
      <c r="AO12" s="534" t="str">
        <f>IF(OR($B12=0,AN12=0),"",AN12/$B12)</f>
        <v/>
      </c>
      <c r="AP12">
        <v>5650</v>
      </c>
      <c r="AQ12" s="534">
        <f>IF(OR($B12=0,AP12=0),"",AP12/$B12)</f>
        <v>4631.1475409836066</v>
      </c>
    </row>
    <row r="13" spans="1:923 1124:1243">
      <c r="B13">
        <v>10.34</v>
      </c>
      <c r="D13">
        <v>42945</v>
      </c>
      <c r="E13" s="534">
        <f t="shared" ref="E13:G28" si="0">IF(OR($B13=0,D13=0),"",D13/$B13)</f>
        <v>4153.2882011605416</v>
      </c>
      <c r="F13">
        <v>120</v>
      </c>
      <c r="G13" s="534">
        <f t="shared" si="0"/>
        <v>11.605415860735009</v>
      </c>
      <c r="I13" s="534" t="str">
        <f t="shared" ref="I13:I76" si="1">IF(OR($B13=0,H13=0),"",H13/$B13)</f>
        <v/>
      </c>
      <c r="K13" s="534" t="str">
        <f t="shared" ref="K13:K76" si="2">IF(OR($B13=0,J13=0),"",J13/$B13)</f>
        <v/>
      </c>
      <c r="M13" s="534" t="str">
        <f t="shared" ref="M13:M76" si="3">IF(OR($B13=0,L13=0),"",L13/$B13)</f>
        <v/>
      </c>
      <c r="N13">
        <v>3114</v>
      </c>
      <c r="O13" s="534">
        <f t="shared" ref="O13:O76" si="4">IF(OR($B13=0,N13=0),"",N13/$B13)</f>
        <v>301.16054158607352</v>
      </c>
      <c r="P13">
        <v>2199</v>
      </c>
      <c r="Q13" s="534">
        <f t="shared" ref="Q13:Q76" si="5">IF(OR($B13=0,P13=0),"",P13/$B13)</f>
        <v>212.66924564796906</v>
      </c>
      <c r="R13">
        <v>7573</v>
      </c>
      <c r="S13" s="534">
        <f t="shared" ref="S13:S76" si="6">IF(OR($B13=0,R13=0),"",R13/$B13)</f>
        <v>732.39845261121854</v>
      </c>
      <c r="U13" s="534" t="str">
        <f t="shared" ref="U13:U76" si="7">IF(OR($B13=0,T13=0),"",T13/$B13)</f>
        <v/>
      </c>
      <c r="W13" s="534" t="str">
        <f t="shared" ref="W13:W76" si="8">IF(OR($B13=0,V13=0),"",V13/$B13)</f>
        <v/>
      </c>
      <c r="Y13" s="534" t="str">
        <f t="shared" ref="Y13:Y76" si="9">IF(OR($B13=0,X13=0),"",X13/$B13)</f>
        <v/>
      </c>
      <c r="Z13">
        <v>257</v>
      </c>
      <c r="AA13" s="534">
        <f t="shared" ref="AA13:AA76" si="10">IF(OR($B13=0,Z13=0),"",Z13/$B13)</f>
        <v>24.854932301740813</v>
      </c>
      <c r="AB13">
        <v>16853</v>
      </c>
      <c r="AC13" s="534">
        <f t="shared" ref="AC13:AC76" si="11">IF(OR($B13=0,AB13=0),"",AB13/$B13)</f>
        <v>1629.8839458413927</v>
      </c>
      <c r="AD13">
        <v>1203</v>
      </c>
      <c r="AE13" s="534">
        <f t="shared" ref="AE13:AE76" si="12">IF(OR($B13=0,AD13=0),"",AD13/$B13)</f>
        <v>116.34429400386847</v>
      </c>
      <c r="AG13" s="534" t="str">
        <f t="shared" ref="AG13:AG76" si="13">IF(OR($B13=0,AF13=0),"",AF13/$B13)</f>
        <v/>
      </c>
      <c r="AI13" s="534" t="str">
        <f t="shared" ref="AI13:AI76" si="14">IF(OR($B13=0,AH13=0),"",AH13/$B13)</f>
        <v/>
      </c>
      <c r="AJ13">
        <v>587</v>
      </c>
      <c r="AK13" s="534">
        <f t="shared" ref="AK13:AK76" si="15">IF(OR($B13=0,AJ13=0),"",AJ13/$B13)</f>
        <v>56.769825918762088</v>
      </c>
      <c r="AM13" s="534" t="str">
        <f t="shared" ref="AM13:AM76" si="16">IF(OR($B13=0,AL13=0),"",AL13/$B13)</f>
        <v/>
      </c>
      <c r="AO13" s="534" t="str">
        <f t="shared" ref="AO13:AO76" si="17">IF(OR($B13=0,AN13=0),"",AN13/$B13)</f>
        <v/>
      </c>
      <c r="AP13">
        <v>31906</v>
      </c>
      <c r="AQ13" s="534">
        <f t="shared" ref="AQ13:AQ76" si="18">IF(OR($B13=0,AP13=0),"",AP13/$B13)</f>
        <v>3085.6866537717601</v>
      </c>
    </row>
    <row r="14" spans="1:923 1124:1243">
      <c r="B14">
        <v>3.11</v>
      </c>
      <c r="D14">
        <v>9916</v>
      </c>
      <c r="E14" s="534">
        <f t="shared" si="0"/>
        <v>3188.4244372990356</v>
      </c>
      <c r="G14" s="534" t="str">
        <f t="shared" si="0"/>
        <v/>
      </c>
      <c r="I14" s="534" t="str">
        <f t="shared" si="1"/>
        <v/>
      </c>
      <c r="K14" s="534" t="str">
        <f t="shared" si="2"/>
        <v/>
      </c>
      <c r="M14" s="534" t="str">
        <f t="shared" si="3"/>
        <v/>
      </c>
      <c r="O14" s="534" t="str">
        <f t="shared" si="4"/>
        <v/>
      </c>
      <c r="P14">
        <v>2562</v>
      </c>
      <c r="Q14" s="534">
        <f t="shared" si="5"/>
        <v>823.79421221864959</v>
      </c>
      <c r="S14" s="534" t="str">
        <f t="shared" si="6"/>
        <v/>
      </c>
      <c r="U14" s="534" t="str">
        <f t="shared" si="7"/>
        <v/>
      </c>
      <c r="W14" s="534" t="str">
        <f t="shared" si="8"/>
        <v/>
      </c>
      <c r="Y14" s="534" t="str">
        <f t="shared" si="9"/>
        <v/>
      </c>
      <c r="AA14" s="534" t="str">
        <f t="shared" si="10"/>
        <v/>
      </c>
      <c r="AC14" s="534" t="str">
        <f t="shared" si="11"/>
        <v/>
      </c>
      <c r="AE14" s="534" t="str">
        <f t="shared" si="12"/>
        <v/>
      </c>
      <c r="AG14" s="534" t="str">
        <f t="shared" si="13"/>
        <v/>
      </c>
      <c r="AI14" s="534" t="str">
        <f t="shared" si="14"/>
        <v/>
      </c>
      <c r="AJ14">
        <v>2847</v>
      </c>
      <c r="AK14" s="534">
        <f t="shared" si="15"/>
        <v>915.43408360128626</v>
      </c>
      <c r="AM14" s="534" t="str">
        <f t="shared" si="16"/>
        <v/>
      </c>
      <c r="AO14" s="534" t="str">
        <f t="shared" si="17"/>
        <v/>
      </c>
      <c r="AP14">
        <v>5409</v>
      </c>
      <c r="AQ14" s="534">
        <f t="shared" si="18"/>
        <v>1739.2282958199357</v>
      </c>
    </row>
    <row r="15" spans="1:923 1124:1243">
      <c r="B15">
        <v>5.8255999999999997</v>
      </c>
      <c r="D15">
        <v>29336.07</v>
      </c>
      <c r="E15" s="534">
        <f t="shared" si="0"/>
        <v>5035.71649272178</v>
      </c>
      <c r="G15" s="534" t="str">
        <f t="shared" si="0"/>
        <v/>
      </c>
      <c r="I15" s="534" t="str">
        <f t="shared" si="1"/>
        <v/>
      </c>
      <c r="K15" s="534" t="str">
        <f t="shared" si="2"/>
        <v/>
      </c>
      <c r="M15" s="534" t="str">
        <f t="shared" si="3"/>
        <v/>
      </c>
      <c r="N15">
        <v>6322.32</v>
      </c>
      <c r="O15" s="534">
        <f t="shared" si="4"/>
        <v>1085.265037077726</v>
      </c>
      <c r="P15">
        <v>3402.68</v>
      </c>
      <c r="Q15" s="534">
        <f t="shared" si="5"/>
        <v>584.09090909090912</v>
      </c>
      <c r="R15">
        <v>139.63999999999999</v>
      </c>
      <c r="S15" s="534">
        <f t="shared" si="6"/>
        <v>23.970063169458939</v>
      </c>
      <c r="U15" s="534" t="str">
        <f t="shared" si="7"/>
        <v/>
      </c>
      <c r="V15">
        <v>399.21</v>
      </c>
      <c r="W15" s="534">
        <f t="shared" si="8"/>
        <v>68.526847020049431</v>
      </c>
      <c r="Y15" s="534" t="str">
        <f t="shared" si="9"/>
        <v/>
      </c>
      <c r="AA15" s="534" t="str">
        <f t="shared" si="10"/>
        <v/>
      </c>
      <c r="AB15">
        <v>698.21</v>
      </c>
      <c r="AC15" s="534">
        <f t="shared" si="11"/>
        <v>119.85203240867895</v>
      </c>
      <c r="AE15" s="534" t="str">
        <f t="shared" si="12"/>
        <v/>
      </c>
      <c r="AG15" s="534" t="str">
        <f t="shared" si="13"/>
        <v/>
      </c>
      <c r="AI15" s="534" t="str">
        <f t="shared" si="14"/>
        <v/>
      </c>
      <c r="AJ15">
        <v>3943.53</v>
      </c>
      <c r="AK15" s="534">
        <f t="shared" si="15"/>
        <v>676.93113155726451</v>
      </c>
      <c r="AM15" s="534" t="str">
        <f t="shared" si="16"/>
        <v/>
      </c>
      <c r="AO15" s="534" t="str">
        <f t="shared" si="17"/>
        <v/>
      </c>
      <c r="AP15">
        <v>14905.59</v>
      </c>
      <c r="AQ15" s="534">
        <f t="shared" si="18"/>
        <v>2558.636020324087</v>
      </c>
    </row>
    <row r="16" spans="1:923 1124:1243">
      <c r="B16">
        <v>2.79</v>
      </c>
      <c r="D16">
        <v>14971</v>
      </c>
      <c r="E16" s="534">
        <f t="shared" si="0"/>
        <v>5365.9498207885308</v>
      </c>
      <c r="G16" s="534" t="str">
        <f t="shared" si="0"/>
        <v/>
      </c>
      <c r="I16" s="534" t="str">
        <f t="shared" si="1"/>
        <v/>
      </c>
      <c r="K16" s="534" t="str">
        <f t="shared" si="2"/>
        <v/>
      </c>
      <c r="M16" s="534" t="str">
        <f t="shared" si="3"/>
        <v/>
      </c>
      <c r="O16" s="534" t="str">
        <f t="shared" si="4"/>
        <v/>
      </c>
      <c r="Q16" s="534" t="str">
        <f t="shared" si="5"/>
        <v/>
      </c>
      <c r="S16" s="534" t="str">
        <f t="shared" si="6"/>
        <v/>
      </c>
      <c r="U16" s="534" t="str">
        <f t="shared" si="7"/>
        <v/>
      </c>
      <c r="V16">
        <v>113</v>
      </c>
      <c r="W16" s="534">
        <f t="shared" si="8"/>
        <v>40.501792114695341</v>
      </c>
      <c r="Y16" s="534" t="str">
        <f t="shared" si="9"/>
        <v/>
      </c>
      <c r="AA16" s="534" t="str">
        <f t="shared" si="10"/>
        <v/>
      </c>
      <c r="AC16" s="534" t="str">
        <f t="shared" si="11"/>
        <v/>
      </c>
      <c r="AE16" s="534" t="str">
        <f t="shared" si="12"/>
        <v/>
      </c>
      <c r="AG16" s="534" t="str">
        <f t="shared" si="13"/>
        <v/>
      </c>
      <c r="AI16" s="534" t="str">
        <f t="shared" si="14"/>
        <v/>
      </c>
      <c r="AJ16">
        <v>4326</v>
      </c>
      <c r="AK16" s="534">
        <f t="shared" si="15"/>
        <v>1550.5376344086021</v>
      </c>
      <c r="AM16" s="534" t="str">
        <f t="shared" si="16"/>
        <v/>
      </c>
      <c r="AO16" s="534" t="str">
        <f t="shared" si="17"/>
        <v/>
      </c>
      <c r="AP16">
        <v>4439</v>
      </c>
      <c r="AQ16" s="534">
        <f t="shared" si="18"/>
        <v>1591.0394265232974</v>
      </c>
    </row>
    <row r="17" spans="2:43">
      <c r="B17">
        <v>65.61</v>
      </c>
      <c r="D17">
        <v>460448</v>
      </c>
      <c r="E17" s="534">
        <f t="shared" si="0"/>
        <v>7017.9545800944979</v>
      </c>
      <c r="F17">
        <v>39485</v>
      </c>
      <c r="G17" s="534">
        <f t="shared" si="0"/>
        <v>601.81374790428288</v>
      </c>
      <c r="H17">
        <v>7500</v>
      </c>
      <c r="I17" s="534">
        <f t="shared" si="1"/>
        <v>114.31184270690444</v>
      </c>
      <c r="K17" s="534" t="str">
        <f t="shared" si="2"/>
        <v/>
      </c>
      <c r="L17">
        <v>235345</v>
      </c>
      <c r="M17" s="534">
        <f t="shared" si="3"/>
        <v>3587.0294162475234</v>
      </c>
      <c r="N17">
        <v>19212</v>
      </c>
      <c r="O17" s="534">
        <f t="shared" si="4"/>
        <v>292.82121627800643</v>
      </c>
      <c r="P17">
        <v>19564</v>
      </c>
      <c r="Q17" s="534">
        <f t="shared" si="5"/>
        <v>298.18625209571712</v>
      </c>
      <c r="S17" s="534" t="str">
        <f t="shared" si="6"/>
        <v/>
      </c>
      <c r="U17" s="534" t="str">
        <f t="shared" si="7"/>
        <v/>
      </c>
      <c r="V17">
        <v>154009</v>
      </c>
      <c r="W17" s="534">
        <f t="shared" si="8"/>
        <v>2347.3403444596861</v>
      </c>
      <c r="X17">
        <v>2591</v>
      </c>
      <c r="Y17" s="534">
        <f t="shared" si="9"/>
        <v>39.490931260478582</v>
      </c>
      <c r="AA17" s="534" t="str">
        <f t="shared" si="10"/>
        <v/>
      </c>
      <c r="AC17" s="534" t="str">
        <f t="shared" si="11"/>
        <v/>
      </c>
      <c r="AE17" s="534" t="str">
        <f t="shared" si="12"/>
        <v/>
      </c>
      <c r="AF17">
        <v>91122</v>
      </c>
      <c r="AG17" s="534">
        <f t="shared" si="13"/>
        <v>1388.8431641518061</v>
      </c>
      <c r="AI17" s="534" t="str">
        <f t="shared" si="14"/>
        <v/>
      </c>
      <c r="AJ17">
        <v>462617</v>
      </c>
      <c r="AK17" s="534">
        <f t="shared" si="15"/>
        <v>7051.0135650053344</v>
      </c>
      <c r="AM17" s="534" t="str">
        <f t="shared" si="16"/>
        <v/>
      </c>
      <c r="AN17">
        <v>222273</v>
      </c>
      <c r="AO17" s="534">
        <f t="shared" si="17"/>
        <v>3387.7914951989028</v>
      </c>
      <c r="AP17">
        <v>1253718</v>
      </c>
      <c r="AQ17" s="534">
        <f t="shared" si="18"/>
        <v>19108.641975308641</v>
      </c>
    </row>
    <row r="18" spans="2:43">
      <c r="B18">
        <v>3.56</v>
      </c>
      <c r="D18">
        <v>4865</v>
      </c>
      <c r="E18" s="534">
        <f t="shared" si="0"/>
        <v>1366.5730337078651</v>
      </c>
      <c r="G18" s="534" t="str">
        <f t="shared" si="0"/>
        <v/>
      </c>
      <c r="I18" s="534" t="str">
        <f t="shared" si="1"/>
        <v/>
      </c>
      <c r="K18" s="534" t="str">
        <f t="shared" si="2"/>
        <v/>
      </c>
      <c r="M18" s="534" t="str">
        <f t="shared" si="3"/>
        <v/>
      </c>
      <c r="N18">
        <v>105</v>
      </c>
      <c r="O18" s="534">
        <f t="shared" si="4"/>
        <v>29.49438202247191</v>
      </c>
      <c r="P18">
        <v>1271</v>
      </c>
      <c r="Q18" s="534">
        <f t="shared" si="5"/>
        <v>357.02247191011236</v>
      </c>
      <c r="R18">
        <v>13</v>
      </c>
      <c r="S18" s="534">
        <f t="shared" si="6"/>
        <v>3.6516853932584268</v>
      </c>
      <c r="U18" s="534" t="str">
        <f t="shared" si="7"/>
        <v/>
      </c>
      <c r="V18">
        <v>258</v>
      </c>
      <c r="W18" s="534">
        <f t="shared" si="8"/>
        <v>72.471910112359552</v>
      </c>
      <c r="Y18" s="534" t="str">
        <f t="shared" si="9"/>
        <v/>
      </c>
      <c r="AA18" s="534" t="str">
        <f t="shared" si="10"/>
        <v/>
      </c>
      <c r="AB18">
        <v>6158</v>
      </c>
      <c r="AC18" s="534">
        <f t="shared" si="11"/>
        <v>1729.7752808988764</v>
      </c>
      <c r="AE18" s="534" t="str">
        <f t="shared" si="12"/>
        <v/>
      </c>
      <c r="AG18" s="534" t="str">
        <f t="shared" si="13"/>
        <v/>
      </c>
      <c r="AI18" s="534" t="str">
        <f t="shared" si="14"/>
        <v/>
      </c>
      <c r="AJ18">
        <v>1515</v>
      </c>
      <c r="AK18" s="534">
        <f t="shared" si="15"/>
        <v>425.56179775280896</v>
      </c>
      <c r="AM18" s="534" t="str">
        <f t="shared" si="16"/>
        <v/>
      </c>
      <c r="AO18" s="534" t="str">
        <f t="shared" si="17"/>
        <v/>
      </c>
      <c r="AP18">
        <v>9320</v>
      </c>
      <c r="AQ18" s="534">
        <f t="shared" si="18"/>
        <v>2617.9775280898875</v>
      </c>
    </row>
    <row r="19" spans="2:43">
      <c r="E19" s="534" t="str">
        <f t="shared" si="0"/>
        <v/>
      </c>
      <c r="G19" s="534" t="str">
        <f t="shared" si="0"/>
        <v/>
      </c>
      <c r="I19" s="534" t="str">
        <f t="shared" si="1"/>
        <v/>
      </c>
      <c r="K19" s="534" t="str">
        <f t="shared" si="2"/>
        <v/>
      </c>
      <c r="M19" s="534" t="str">
        <f t="shared" si="3"/>
        <v/>
      </c>
      <c r="O19" s="534" t="str">
        <f t="shared" si="4"/>
        <v/>
      </c>
      <c r="Q19" s="534" t="str">
        <f t="shared" si="5"/>
        <v/>
      </c>
      <c r="S19" s="534" t="str">
        <f t="shared" si="6"/>
        <v/>
      </c>
      <c r="U19" s="534" t="str">
        <f t="shared" si="7"/>
        <v/>
      </c>
      <c r="W19" s="534" t="str">
        <f t="shared" si="8"/>
        <v/>
      </c>
      <c r="Y19" s="534" t="str">
        <f t="shared" si="9"/>
        <v/>
      </c>
      <c r="AA19" s="534" t="str">
        <f t="shared" si="10"/>
        <v/>
      </c>
      <c r="AC19" s="534" t="str">
        <f t="shared" si="11"/>
        <v/>
      </c>
      <c r="AE19" s="534" t="str">
        <f t="shared" si="12"/>
        <v/>
      </c>
      <c r="AG19" s="534" t="str">
        <f t="shared" si="13"/>
        <v/>
      </c>
      <c r="AI19" s="534" t="str">
        <f t="shared" si="14"/>
        <v/>
      </c>
      <c r="AK19" s="534" t="str">
        <f t="shared" si="15"/>
        <v/>
      </c>
      <c r="AM19" s="534" t="str">
        <f t="shared" si="16"/>
        <v/>
      </c>
      <c r="AO19" s="534" t="str">
        <f t="shared" si="17"/>
        <v/>
      </c>
      <c r="AQ19" s="534" t="str">
        <f t="shared" si="18"/>
        <v/>
      </c>
    </row>
    <row r="20" spans="2:43">
      <c r="E20" s="534" t="str">
        <f t="shared" si="0"/>
        <v/>
      </c>
      <c r="G20" s="534" t="str">
        <f t="shared" si="0"/>
        <v/>
      </c>
      <c r="I20" s="534" t="str">
        <f t="shared" si="1"/>
        <v/>
      </c>
      <c r="K20" s="534" t="str">
        <f t="shared" si="2"/>
        <v/>
      </c>
      <c r="M20" s="534" t="str">
        <f t="shared" si="3"/>
        <v/>
      </c>
      <c r="O20" s="534" t="str">
        <f t="shared" si="4"/>
        <v/>
      </c>
      <c r="Q20" s="534" t="str">
        <f t="shared" si="5"/>
        <v/>
      </c>
      <c r="S20" s="534" t="str">
        <f t="shared" si="6"/>
        <v/>
      </c>
      <c r="U20" s="534" t="str">
        <f t="shared" si="7"/>
        <v/>
      </c>
      <c r="W20" s="534" t="str">
        <f t="shared" si="8"/>
        <v/>
      </c>
      <c r="Y20" s="534" t="str">
        <f t="shared" si="9"/>
        <v/>
      </c>
      <c r="AA20" s="534" t="str">
        <f t="shared" si="10"/>
        <v/>
      </c>
      <c r="AC20" s="534" t="str">
        <f t="shared" si="11"/>
        <v/>
      </c>
      <c r="AE20" s="534" t="str">
        <f t="shared" si="12"/>
        <v/>
      </c>
      <c r="AG20" s="534" t="str">
        <f t="shared" si="13"/>
        <v/>
      </c>
      <c r="AI20" s="534" t="str">
        <f t="shared" si="14"/>
        <v/>
      </c>
      <c r="AK20" s="534" t="str">
        <f t="shared" si="15"/>
        <v/>
      </c>
      <c r="AM20" s="534" t="str">
        <f t="shared" si="16"/>
        <v/>
      </c>
      <c r="AO20" s="534" t="str">
        <f t="shared" si="17"/>
        <v/>
      </c>
      <c r="AQ20" s="534" t="str">
        <f t="shared" si="18"/>
        <v/>
      </c>
    </row>
    <row r="21" spans="2:43">
      <c r="E21" s="534" t="str">
        <f t="shared" si="0"/>
        <v/>
      </c>
      <c r="G21" s="534" t="str">
        <f t="shared" si="0"/>
        <v/>
      </c>
      <c r="I21" s="534" t="str">
        <f t="shared" si="1"/>
        <v/>
      </c>
      <c r="K21" s="534" t="str">
        <f t="shared" si="2"/>
        <v/>
      </c>
      <c r="M21" s="534" t="str">
        <f t="shared" si="3"/>
        <v/>
      </c>
      <c r="O21" s="534" t="str">
        <f t="shared" si="4"/>
        <v/>
      </c>
      <c r="Q21" s="534" t="str">
        <f t="shared" si="5"/>
        <v/>
      </c>
      <c r="S21" s="534" t="str">
        <f t="shared" si="6"/>
        <v/>
      </c>
      <c r="U21" s="534" t="str">
        <f t="shared" si="7"/>
        <v/>
      </c>
      <c r="W21" s="534" t="str">
        <f t="shared" si="8"/>
        <v/>
      </c>
      <c r="Y21" s="534" t="str">
        <f t="shared" si="9"/>
        <v/>
      </c>
      <c r="AA21" s="534" t="str">
        <f t="shared" si="10"/>
        <v/>
      </c>
      <c r="AC21" s="534" t="str">
        <f t="shared" si="11"/>
        <v/>
      </c>
      <c r="AE21" s="534" t="str">
        <f t="shared" si="12"/>
        <v/>
      </c>
      <c r="AG21" s="534" t="str">
        <f t="shared" si="13"/>
        <v/>
      </c>
      <c r="AI21" s="534" t="str">
        <f t="shared" si="14"/>
        <v/>
      </c>
      <c r="AK21" s="534" t="str">
        <f t="shared" si="15"/>
        <v/>
      </c>
      <c r="AM21" s="534" t="str">
        <f t="shared" si="16"/>
        <v/>
      </c>
      <c r="AO21" s="534" t="str">
        <f t="shared" si="17"/>
        <v/>
      </c>
      <c r="AQ21" s="534" t="str">
        <f t="shared" si="18"/>
        <v/>
      </c>
    </row>
    <row r="22" spans="2:43">
      <c r="E22" s="534" t="str">
        <f t="shared" si="0"/>
        <v/>
      </c>
      <c r="G22" s="534" t="str">
        <f t="shared" si="0"/>
        <v/>
      </c>
      <c r="I22" s="534" t="str">
        <f t="shared" si="1"/>
        <v/>
      </c>
      <c r="K22" s="534" t="str">
        <f t="shared" si="2"/>
        <v/>
      </c>
      <c r="M22" s="534" t="str">
        <f t="shared" si="3"/>
        <v/>
      </c>
      <c r="O22" s="534" t="str">
        <f t="shared" si="4"/>
        <v/>
      </c>
      <c r="Q22" s="534" t="str">
        <f t="shared" si="5"/>
        <v/>
      </c>
      <c r="S22" s="534" t="str">
        <f t="shared" si="6"/>
        <v/>
      </c>
      <c r="U22" s="534" t="str">
        <f t="shared" si="7"/>
        <v/>
      </c>
      <c r="W22" s="534" t="str">
        <f t="shared" si="8"/>
        <v/>
      </c>
      <c r="Y22" s="534" t="str">
        <f t="shared" si="9"/>
        <v/>
      </c>
      <c r="AA22" s="534" t="str">
        <f t="shared" si="10"/>
        <v/>
      </c>
      <c r="AC22" s="534" t="str">
        <f t="shared" si="11"/>
        <v/>
      </c>
      <c r="AE22" s="534" t="str">
        <f t="shared" si="12"/>
        <v/>
      </c>
      <c r="AG22" s="534" t="str">
        <f t="shared" si="13"/>
        <v/>
      </c>
      <c r="AI22" s="534" t="str">
        <f t="shared" si="14"/>
        <v/>
      </c>
      <c r="AK22" s="534" t="str">
        <f t="shared" si="15"/>
        <v/>
      </c>
      <c r="AM22" s="534" t="str">
        <f t="shared" si="16"/>
        <v/>
      </c>
      <c r="AO22" s="534" t="str">
        <f t="shared" si="17"/>
        <v/>
      </c>
      <c r="AQ22" s="534" t="str">
        <f t="shared" si="18"/>
        <v/>
      </c>
    </row>
    <row r="23" spans="2:43">
      <c r="E23" s="534" t="str">
        <f t="shared" si="0"/>
        <v/>
      </c>
      <c r="G23" s="534" t="str">
        <f t="shared" si="0"/>
        <v/>
      </c>
      <c r="I23" s="534" t="str">
        <f t="shared" si="1"/>
        <v/>
      </c>
      <c r="K23" s="534" t="str">
        <f t="shared" si="2"/>
        <v/>
      </c>
      <c r="M23" s="534" t="str">
        <f t="shared" si="3"/>
        <v/>
      </c>
      <c r="O23" s="534" t="str">
        <f t="shared" si="4"/>
        <v/>
      </c>
      <c r="Q23" s="534" t="str">
        <f t="shared" si="5"/>
        <v/>
      </c>
      <c r="S23" s="534" t="str">
        <f t="shared" si="6"/>
        <v/>
      </c>
      <c r="U23" s="534" t="str">
        <f t="shared" si="7"/>
        <v/>
      </c>
      <c r="W23" s="534" t="str">
        <f t="shared" si="8"/>
        <v/>
      </c>
      <c r="Y23" s="534" t="str">
        <f t="shared" si="9"/>
        <v/>
      </c>
      <c r="AA23" s="534" t="str">
        <f t="shared" si="10"/>
        <v/>
      </c>
      <c r="AC23" s="534" t="str">
        <f t="shared" si="11"/>
        <v/>
      </c>
      <c r="AE23" s="534" t="str">
        <f t="shared" si="12"/>
        <v/>
      </c>
      <c r="AG23" s="534" t="str">
        <f t="shared" si="13"/>
        <v/>
      </c>
      <c r="AI23" s="534" t="str">
        <f t="shared" si="14"/>
        <v/>
      </c>
      <c r="AK23" s="534" t="str">
        <f t="shared" si="15"/>
        <v/>
      </c>
      <c r="AM23" s="534" t="str">
        <f t="shared" si="16"/>
        <v/>
      </c>
      <c r="AO23" s="534" t="str">
        <f t="shared" si="17"/>
        <v/>
      </c>
      <c r="AQ23" s="534" t="str">
        <f t="shared" si="18"/>
        <v/>
      </c>
    </row>
    <row r="24" spans="2:43">
      <c r="E24" s="534" t="str">
        <f t="shared" si="0"/>
        <v/>
      </c>
      <c r="G24" s="534" t="str">
        <f t="shared" si="0"/>
        <v/>
      </c>
      <c r="I24" s="534" t="str">
        <f t="shared" si="1"/>
        <v/>
      </c>
      <c r="K24" s="534" t="str">
        <f t="shared" si="2"/>
        <v/>
      </c>
      <c r="M24" s="534" t="str">
        <f t="shared" si="3"/>
        <v/>
      </c>
      <c r="O24" s="534" t="str">
        <f t="shared" si="4"/>
        <v/>
      </c>
      <c r="Q24" s="534" t="str">
        <f t="shared" si="5"/>
        <v/>
      </c>
      <c r="S24" s="534" t="str">
        <f t="shared" si="6"/>
        <v/>
      </c>
      <c r="U24" s="534" t="str">
        <f t="shared" si="7"/>
        <v/>
      </c>
      <c r="W24" s="534" t="str">
        <f t="shared" si="8"/>
        <v/>
      </c>
      <c r="Y24" s="534" t="str">
        <f t="shared" si="9"/>
        <v/>
      </c>
      <c r="AA24" s="534" t="str">
        <f t="shared" si="10"/>
        <v/>
      </c>
      <c r="AC24" s="534" t="str">
        <f t="shared" si="11"/>
        <v/>
      </c>
      <c r="AE24" s="534" t="str">
        <f t="shared" si="12"/>
        <v/>
      </c>
      <c r="AG24" s="534" t="str">
        <f t="shared" si="13"/>
        <v/>
      </c>
      <c r="AI24" s="534" t="str">
        <f t="shared" si="14"/>
        <v/>
      </c>
      <c r="AK24" s="534" t="str">
        <f t="shared" si="15"/>
        <v/>
      </c>
      <c r="AM24" s="534" t="str">
        <f t="shared" si="16"/>
        <v/>
      </c>
      <c r="AO24" s="534" t="str">
        <f t="shared" si="17"/>
        <v/>
      </c>
      <c r="AQ24" s="534" t="str">
        <f t="shared" si="18"/>
        <v/>
      </c>
    </row>
    <row r="25" spans="2:43">
      <c r="E25" s="534" t="str">
        <f t="shared" si="0"/>
        <v/>
      </c>
      <c r="G25" s="534" t="str">
        <f t="shared" si="0"/>
        <v/>
      </c>
      <c r="I25" s="534" t="str">
        <f t="shared" si="1"/>
        <v/>
      </c>
      <c r="K25" s="534" t="str">
        <f t="shared" si="2"/>
        <v/>
      </c>
      <c r="M25" s="534" t="str">
        <f t="shared" si="3"/>
        <v/>
      </c>
      <c r="O25" s="534" t="str">
        <f t="shared" si="4"/>
        <v/>
      </c>
      <c r="Q25" s="534" t="str">
        <f t="shared" si="5"/>
        <v/>
      </c>
      <c r="S25" s="534" t="str">
        <f t="shared" si="6"/>
        <v/>
      </c>
      <c r="U25" s="534" t="str">
        <f t="shared" si="7"/>
        <v/>
      </c>
      <c r="W25" s="534" t="str">
        <f t="shared" si="8"/>
        <v/>
      </c>
      <c r="Y25" s="534" t="str">
        <f t="shared" si="9"/>
        <v/>
      </c>
      <c r="AA25" s="534" t="str">
        <f t="shared" si="10"/>
        <v/>
      </c>
      <c r="AC25" s="534" t="str">
        <f t="shared" si="11"/>
        <v/>
      </c>
      <c r="AE25" s="534" t="str">
        <f t="shared" si="12"/>
        <v/>
      </c>
      <c r="AG25" s="534" t="str">
        <f t="shared" si="13"/>
        <v/>
      </c>
      <c r="AI25" s="534" t="str">
        <f t="shared" si="14"/>
        <v/>
      </c>
      <c r="AK25" s="534" t="str">
        <f t="shared" si="15"/>
        <v/>
      </c>
      <c r="AM25" s="534" t="str">
        <f t="shared" si="16"/>
        <v/>
      </c>
      <c r="AO25" s="534" t="str">
        <f t="shared" si="17"/>
        <v/>
      </c>
      <c r="AQ25" s="534" t="str">
        <f t="shared" si="18"/>
        <v/>
      </c>
    </row>
    <row r="26" spans="2:43">
      <c r="E26" s="534" t="str">
        <f t="shared" si="0"/>
        <v/>
      </c>
      <c r="G26" s="534" t="str">
        <f t="shared" si="0"/>
        <v/>
      </c>
      <c r="I26" s="534" t="str">
        <f t="shared" si="1"/>
        <v/>
      </c>
      <c r="K26" s="534" t="str">
        <f t="shared" si="2"/>
        <v/>
      </c>
      <c r="M26" s="534" t="str">
        <f t="shared" si="3"/>
        <v/>
      </c>
      <c r="O26" s="534" t="str">
        <f t="shared" si="4"/>
        <v/>
      </c>
      <c r="Q26" s="534" t="str">
        <f t="shared" si="5"/>
        <v/>
      </c>
      <c r="S26" s="534" t="str">
        <f t="shared" si="6"/>
        <v/>
      </c>
      <c r="U26" s="534" t="str">
        <f t="shared" si="7"/>
        <v/>
      </c>
      <c r="W26" s="534" t="str">
        <f t="shared" si="8"/>
        <v/>
      </c>
      <c r="Y26" s="534" t="str">
        <f t="shared" si="9"/>
        <v/>
      </c>
      <c r="AA26" s="534" t="str">
        <f t="shared" si="10"/>
        <v/>
      </c>
      <c r="AC26" s="534" t="str">
        <f t="shared" si="11"/>
        <v/>
      </c>
      <c r="AE26" s="534" t="str">
        <f t="shared" si="12"/>
        <v/>
      </c>
      <c r="AG26" s="534" t="str">
        <f t="shared" si="13"/>
        <v/>
      </c>
      <c r="AI26" s="534" t="str">
        <f t="shared" si="14"/>
        <v/>
      </c>
      <c r="AK26" s="534" t="str">
        <f t="shared" si="15"/>
        <v/>
      </c>
      <c r="AM26" s="534" t="str">
        <f t="shared" si="16"/>
        <v/>
      </c>
      <c r="AO26" s="534" t="str">
        <f t="shared" si="17"/>
        <v/>
      </c>
      <c r="AQ26" s="534" t="str">
        <f t="shared" si="18"/>
        <v/>
      </c>
    </row>
    <row r="27" spans="2:43">
      <c r="E27" s="534" t="str">
        <f t="shared" si="0"/>
        <v/>
      </c>
      <c r="G27" s="534" t="str">
        <f t="shared" si="0"/>
        <v/>
      </c>
      <c r="I27" s="534" t="str">
        <f t="shared" si="1"/>
        <v/>
      </c>
      <c r="K27" s="534" t="str">
        <f t="shared" si="2"/>
        <v/>
      </c>
      <c r="M27" s="534" t="str">
        <f t="shared" si="3"/>
        <v/>
      </c>
      <c r="O27" s="534" t="str">
        <f t="shared" si="4"/>
        <v/>
      </c>
      <c r="Q27" s="534" t="str">
        <f t="shared" si="5"/>
        <v/>
      </c>
      <c r="S27" s="534" t="str">
        <f t="shared" si="6"/>
        <v/>
      </c>
      <c r="U27" s="534" t="str">
        <f t="shared" si="7"/>
        <v/>
      </c>
      <c r="W27" s="534" t="str">
        <f t="shared" si="8"/>
        <v/>
      </c>
      <c r="Y27" s="534" t="str">
        <f t="shared" si="9"/>
        <v/>
      </c>
      <c r="AA27" s="534" t="str">
        <f t="shared" si="10"/>
        <v/>
      </c>
      <c r="AC27" s="534" t="str">
        <f t="shared" si="11"/>
        <v/>
      </c>
      <c r="AE27" s="534" t="str">
        <f t="shared" si="12"/>
        <v/>
      </c>
      <c r="AG27" s="534" t="str">
        <f t="shared" si="13"/>
        <v/>
      </c>
      <c r="AI27" s="534" t="str">
        <f t="shared" si="14"/>
        <v/>
      </c>
      <c r="AK27" s="534" t="str">
        <f t="shared" si="15"/>
        <v/>
      </c>
      <c r="AM27" s="534" t="str">
        <f t="shared" si="16"/>
        <v/>
      </c>
      <c r="AO27" s="534" t="str">
        <f t="shared" si="17"/>
        <v/>
      </c>
      <c r="AQ27" s="534" t="str">
        <f t="shared" si="18"/>
        <v/>
      </c>
    </row>
    <row r="28" spans="2:43">
      <c r="E28" s="534" t="str">
        <f t="shared" si="0"/>
        <v/>
      </c>
      <c r="G28" s="534" t="str">
        <f t="shared" si="0"/>
        <v/>
      </c>
      <c r="I28" s="534" t="str">
        <f t="shared" si="1"/>
        <v/>
      </c>
      <c r="K28" s="534" t="str">
        <f t="shared" si="2"/>
        <v/>
      </c>
      <c r="M28" s="534" t="str">
        <f t="shared" si="3"/>
        <v/>
      </c>
      <c r="O28" s="534" t="str">
        <f t="shared" si="4"/>
        <v/>
      </c>
      <c r="Q28" s="534" t="str">
        <f t="shared" si="5"/>
        <v/>
      </c>
      <c r="S28" s="534" t="str">
        <f t="shared" si="6"/>
        <v/>
      </c>
      <c r="U28" s="534" t="str">
        <f t="shared" si="7"/>
        <v/>
      </c>
      <c r="W28" s="534" t="str">
        <f t="shared" si="8"/>
        <v/>
      </c>
      <c r="Y28" s="534" t="str">
        <f t="shared" si="9"/>
        <v/>
      </c>
      <c r="AA28" s="534" t="str">
        <f t="shared" si="10"/>
        <v/>
      </c>
      <c r="AC28" s="534" t="str">
        <f t="shared" si="11"/>
        <v/>
      </c>
      <c r="AE28" s="534" t="str">
        <f t="shared" si="12"/>
        <v/>
      </c>
      <c r="AG28" s="534" t="str">
        <f t="shared" si="13"/>
        <v/>
      </c>
      <c r="AI28" s="534" t="str">
        <f t="shared" si="14"/>
        <v/>
      </c>
      <c r="AK28" s="534" t="str">
        <f t="shared" si="15"/>
        <v/>
      </c>
      <c r="AM28" s="534" t="str">
        <f t="shared" si="16"/>
        <v/>
      </c>
      <c r="AO28" s="534" t="str">
        <f t="shared" si="17"/>
        <v/>
      </c>
      <c r="AQ28" s="534" t="str">
        <f t="shared" si="18"/>
        <v/>
      </c>
    </row>
    <row r="29" spans="2:43">
      <c r="E29" s="534" t="str">
        <f t="shared" ref="E29:G44" si="19">IF(OR($B29=0,D29=0),"",D29/$B29)</f>
        <v/>
      </c>
      <c r="G29" s="534" t="str">
        <f t="shared" si="19"/>
        <v/>
      </c>
      <c r="I29" s="534" t="str">
        <f t="shared" si="1"/>
        <v/>
      </c>
      <c r="K29" s="534" t="str">
        <f t="shared" si="2"/>
        <v/>
      </c>
      <c r="M29" s="534" t="str">
        <f t="shared" si="3"/>
        <v/>
      </c>
      <c r="O29" s="534" t="str">
        <f t="shared" si="4"/>
        <v/>
      </c>
      <c r="Q29" s="534" t="str">
        <f t="shared" si="5"/>
        <v/>
      </c>
      <c r="S29" s="534" t="str">
        <f t="shared" si="6"/>
        <v/>
      </c>
      <c r="U29" s="534" t="str">
        <f t="shared" si="7"/>
        <v/>
      </c>
      <c r="W29" s="534" t="str">
        <f t="shared" si="8"/>
        <v/>
      </c>
      <c r="Y29" s="534" t="str">
        <f t="shared" si="9"/>
        <v/>
      </c>
      <c r="AA29" s="534" t="str">
        <f t="shared" si="10"/>
        <v/>
      </c>
      <c r="AC29" s="534" t="str">
        <f t="shared" si="11"/>
        <v/>
      </c>
      <c r="AE29" s="534" t="str">
        <f t="shared" si="12"/>
        <v/>
      </c>
      <c r="AG29" s="534" t="str">
        <f t="shared" si="13"/>
        <v/>
      </c>
      <c r="AI29" s="534" t="str">
        <f t="shared" si="14"/>
        <v/>
      </c>
      <c r="AK29" s="534" t="str">
        <f t="shared" si="15"/>
        <v/>
      </c>
      <c r="AM29" s="534" t="str">
        <f t="shared" si="16"/>
        <v/>
      </c>
      <c r="AO29" s="534" t="str">
        <f t="shared" si="17"/>
        <v/>
      </c>
      <c r="AQ29" s="534" t="str">
        <f t="shared" si="18"/>
        <v/>
      </c>
    </row>
    <row r="30" spans="2:43">
      <c r="E30" s="534" t="str">
        <f t="shared" si="19"/>
        <v/>
      </c>
      <c r="G30" s="534" t="str">
        <f t="shared" si="19"/>
        <v/>
      </c>
      <c r="I30" s="534" t="str">
        <f t="shared" si="1"/>
        <v/>
      </c>
      <c r="K30" s="534" t="str">
        <f t="shared" si="2"/>
        <v/>
      </c>
      <c r="M30" s="534" t="str">
        <f t="shared" si="3"/>
        <v/>
      </c>
      <c r="O30" s="534" t="str">
        <f t="shared" si="4"/>
        <v/>
      </c>
      <c r="Q30" s="534" t="str">
        <f t="shared" si="5"/>
        <v/>
      </c>
      <c r="S30" s="534" t="str">
        <f t="shared" si="6"/>
        <v/>
      </c>
      <c r="U30" s="534" t="str">
        <f t="shared" si="7"/>
        <v/>
      </c>
      <c r="W30" s="534" t="str">
        <f t="shared" si="8"/>
        <v/>
      </c>
      <c r="Y30" s="534" t="str">
        <f t="shared" si="9"/>
        <v/>
      </c>
      <c r="AA30" s="534" t="str">
        <f t="shared" si="10"/>
        <v/>
      </c>
      <c r="AC30" s="534" t="str">
        <f t="shared" si="11"/>
        <v/>
      </c>
      <c r="AE30" s="534" t="str">
        <f t="shared" si="12"/>
        <v/>
      </c>
      <c r="AG30" s="534" t="str">
        <f t="shared" si="13"/>
        <v/>
      </c>
      <c r="AI30" s="534" t="str">
        <f t="shared" si="14"/>
        <v/>
      </c>
      <c r="AK30" s="534" t="str">
        <f t="shared" si="15"/>
        <v/>
      </c>
      <c r="AM30" s="534" t="str">
        <f t="shared" si="16"/>
        <v/>
      </c>
      <c r="AO30" s="534" t="str">
        <f t="shared" si="17"/>
        <v/>
      </c>
      <c r="AQ30" s="534" t="str">
        <f t="shared" si="18"/>
        <v/>
      </c>
    </row>
    <row r="31" spans="2:43">
      <c r="E31" s="534" t="str">
        <f t="shared" si="19"/>
        <v/>
      </c>
      <c r="G31" s="534" t="str">
        <f t="shared" si="19"/>
        <v/>
      </c>
      <c r="I31" s="534" t="str">
        <f t="shared" si="1"/>
        <v/>
      </c>
      <c r="K31" s="534" t="str">
        <f t="shared" si="2"/>
        <v/>
      </c>
      <c r="M31" s="534" t="str">
        <f t="shared" si="3"/>
        <v/>
      </c>
      <c r="O31" s="534" t="str">
        <f t="shared" si="4"/>
        <v/>
      </c>
      <c r="Q31" s="534" t="str">
        <f t="shared" si="5"/>
        <v/>
      </c>
      <c r="S31" s="534" t="str">
        <f t="shared" si="6"/>
        <v/>
      </c>
      <c r="U31" s="534" t="str">
        <f t="shared" si="7"/>
        <v/>
      </c>
      <c r="W31" s="534" t="str">
        <f t="shared" si="8"/>
        <v/>
      </c>
      <c r="Y31" s="534" t="str">
        <f t="shared" si="9"/>
        <v/>
      </c>
      <c r="AA31" s="534" t="str">
        <f t="shared" si="10"/>
        <v/>
      </c>
      <c r="AC31" s="534" t="str">
        <f t="shared" si="11"/>
        <v/>
      </c>
      <c r="AE31" s="534" t="str">
        <f t="shared" si="12"/>
        <v/>
      </c>
      <c r="AG31" s="534" t="str">
        <f t="shared" si="13"/>
        <v/>
      </c>
      <c r="AI31" s="534" t="str">
        <f t="shared" si="14"/>
        <v/>
      </c>
      <c r="AK31" s="534" t="str">
        <f t="shared" si="15"/>
        <v/>
      </c>
      <c r="AM31" s="534" t="str">
        <f t="shared" si="16"/>
        <v/>
      </c>
      <c r="AO31" s="534" t="str">
        <f t="shared" si="17"/>
        <v/>
      </c>
      <c r="AQ31" s="534" t="str">
        <f t="shared" si="18"/>
        <v/>
      </c>
    </row>
    <row r="32" spans="2:43">
      <c r="E32" s="534" t="str">
        <f t="shared" si="19"/>
        <v/>
      </c>
      <c r="G32" s="534" t="str">
        <f t="shared" si="19"/>
        <v/>
      </c>
      <c r="I32" s="534" t="str">
        <f t="shared" si="1"/>
        <v/>
      </c>
      <c r="K32" s="534" t="str">
        <f t="shared" si="2"/>
        <v/>
      </c>
      <c r="M32" s="534" t="str">
        <f t="shared" si="3"/>
        <v/>
      </c>
      <c r="O32" s="534" t="str">
        <f t="shared" si="4"/>
        <v/>
      </c>
      <c r="Q32" s="534" t="str">
        <f t="shared" si="5"/>
        <v/>
      </c>
      <c r="S32" s="534" t="str">
        <f t="shared" si="6"/>
        <v/>
      </c>
      <c r="U32" s="534" t="str">
        <f t="shared" si="7"/>
        <v/>
      </c>
      <c r="W32" s="534" t="str">
        <f t="shared" si="8"/>
        <v/>
      </c>
      <c r="Y32" s="534" t="str">
        <f t="shared" si="9"/>
        <v/>
      </c>
      <c r="AA32" s="534" t="str">
        <f t="shared" si="10"/>
        <v/>
      </c>
      <c r="AC32" s="534" t="str">
        <f t="shared" si="11"/>
        <v/>
      </c>
      <c r="AE32" s="534" t="str">
        <f t="shared" si="12"/>
        <v/>
      </c>
      <c r="AG32" s="534" t="str">
        <f t="shared" si="13"/>
        <v/>
      </c>
      <c r="AI32" s="534" t="str">
        <f t="shared" si="14"/>
        <v/>
      </c>
      <c r="AK32" s="534" t="str">
        <f t="shared" si="15"/>
        <v/>
      </c>
      <c r="AM32" s="534" t="str">
        <f t="shared" si="16"/>
        <v/>
      </c>
      <c r="AO32" s="534" t="str">
        <f t="shared" si="17"/>
        <v/>
      </c>
      <c r="AQ32" s="534" t="str">
        <f t="shared" si="18"/>
        <v/>
      </c>
    </row>
    <row r="33" spans="5:43">
      <c r="E33" s="534" t="str">
        <f t="shared" si="19"/>
        <v/>
      </c>
      <c r="G33" s="534" t="str">
        <f t="shared" si="19"/>
        <v/>
      </c>
      <c r="I33" s="534" t="str">
        <f t="shared" si="1"/>
        <v/>
      </c>
      <c r="K33" s="534" t="str">
        <f t="shared" si="2"/>
        <v/>
      </c>
      <c r="M33" s="534" t="str">
        <f t="shared" si="3"/>
        <v/>
      </c>
      <c r="O33" s="534" t="str">
        <f t="shared" si="4"/>
        <v/>
      </c>
      <c r="Q33" s="534" t="str">
        <f t="shared" si="5"/>
        <v/>
      </c>
      <c r="S33" s="534" t="str">
        <f t="shared" si="6"/>
        <v/>
      </c>
      <c r="U33" s="534" t="str">
        <f t="shared" si="7"/>
        <v/>
      </c>
      <c r="W33" s="534" t="str">
        <f t="shared" si="8"/>
        <v/>
      </c>
      <c r="Y33" s="534" t="str">
        <f t="shared" si="9"/>
        <v/>
      </c>
      <c r="AA33" s="534" t="str">
        <f t="shared" si="10"/>
        <v/>
      </c>
      <c r="AC33" s="534" t="str">
        <f t="shared" si="11"/>
        <v/>
      </c>
      <c r="AE33" s="534" t="str">
        <f t="shared" si="12"/>
        <v/>
      </c>
      <c r="AG33" s="534" t="str">
        <f t="shared" si="13"/>
        <v/>
      </c>
      <c r="AI33" s="534" t="str">
        <f t="shared" si="14"/>
        <v/>
      </c>
      <c r="AK33" s="534" t="str">
        <f t="shared" si="15"/>
        <v/>
      </c>
      <c r="AM33" s="534" t="str">
        <f t="shared" si="16"/>
        <v/>
      </c>
      <c r="AO33" s="534" t="str">
        <f t="shared" si="17"/>
        <v/>
      </c>
      <c r="AQ33" s="534" t="str">
        <f t="shared" si="18"/>
        <v/>
      </c>
    </row>
    <row r="34" spans="5:43">
      <c r="E34" s="534" t="str">
        <f t="shared" si="19"/>
        <v/>
      </c>
      <c r="G34" s="534" t="str">
        <f t="shared" si="19"/>
        <v/>
      </c>
      <c r="I34" s="534" t="str">
        <f t="shared" si="1"/>
        <v/>
      </c>
      <c r="K34" s="534" t="str">
        <f t="shared" si="2"/>
        <v/>
      </c>
      <c r="M34" s="534" t="str">
        <f t="shared" si="3"/>
        <v/>
      </c>
      <c r="O34" s="534" t="str">
        <f t="shared" si="4"/>
        <v/>
      </c>
      <c r="Q34" s="534" t="str">
        <f t="shared" si="5"/>
        <v/>
      </c>
      <c r="S34" s="534" t="str">
        <f t="shared" si="6"/>
        <v/>
      </c>
      <c r="U34" s="534" t="str">
        <f t="shared" si="7"/>
        <v/>
      </c>
      <c r="W34" s="534" t="str">
        <f t="shared" si="8"/>
        <v/>
      </c>
      <c r="Y34" s="534" t="str">
        <f t="shared" si="9"/>
        <v/>
      </c>
      <c r="AA34" s="534" t="str">
        <f t="shared" si="10"/>
        <v/>
      </c>
      <c r="AC34" s="534" t="str">
        <f t="shared" si="11"/>
        <v/>
      </c>
      <c r="AE34" s="534" t="str">
        <f t="shared" si="12"/>
        <v/>
      </c>
      <c r="AG34" s="534" t="str">
        <f t="shared" si="13"/>
        <v/>
      </c>
      <c r="AI34" s="534" t="str">
        <f t="shared" si="14"/>
        <v/>
      </c>
      <c r="AK34" s="534" t="str">
        <f t="shared" si="15"/>
        <v/>
      </c>
      <c r="AM34" s="534" t="str">
        <f t="shared" si="16"/>
        <v/>
      </c>
      <c r="AO34" s="534" t="str">
        <f t="shared" si="17"/>
        <v/>
      </c>
      <c r="AQ34" s="534" t="str">
        <f t="shared" si="18"/>
        <v/>
      </c>
    </row>
    <row r="35" spans="5:43">
      <c r="E35" s="534" t="str">
        <f t="shared" si="19"/>
        <v/>
      </c>
      <c r="G35" s="534" t="str">
        <f t="shared" si="19"/>
        <v/>
      </c>
      <c r="I35" s="534" t="str">
        <f t="shared" si="1"/>
        <v/>
      </c>
      <c r="K35" s="534" t="str">
        <f t="shared" si="2"/>
        <v/>
      </c>
      <c r="M35" s="534" t="str">
        <f t="shared" si="3"/>
        <v/>
      </c>
      <c r="O35" s="534" t="str">
        <f t="shared" si="4"/>
        <v/>
      </c>
      <c r="Q35" s="534" t="str">
        <f t="shared" si="5"/>
        <v/>
      </c>
      <c r="S35" s="534" t="str">
        <f t="shared" si="6"/>
        <v/>
      </c>
      <c r="U35" s="534" t="str">
        <f t="shared" si="7"/>
        <v/>
      </c>
      <c r="W35" s="534" t="str">
        <f t="shared" si="8"/>
        <v/>
      </c>
      <c r="Y35" s="534" t="str">
        <f t="shared" si="9"/>
        <v/>
      </c>
      <c r="AA35" s="534" t="str">
        <f t="shared" si="10"/>
        <v/>
      </c>
      <c r="AC35" s="534" t="str">
        <f t="shared" si="11"/>
        <v/>
      </c>
      <c r="AE35" s="534" t="str">
        <f t="shared" si="12"/>
        <v/>
      </c>
      <c r="AG35" s="534" t="str">
        <f t="shared" si="13"/>
        <v/>
      </c>
      <c r="AI35" s="534" t="str">
        <f t="shared" si="14"/>
        <v/>
      </c>
      <c r="AK35" s="534" t="str">
        <f t="shared" si="15"/>
        <v/>
      </c>
      <c r="AM35" s="534" t="str">
        <f t="shared" si="16"/>
        <v/>
      </c>
      <c r="AO35" s="534" t="str">
        <f t="shared" si="17"/>
        <v/>
      </c>
      <c r="AQ35" s="534" t="str">
        <f t="shared" si="18"/>
        <v/>
      </c>
    </row>
    <row r="36" spans="5:43">
      <c r="E36" s="534" t="str">
        <f t="shared" si="19"/>
        <v/>
      </c>
      <c r="G36" s="534" t="str">
        <f t="shared" si="19"/>
        <v/>
      </c>
      <c r="I36" s="534" t="str">
        <f t="shared" si="1"/>
        <v/>
      </c>
      <c r="K36" s="534" t="str">
        <f t="shared" si="2"/>
        <v/>
      </c>
      <c r="M36" s="534" t="str">
        <f t="shared" si="3"/>
        <v/>
      </c>
      <c r="O36" s="534" t="str">
        <f t="shared" si="4"/>
        <v/>
      </c>
      <c r="Q36" s="534" t="str">
        <f t="shared" si="5"/>
        <v/>
      </c>
      <c r="S36" s="534" t="str">
        <f t="shared" si="6"/>
        <v/>
      </c>
      <c r="U36" s="534" t="str">
        <f t="shared" si="7"/>
        <v/>
      </c>
      <c r="W36" s="534" t="str">
        <f t="shared" si="8"/>
        <v/>
      </c>
      <c r="Y36" s="534" t="str">
        <f t="shared" si="9"/>
        <v/>
      </c>
      <c r="AA36" s="534" t="str">
        <f t="shared" si="10"/>
        <v/>
      </c>
      <c r="AC36" s="534" t="str">
        <f t="shared" si="11"/>
        <v/>
      </c>
      <c r="AE36" s="534" t="str">
        <f t="shared" si="12"/>
        <v/>
      </c>
      <c r="AG36" s="534" t="str">
        <f t="shared" si="13"/>
        <v/>
      </c>
      <c r="AI36" s="534" t="str">
        <f t="shared" si="14"/>
        <v/>
      </c>
      <c r="AK36" s="534" t="str">
        <f t="shared" si="15"/>
        <v/>
      </c>
      <c r="AM36" s="534" t="str">
        <f t="shared" si="16"/>
        <v/>
      </c>
      <c r="AO36" s="534" t="str">
        <f t="shared" si="17"/>
        <v/>
      </c>
      <c r="AQ36" s="534" t="str">
        <f t="shared" si="18"/>
        <v/>
      </c>
    </row>
    <row r="37" spans="5:43">
      <c r="E37" s="534" t="str">
        <f t="shared" si="19"/>
        <v/>
      </c>
      <c r="G37" s="534" t="str">
        <f t="shared" si="19"/>
        <v/>
      </c>
      <c r="I37" s="534" t="str">
        <f t="shared" si="1"/>
        <v/>
      </c>
      <c r="K37" s="534" t="str">
        <f t="shared" si="2"/>
        <v/>
      </c>
      <c r="M37" s="534" t="str">
        <f t="shared" si="3"/>
        <v/>
      </c>
      <c r="O37" s="534" t="str">
        <f t="shared" si="4"/>
        <v/>
      </c>
      <c r="Q37" s="534" t="str">
        <f t="shared" si="5"/>
        <v/>
      </c>
      <c r="S37" s="534" t="str">
        <f t="shared" si="6"/>
        <v/>
      </c>
      <c r="U37" s="534" t="str">
        <f t="shared" si="7"/>
        <v/>
      </c>
      <c r="W37" s="534" t="str">
        <f t="shared" si="8"/>
        <v/>
      </c>
      <c r="Y37" s="534" t="str">
        <f t="shared" si="9"/>
        <v/>
      </c>
      <c r="AA37" s="534" t="str">
        <f t="shared" si="10"/>
        <v/>
      </c>
      <c r="AC37" s="534" t="str">
        <f t="shared" si="11"/>
        <v/>
      </c>
      <c r="AE37" s="534" t="str">
        <f t="shared" si="12"/>
        <v/>
      </c>
      <c r="AG37" s="534" t="str">
        <f t="shared" si="13"/>
        <v/>
      </c>
      <c r="AI37" s="534" t="str">
        <f t="shared" si="14"/>
        <v/>
      </c>
      <c r="AK37" s="534" t="str">
        <f t="shared" si="15"/>
        <v/>
      </c>
      <c r="AM37" s="534" t="str">
        <f t="shared" si="16"/>
        <v/>
      </c>
      <c r="AO37" s="534" t="str">
        <f t="shared" si="17"/>
        <v/>
      </c>
      <c r="AQ37" s="534" t="str">
        <f t="shared" si="18"/>
        <v/>
      </c>
    </row>
    <row r="38" spans="5:43">
      <c r="E38" s="534" t="str">
        <f t="shared" si="19"/>
        <v/>
      </c>
      <c r="G38" s="534" t="str">
        <f t="shared" si="19"/>
        <v/>
      </c>
      <c r="I38" s="534" t="str">
        <f t="shared" si="1"/>
        <v/>
      </c>
      <c r="K38" s="534" t="str">
        <f t="shared" si="2"/>
        <v/>
      </c>
      <c r="M38" s="534" t="str">
        <f t="shared" si="3"/>
        <v/>
      </c>
      <c r="O38" s="534" t="str">
        <f t="shared" si="4"/>
        <v/>
      </c>
      <c r="Q38" s="534" t="str">
        <f t="shared" si="5"/>
        <v/>
      </c>
      <c r="S38" s="534" t="str">
        <f t="shared" si="6"/>
        <v/>
      </c>
      <c r="U38" s="534" t="str">
        <f t="shared" si="7"/>
        <v/>
      </c>
      <c r="W38" s="534" t="str">
        <f t="shared" si="8"/>
        <v/>
      </c>
      <c r="Y38" s="534" t="str">
        <f t="shared" si="9"/>
        <v/>
      </c>
      <c r="AA38" s="534" t="str">
        <f t="shared" si="10"/>
        <v/>
      </c>
      <c r="AC38" s="534" t="str">
        <f t="shared" si="11"/>
        <v/>
      </c>
      <c r="AE38" s="534" t="str">
        <f t="shared" si="12"/>
        <v/>
      </c>
      <c r="AG38" s="534" t="str">
        <f t="shared" si="13"/>
        <v/>
      </c>
      <c r="AI38" s="534" t="str">
        <f t="shared" si="14"/>
        <v/>
      </c>
      <c r="AK38" s="534" t="str">
        <f t="shared" si="15"/>
        <v/>
      </c>
      <c r="AM38" s="534" t="str">
        <f t="shared" si="16"/>
        <v/>
      </c>
      <c r="AO38" s="534" t="str">
        <f t="shared" si="17"/>
        <v/>
      </c>
      <c r="AQ38" s="534" t="str">
        <f t="shared" si="18"/>
        <v/>
      </c>
    </row>
    <row r="39" spans="5:43">
      <c r="E39" s="534" t="str">
        <f t="shared" si="19"/>
        <v/>
      </c>
      <c r="G39" s="534" t="str">
        <f t="shared" si="19"/>
        <v/>
      </c>
      <c r="I39" s="534" t="str">
        <f t="shared" si="1"/>
        <v/>
      </c>
      <c r="K39" s="534" t="str">
        <f t="shared" si="2"/>
        <v/>
      </c>
      <c r="M39" s="534" t="str">
        <f t="shared" si="3"/>
        <v/>
      </c>
      <c r="O39" s="534" t="str">
        <f t="shared" si="4"/>
        <v/>
      </c>
      <c r="Q39" s="534" t="str">
        <f t="shared" si="5"/>
        <v/>
      </c>
      <c r="S39" s="534" t="str">
        <f t="shared" si="6"/>
        <v/>
      </c>
      <c r="U39" s="534" t="str">
        <f t="shared" si="7"/>
        <v/>
      </c>
      <c r="W39" s="534" t="str">
        <f t="shared" si="8"/>
        <v/>
      </c>
      <c r="Y39" s="534" t="str">
        <f t="shared" si="9"/>
        <v/>
      </c>
      <c r="AA39" s="534" t="str">
        <f t="shared" si="10"/>
        <v/>
      </c>
      <c r="AC39" s="534" t="str">
        <f t="shared" si="11"/>
        <v/>
      </c>
      <c r="AE39" s="534" t="str">
        <f t="shared" si="12"/>
        <v/>
      </c>
      <c r="AG39" s="534" t="str">
        <f t="shared" si="13"/>
        <v/>
      </c>
      <c r="AI39" s="534" t="str">
        <f t="shared" si="14"/>
        <v/>
      </c>
      <c r="AK39" s="534" t="str">
        <f t="shared" si="15"/>
        <v/>
      </c>
      <c r="AM39" s="534" t="str">
        <f t="shared" si="16"/>
        <v/>
      </c>
      <c r="AO39" s="534" t="str">
        <f t="shared" si="17"/>
        <v/>
      </c>
      <c r="AQ39" s="534" t="str">
        <f t="shared" si="18"/>
        <v/>
      </c>
    </row>
    <row r="40" spans="5:43">
      <c r="E40" s="534" t="str">
        <f t="shared" si="19"/>
        <v/>
      </c>
      <c r="G40" s="534" t="str">
        <f t="shared" si="19"/>
        <v/>
      </c>
      <c r="I40" s="534" t="str">
        <f t="shared" si="1"/>
        <v/>
      </c>
      <c r="K40" s="534" t="str">
        <f t="shared" si="2"/>
        <v/>
      </c>
      <c r="M40" s="534" t="str">
        <f t="shared" si="3"/>
        <v/>
      </c>
      <c r="O40" s="534" t="str">
        <f t="shared" si="4"/>
        <v/>
      </c>
      <c r="Q40" s="534" t="str">
        <f t="shared" si="5"/>
        <v/>
      </c>
      <c r="S40" s="534" t="str">
        <f t="shared" si="6"/>
        <v/>
      </c>
      <c r="U40" s="534" t="str">
        <f t="shared" si="7"/>
        <v/>
      </c>
      <c r="W40" s="534" t="str">
        <f t="shared" si="8"/>
        <v/>
      </c>
      <c r="Y40" s="534" t="str">
        <f t="shared" si="9"/>
        <v/>
      </c>
      <c r="AA40" s="534" t="str">
        <f t="shared" si="10"/>
        <v/>
      </c>
      <c r="AC40" s="534" t="str">
        <f t="shared" si="11"/>
        <v/>
      </c>
      <c r="AE40" s="534" t="str">
        <f t="shared" si="12"/>
        <v/>
      </c>
      <c r="AG40" s="534" t="str">
        <f t="shared" si="13"/>
        <v/>
      </c>
      <c r="AI40" s="534" t="str">
        <f t="shared" si="14"/>
        <v/>
      </c>
      <c r="AK40" s="534" t="str">
        <f t="shared" si="15"/>
        <v/>
      </c>
      <c r="AM40" s="534" t="str">
        <f t="shared" si="16"/>
        <v/>
      </c>
      <c r="AO40" s="534" t="str">
        <f t="shared" si="17"/>
        <v/>
      </c>
      <c r="AQ40" s="534" t="str">
        <f t="shared" si="18"/>
        <v/>
      </c>
    </row>
    <row r="41" spans="5:43">
      <c r="E41" s="534" t="str">
        <f t="shared" si="19"/>
        <v/>
      </c>
      <c r="G41" s="534" t="str">
        <f t="shared" si="19"/>
        <v/>
      </c>
      <c r="I41" s="534" t="str">
        <f t="shared" si="1"/>
        <v/>
      </c>
      <c r="K41" s="534" t="str">
        <f t="shared" si="2"/>
        <v/>
      </c>
      <c r="M41" s="534" t="str">
        <f t="shared" si="3"/>
        <v/>
      </c>
      <c r="O41" s="534" t="str">
        <f t="shared" si="4"/>
        <v/>
      </c>
      <c r="Q41" s="534" t="str">
        <f t="shared" si="5"/>
        <v/>
      </c>
      <c r="S41" s="534" t="str">
        <f t="shared" si="6"/>
        <v/>
      </c>
      <c r="U41" s="534" t="str">
        <f t="shared" si="7"/>
        <v/>
      </c>
      <c r="W41" s="534" t="str">
        <f t="shared" si="8"/>
        <v/>
      </c>
      <c r="Y41" s="534" t="str">
        <f t="shared" si="9"/>
        <v/>
      </c>
      <c r="AA41" s="534" t="str">
        <f t="shared" si="10"/>
        <v/>
      </c>
      <c r="AC41" s="534" t="str">
        <f t="shared" si="11"/>
        <v/>
      </c>
      <c r="AE41" s="534" t="str">
        <f t="shared" si="12"/>
        <v/>
      </c>
      <c r="AG41" s="534" t="str">
        <f t="shared" si="13"/>
        <v/>
      </c>
      <c r="AI41" s="534" t="str">
        <f t="shared" si="14"/>
        <v/>
      </c>
      <c r="AK41" s="534" t="str">
        <f t="shared" si="15"/>
        <v/>
      </c>
      <c r="AM41" s="534" t="str">
        <f t="shared" si="16"/>
        <v/>
      </c>
      <c r="AO41" s="534" t="str">
        <f t="shared" si="17"/>
        <v/>
      </c>
      <c r="AQ41" s="534" t="str">
        <f t="shared" si="18"/>
        <v/>
      </c>
    </row>
    <row r="42" spans="5:43">
      <c r="E42" s="534" t="str">
        <f t="shared" si="19"/>
        <v/>
      </c>
      <c r="G42" s="534" t="str">
        <f t="shared" si="19"/>
        <v/>
      </c>
      <c r="I42" s="534" t="str">
        <f t="shared" si="1"/>
        <v/>
      </c>
      <c r="K42" s="534" t="str">
        <f t="shared" si="2"/>
        <v/>
      </c>
      <c r="M42" s="534" t="str">
        <f t="shared" si="3"/>
        <v/>
      </c>
      <c r="O42" s="534" t="str">
        <f t="shared" si="4"/>
        <v/>
      </c>
      <c r="Q42" s="534" t="str">
        <f t="shared" si="5"/>
        <v/>
      </c>
      <c r="S42" s="534" t="str">
        <f t="shared" si="6"/>
        <v/>
      </c>
      <c r="U42" s="534" t="str">
        <f t="shared" si="7"/>
        <v/>
      </c>
      <c r="W42" s="534" t="str">
        <f t="shared" si="8"/>
        <v/>
      </c>
      <c r="Y42" s="534" t="str">
        <f t="shared" si="9"/>
        <v/>
      </c>
      <c r="AA42" s="534" t="str">
        <f t="shared" si="10"/>
        <v/>
      </c>
      <c r="AC42" s="534" t="str">
        <f t="shared" si="11"/>
        <v/>
      </c>
      <c r="AE42" s="534" t="str">
        <f t="shared" si="12"/>
        <v/>
      </c>
      <c r="AG42" s="534" t="str">
        <f t="shared" si="13"/>
        <v/>
      </c>
      <c r="AI42" s="534" t="str">
        <f t="shared" si="14"/>
        <v/>
      </c>
      <c r="AK42" s="534" t="str">
        <f t="shared" si="15"/>
        <v/>
      </c>
      <c r="AM42" s="534" t="str">
        <f t="shared" si="16"/>
        <v/>
      </c>
      <c r="AO42" s="534" t="str">
        <f t="shared" si="17"/>
        <v/>
      </c>
      <c r="AQ42" s="534" t="str">
        <f t="shared" si="18"/>
        <v/>
      </c>
    </row>
    <row r="43" spans="5:43">
      <c r="E43" s="534" t="str">
        <f t="shared" si="19"/>
        <v/>
      </c>
      <c r="G43" s="534" t="str">
        <f t="shared" si="19"/>
        <v/>
      </c>
      <c r="I43" s="534" t="str">
        <f t="shared" si="1"/>
        <v/>
      </c>
      <c r="K43" s="534" t="str">
        <f t="shared" si="2"/>
        <v/>
      </c>
      <c r="M43" s="534" t="str">
        <f t="shared" si="3"/>
        <v/>
      </c>
      <c r="O43" s="534" t="str">
        <f t="shared" si="4"/>
        <v/>
      </c>
      <c r="Q43" s="534" t="str">
        <f t="shared" si="5"/>
        <v/>
      </c>
      <c r="S43" s="534" t="str">
        <f t="shared" si="6"/>
        <v/>
      </c>
      <c r="U43" s="534" t="str">
        <f t="shared" si="7"/>
        <v/>
      </c>
      <c r="W43" s="534" t="str">
        <f t="shared" si="8"/>
        <v/>
      </c>
      <c r="Y43" s="534" t="str">
        <f t="shared" si="9"/>
        <v/>
      </c>
      <c r="AA43" s="534" t="str">
        <f t="shared" si="10"/>
        <v/>
      </c>
      <c r="AC43" s="534" t="str">
        <f t="shared" si="11"/>
        <v/>
      </c>
      <c r="AE43" s="534" t="str">
        <f t="shared" si="12"/>
        <v/>
      </c>
      <c r="AG43" s="534" t="str">
        <f t="shared" si="13"/>
        <v/>
      </c>
      <c r="AI43" s="534" t="str">
        <f t="shared" si="14"/>
        <v/>
      </c>
      <c r="AK43" s="534" t="str">
        <f t="shared" si="15"/>
        <v/>
      </c>
      <c r="AM43" s="534" t="str">
        <f t="shared" si="16"/>
        <v/>
      </c>
      <c r="AO43" s="534" t="str">
        <f t="shared" si="17"/>
        <v/>
      </c>
      <c r="AQ43" s="534" t="str">
        <f t="shared" si="18"/>
        <v/>
      </c>
    </row>
    <row r="44" spans="5:43">
      <c r="E44" s="534" t="str">
        <f t="shared" si="19"/>
        <v/>
      </c>
      <c r="G44" s="534" t="str">
        <f t="shared" si="19"/>
        <v/>
      </c>
      <c r="I44" s="534" t="str">
        <f t="shared" si="1"/>
        <v/>
      </c>
      <c r="K44" s="534" t="str">
        <f t="shared" si="2"/>
        <v/>
      </c>
      <c r="M44" s="534" t="str">
        <f t="shared" si="3"/>
        <v/>
      </c>
      <c r="O44" s="534" t="str">
        <f t="shared" si="4"/>
        <v/>
      </c>
      <c r="Q44" s="534" t="str">
        <f t="shared" si="5"/>
        <v/>
      </c>
      <c r="S44" s="534" t="str">
        <f t="shared" si="6"/>
        <v/>
      </c>
      <c r="U44" s="534" t="str">
        <f t="shared" si="7"/>
        <v/>
      </c>
      <c r="W44" s="534" t="str">
        <f t="shared" si="8"/>
        <v/>
      </c>
      <c r="Y44" s="534" t="str">
        <f t="shared" si="9"/>
        <v/>
      </c>
      <c r="AA44" s="534" t="str">
        <f t="shared" si="10"/>
        <v/>
      </c>
      <c r="AC44" s="534" t="str">
        <f t="shared" si="11"/>
        <v/>
      </c>
      <c r="AE44" s="534" t="str">
        <f t="shared" si="12"/>
        <v/>
      </c>
      <c r="AG44" s="534" t="str">
        <f t="shared" si="13"/>
        <v/>
      </c>
      <c r="AI44" s="534" t="str">
        <f t="shared" si="14"/>
        <v/>
      </c>
      <c r="AK44" s="534" t="str">
        <f t="shared" si="15"/>
        <v/>
      </c>
      <c r="AM44" s="534" t="str">
        <f t="shared" si="16"/>
        <v/>
      </c>
      <c r="AO44" s="534" t="str">
        <f t="shared" si="17"/>
        <v/>
      </c>
      <c r="AQ44" s="534" t="str">
        <f t="shared" si="18"/>
        <v/>
      </c>
    </row>
    <row r="45" spans="5:43">
      <c r="E45" s="534" t="str">
        <f t="shared" ref="E45:G60" si="20">IF(OR($B45=0,D45=0),"",D45/$B45)</f>
        <v/>
      </c>
      <c r="G45" s="534" t="str">
        <f t="shared" si="20"/>
        <v/>
      </c>
      <c r="I45" s="534" t="str">
        <f t="shared" si="1"/>
        <v/>
      </c>
      <c r="K45" s="534" t="str">
        <f t="shared" si="2"/>
        <v/>
      </c>
      <c r="M45" s="534" t="str">
        <f t="shared" si="3"/>
        <v/>
      </c>
      <c r="O45" s="534" t="str">
        <f t="shared" si="4"/>
        <v/>
      </c>
      <c r="Q45" s="534" t="str">
        <f t="shared" si="5"/>
        <v/>
      </c>
      <c r="S45" s="534" t="str">
        <f t="shared" si="6"/>
        <v/>
      </c>
      <c r="U45" s="534" t="str">
        <f t="shared" si="7"/>
        <v/>
      </c>
      <c r="W45" s="534" t="str">
        <f t="shared" si="8"/>
        <v/>
      </c>
      <c r="Y45" s="534" t="str">
        <f t="shared" si="9"/>
        <v/>
      </c>
      <c r="AA45" s="534" t="str">
        <f t="shared" si="10"/>
        <v/>
      </c>
      <c r="AC45" s="534" t="str">
        <f t="shared" si="11"/>
        <v/>
      </c>
      <c r="AE45" s="534" t="str">
        <f t="shared" si="12"/>
        <v/>
      </c>
      <c r="AG45" s="534" t="str">
        <f t="shared" si="13"/>
        <v/>
      </c>
      <c r="AI45" s="534" t="str">
        <f t="shared" si="14"/>
        <v/>
      </c>
      <c r="AK45" s="534" t="str">
        <f t="shared" si="15"/>
        <v/>
      </c>
      <c r="AM45" s="534" t="str">
        <f t="shared" si="16"/>
        <v/>
      </c>
      <c r="AO45" s="534" t="str">
        <f t="shared" si="17"/>
        <v/>
      </c>
      <c r="AQ45" s="534" t="str">
        <f t="shared" si="18"/>
        <v/>
      </c>
    </row>
    <row r="46" spans="5:43">
      <c r="E46" s="534" t="str">
        <f t="shared" si="20"/>
        <v/>
      </c>
      <c r="G46" s="534" t="str">
        <f t="shared" si="20"/>
        <v/>
      </c>
      <c r="I46" s="534" t="str">
        <f t="shared" si="1"/>
        <v/>
      </c>
      <c r="K46" s="534" t="str">
        <f t="shared" si="2"/>
        <v/>
      </c>
      <c r="M46" s="534" t="str">
        <f t="shared" si="3"/>
        <v/>
      </c>
      <c r="O46" s="534" t="str">
        <f t="shared" si="4"/>
        <v/>
      </c>
      <c r="Q46" s="534" t="str">
        <f t="shared" si="5"/>
        <v/>
      </c>
      <c r="S46" s="534" t="str">
        <f t="shared" si="6"/>
        <v/>
      </c>
      <c r="U46" s="534" t="str">
        <f t="shared" si="7"/>
        <v/>
      </c>
      <c r="W46" s="534" t="str">
        <f t="shared" si="8"/>
        <v/>
      </c>
      <c r="Y46" s="534" t="str">
        <f t="shared" si="9"/>
        <v/>
      </c>
      <c r="AA46" s="534" t="str">
        <f t="shared" si="10"/>
        <v/>
      </c>
      <c r="AC46" s="534" t="str">
        <f t="shared" si="11"/>
        <v/>
      </c>
      <c r="AE46" s="534" t="str">
        <f t="shared" si="12"/>
        <v/>
      </c>
      <c r="AG46" s="534" t="str">
        <f t="shared" si="13"/>
        <v/>
      </c>
      <c r="AI46" s="534" t="str">
        <f t="shared" si="14"/>
        <v/>
      </c>
      <c r="AK46" s="534" t="str">
        <f t="shared" si="15"/>
        <v/>
      </c>
      <c r="AM46" s="534" t="str">
        <f t="shared" si="16"/>
        <v/>
      </c>
      <c r="AO46" s="534" t="str">
        <f t="shared" si="17"/>
        <v/>
      </c>
      <c r="AQ46" s="534" t="str">
        <f t="shared" si="18"/>
        <v/>
      </c>
    </row>
    <row r="47" spans="5:43">
      <c r="E47" s="534" t="str">
        <f t="shared" si="20"/>
        <v/>
      </c>
      <c r="G47" s="534" t="str">
        <f t="shared" si="20"/>
        <v/>
      </c>
      <c r="I47" s="534" t="str">
        <f t="shared" si="1"/>
        <v/>
      </c>
      <c r="K47" s="534" t="str">
        <f t="shared" si="2"/>
        <v/>
      </c>
      <c r="M47" s="534" t="str">
        <f t="shared" si="3"/>
        <v/>
      </c>
      <c r="O47" s="534" t="str">
        <f t="shared" si="4"/>
        <v/>
      </c>
      <c r="Q47" s="534" t="str">
        <f t="shared" si="5"/>
        <v/>
      </c>
      <c r="S47" s="534" t="str">
        <f t="shared" si="6"/>
        <v/>
      </c>
      <c r="U47" s="534" t="str">
        <f t="shared" si="7"/>
        <v/>
      </c>
      <c r="W47" s="534" t="str">
        <f t="shared" si="8"/>
        <v/>
      </c>
      <c r="Y47" s="534" t="str">
        <f t="shared" si="9"/>
        <v/>
      </c>
      <c r="AA47" s="534" t="str">
        <f t="shared" si="10"/>
        <v/>
      </c>
      <c r="AC47" s="534" t="str">
        <f t="shared" si="11"/>
        <v/>
      </c>
      <c r="AE47" s="534" t="str">
        <f t="shared" si="12"/>
        <v/>
      </c>
      <c r="AG47" s="534" t="str">
        <f t="shared" si="13"/>
        <v/>
      </c>
      <c r="AI47" s="534" t="str">
        <f t="shared" si="14"/>
        <v/>
      </c>
      <c r="AK47" s="534" t="str">
        <f t="shared" si="15"/>
        <v/>
      </c>
      <c r="AM47" s="534" t="str">
        <f t="shared" si="16"/>
        <v/>
      </c>
      <c r="AO47" s="534" t="str">
        <f t="shared" si="17"/>
        <v/>
      </c>
      <c r="AQ47" s="534" t="str">
        <f t="shared" si="18"/>
        <v/>
      </c>
    </row>
    <row r="48" spans="5:43">
      <c r="E48" s="534" t="str">
        <f t="shared" si="20"/>
        <v/>
      </c>
      <c r="G48" s="534" t="str">
        <f t="shared" si="20"/>
        <v/>
      </c>
      <c r="I48" s="534" t="str">
        <f t="shared" si="1"/>
        <v/>
      </c>
      <c r="K48" s="534" t="str">
        <f t="shared" si="2"/>
        <v/>
      </c>
      <c r="M48" s="534" t="str">
        <f t="shared" si="3"/>
        <v/>
      </c>
      <c r="O48" s="534" t="str">
        <f t="shared" si="4"/>
        <v/>
      </c>
      <c r="Q48" s="534" t="str">
        <f t="shared" si="5"/>
        <v/>
      </c>
      <c r="S48" s="534" t="str">
        <f t="shared" si="6"/>
        <v/>
      </c>
      <c r="U48" s="534" t="str">
        <f t="shared" si="7"/>
        <v/>
      </c>
      <c r="W48" s="534" t="str">
        <f t="shared" si="8"/>
        <v/>
      </c>
      <c r="Y48" s="534" t="str">
        <f t="shared" si="9"/>
        <v/>
      </c>
      <c r="AA48" s="534" t="str">
        <f t="shared" si="10"/>
        <v/>
      </c>
      <c r="AC48" s="534" t="str">
        <f t="shared" si="11"/>
        <v/>
      </c>
      <c r="AE48" s="534" t="str">
        <f t="shared" si="12"/>
        <v/>
      </c>
      <c r="AG48" s="534" t="str">
        <f t="shared" si="13"/>
        <v/>
      </c>
      <c r="AI48" s="534" t="str">
        <f t="shared" si="14"/>
        <v/>
      </c>
      <c r="AK48" s="534" t="str">
        <f t="shared" si="15"/>
        <v/>
      </c>
      <c r="AM48" s="534" t="str">
        <f t="shared" si="16"/>
        <v/>
      </c>
      <c r="AO48" s="534" t="str">
        <f t="shared" si="17"/>
        <v/>
      </c>
      <c r="AQ48" s="534" t="str">
        <f t="shared" si="18"/>
        <v/>
      </c>
    </row>
    <row r="49" spans="5:43">
      <c r="E49" s="534" t="str">
        <f t="shared" si="20"/>
        <v/>
      </c>
      <c r="G49" s="534" t="str">
        <f t="shared" si="20"/>
        <v/>
      </c>
      <c r="I49" s="534" t="str">
        <f t="shared" si="1"/>
        <v/>
      </c>
      <c r="K49" s="534" t="str">
        <f t="shared" si="2"/>
        <v/>
      </c>
      <c r="M49" s="534" t="str">
        <f t="shared" si="3"/>
        <v/>
      </c>
      <c r="O49" s="534" t="str">
        <f t="shared" si="4"/>
        <v/>
      </c>
      <c r="Q49" s="534" t="str">
        <f t="shared" si="5"/>
        <v/>
      </c>
      <c r="S49" s="534" t="str">
        <f t="shared" si="6"/>
        <v/>
      </c>
      <c r="U49" s="534" t="str">
        <f t="shared" si="7"/>
        <v/>
      </c>
      <c r="W49" s="534" t="str">
        <f t="shared" si="8"/>
        <v/>
      </c>
      <c r="Y49" s="534" t="str">
        <f t="shared" si="9"/>
        <v/>
      </c>
      <c r="AA49" s="534" t="str">
        <f t="shared" si="10"/>
        <v/>
      </c>
      <c r="AC49" s="534" t="str">
        <f t="shared" si="11"/>
        <v/>
      </c>
      <c r="AE49" s="534" t="str">
        <f t="shared" si="12"/>
        <v/>
      </c>
      <c r="AG49" s="534" t="str">
        <f t="shared" si="13"/>
        <v/>
      </c>
      <c r="AI49" s="534" t="str">
        <f t="shared" si="14"/>
        <v/>
      </c>
      <c r="AK49" s="534" t="str">
        <f t="shared" si="15"/>
        <v/>
      </c>
      <c r="AM49" s="534" t="str">
        <f t="shared" si="16"/>
        <v/>
      </c>
      <c r="AO49" s="534" t="str">
        <f t="shared" si="17"/>
        <v/>
      </c>
      <c r="AQ49" s="534" t="str">
        <f t="shared" si="18"/>
        <v/>
      </c>
    </row>
    <row r="50" spans="5:43">
      <c r="E50" s="534" t="str">
        <f t="shared" si="20"/>
        <v/>
      </c>
      <c r="G50" s="534" t="str">
        <f t="shared" si="20"/>
        <v/>
      </c>
      <c r="I50" s="534" t="str">
        <f t="shared" si="1"/>
        <v/>
      </c>
      <c r="K50" s="534" t="str">
        <f t="shared" si="2"/>
        <v/>
      </c>
      <c r="M50" s="534" t="str">
        <f t="shared" si="3"/>
        <v/>
      </c>
      <c r="O50" s="534" t="str">
        <f t="shared" si="4"/>
        <v/>
      </c>
      <c r="Q50" s="534" t="str">
        <f t="shared" si="5"/>
        <v/>
      </c>
      <c r="S50" s="534" t="str">
        <f t="shared" si="6"/>
        <v/>
      </c>
      <c r="U50" s="534" t="str">
        <f t="shared" si="7"/>
        <v/>
      </c>
      <c r="W50" s="534" t="str">
        <f t="shared" si="8"/>
        <v/>
      </c>
      <c r="Y50" s="534" t="str">
        <f t="shared" si="9"/>
        <v/>
      </c>
      <c r="AA50" s="534" t="str">
        <f t="shared" si="10"/>
        <v/>
      </c>
      <c r="AC50" s="534" t="str">
        <f t="shared" si="11"/>
        <v/>
      </c>
      <c r="AE50" s="534" t="str">
        <f t="shared" si="12"/>
        <v/>
      </c>
      <c r="AG50" s="534" t="str">
        <f t="shared" si="13"/>
        <v/>
      </c>
      <c r="AI50" s="534" t="str">
        <f t="shared" si="14"/>
        <v/>
      </c>
      <c r="AK50" s="534" t="str">
        <f t="shared" si="15"/>
        <v/>
      </c>
      <c r="AM50" s="534" t="str">
        <f t="shared" si="16"/>
        <v/>
      </c>
      <c r="AO50" s="534" t="str">
        <f t="shared" si="17"/>
        <v/>
      </c>
      <c r="AQ50" s="534" t="str">
        <f t="shared" si="18"/>
        <v/>
      </c>
    </row>
    <row r="51" spans="5:43">
      <c r="E51" s="534" t="str">
        <f t="shared" si="20"/>
        <v/>
      </c>
      <c r="G51" s="534" t="str">
        <f t="shared" si="20"/>
        <v/>
      </c>
      <c r="I51" s="534" t="str">
        <f t="shared" si="1"/>
        <v/>
      </c>
      <c r="K51" s="534" t="str">
        <f t="shared" si="2"/>
        <v/>
      </c>
      <c r="M51" s="534" t="str">
        <f t="shared" si="3"/>
        <v/>
      </c>
      <c r="O51" s="534" t="str">
        <f t="shared" si="4"/>
        <v/>
      </c>
      <c r="Q51" s="534" t="str">
        <f t="shared" si="5"/>
        <v/>
      </c>
      <c r="S51" s="534" t="str">
        <f t="shared" si="6"/>
        <v/>
      </c>
      <c r="U51" s="534" t="str">
        <f t="shared" si="7"/>
        <v/>
      </c>
      <c r="W51" s="534" t="str">
        <f t="shared" si="8"/>
        <v/>
      </c>
      <c r="Y51" s="534" t="str">
        <f t="shared" si="9"/>
        <v/>
      </c>
      <c r="AA51" s="534" t="str">
        <f t="shared" si="10"/>
        <v/>
      </c>
      <c r="AC51" s="534" t="str">
        <f t="shared" si="11"/>
        <v/>
      </c>
      <c r="AE51" s="534" t="str">
        <f t="shared" si="12"/>
        <v/>
      </c>
      <c r="AG51" s="534" t="str">
        <f t="shared" si="13"/>
        <v/>
      </c>
      <c r="AI51" s="534" t="str">
        <f t="shared" si="14"/>
        <v/>
      </c>
      <c r="AK51" s="534" t="str">
        <f t="shared" si="15"/>
        <v/>
      </c>
      <c r="AM51" s="534" t="str">
        <f t="shared" si="16"/>
        <v/>
      </c>
      <c r="AO51" s="534" t="str">
        <f t="shared" si="17"/>
        <v/>
      </c>
      <c r="AQ51" s="534" t="str">
        <f t="shared" si="18"/>
        <v/>
      </c>
    </row>
    <row r="52" spans="5:43">
      <c r="E52" s="534" t="str">
        <f t="shared" si="20"/>
        <v/>
      </c>
      <c r="G52" s="534" t="str">
        <f t="shared" si="20"/>
        <v/>
      </c>
      <c r="I52" s="534" t="str">
        <f t="shared" si="1"/>
        <v/>
      </c>
      <c r="K52" s="534" t="str">
        <f t="shared" si="2"/>
        <v/>
      </c>
      <c r="M52" s="534" t="str">
        <f t="shared" si="3"/>
        <v/>
      </c>
      <c r="O52" s="534" t="str">
        <f t="shared" si="4"/>
        <v/>
      </c>
      <c r="Q52" s="534" t="str">
        <f t="shared" si="5"/>
        <v/>
      </c>
      <c r="S52" s="534" t="str">
        <f t="shared" si="6"/>
        <v/>
      </c>
      <c r="U52" s="534" t="str">
        <f t="shared" si="7"/>
        <v/>
      </c>
      <c r="W52" s="534" t="str">
        <f t="shared" si="8"/>
        <v/>
      </c>
      <c r="Y52" s="534" t="str">
        <f t="shared" si="9"/>
        <v/>
      </c>
      <c r="AA52" s="534" t="str">
        <f t="shared" si="10"/>
        <v/>
      </c>
      <c r="AC52" s="534" t="str">
        <f t="shared" si="11"/>
        <v/>
      </c>
      <c r="AE52" s="534" t="str">
        <f t="shared" si="12"/>
        <v/>
      </c>
      <c r="AG52" s="534" t="str">
        <f t="shared" si="13"/>
        <v/>
      </c>
      <c r="AI52" s="534" t="str">
        <f t="shared" si="14"/>
        <v/>
      </c>
      <c r="AK52" s="534" t="str">
        <f t="shared" si="15"/>
        <v/>
      </c>
      <c r="AM52" s="534" t="str">
        <f t="shared" si="16"/>
        <v/>
      </c>
      <c r="AO52" s="534" t="str">
        <f t="shared" si="17"/>
        <v/>
      </c>
      <c r="AQ52" s="534" t="str">
        <f t="shared" si="18"/>
        <v/>
      </c>
    </row>
    <row r="53" spans="5:43">
      <c r="E53" s="534" t="str">
        <f t="shared" si="20"/>
        <v/>
      </c>
      <c r="G53" s="534" t="str">
        <f t="shared" si="20"/>
        <v/>
      </c>
      <c r="I53" s="534" t="str">
        <f t="shared" si="1"/>
        <v/>
      </c>
      <c r="K53" s="534" t="str">
        <f t="shared" si="2"/>
        <v/>
      </c>
      <c r="M53" s="534" t="str">
        <f t="shared" si="3"/>
        <v/>
      </c>
      <c r="O53" s="534" t="str">
        <f t="shared" si="4"/>
        <v/>
      </c>
      <c r="Q53" s="534" t="str">
        <f t="shared" si="5"/>
        <v/>
      </c>
      <c r="S53" s="534" t="str">
        <f t="shared" si="6"/>
        <v/>
      </c>
      <c r="U53" s="534" t="str">
        <f t="shared" si="7"/>
        <v/>
      </c>
      <c r="W53" s="534" t="str">
        <f t="shared" si="8"/>
        <v/>
      </c>
      <c r="Y53" s="534" t="str">
        <f t="shared" si="9"/>
        <v/>
      </c>
      <c r="AA53" s="534" t="str">
        <f t="shared" si="10"/>
        <v/>
      </c>
      <c r="AC53" s="534" t="str">
        <f t="shared" si="11"/>
        <v/>
      </c>
      <c r="AE53" s="534" t="str">
        <f t="shared" si="12"/>
        <v/>
      </c>
      <c r="AG53" s="534" t="str">
        <f t="shared" si="13"/>
        <v/>
      </c>
      <c r="AI53" s="534" t="str">
        <f t="shared" si="14"/>
        <v/>
      </c>
      <c r="AK53" s="534" t="str">
        <f t="shared" si="15"/>
        <v/>
      </c>
      <c r="AM53" s="534" t="str">
        <f t="shared" si="16"/>
        <v/>
      </c>
      <c r="AO53" s="534" t="str">
        <f t="shared" si="17"/>
        <v/>
      </c>
      <c r="AQ53" s="534" t="str">
        <f t="shared" si="18"/>
        <v/>
      </c>
    </row>
    <row r="54" spans="5:43">
      <c r="E54" s="534" t="str">
        <f t="shared" si="20"/>
        <v/>
      </c>
      <c r="G54" s="534" t="str">
        <f t="shared" si="20"/>
        <v/>
      </c>
      <c r="I54" s="534" t="str">
        <f t="shared" si="1"/>
        <v/>
      </c>
      <c r="K54" s="534" t="str">
        <f t="shared" si="2"/>
        <v/>
      </c>
      <c r="M54" s="534" t="str">
        <f t="shared" si="3"/>
        <v/>
      </c>
      <c r="O54" s="534" t="str">
        <f t="shared" si="4"/>
        <v/>
      </c>
      <c r="Q54" s="534" t="str">
        <f t="shared" si="5"/>
        <v/>
      </c>
      <c r="S54" s="534" t="str">
        <f t="shared" si="6"/>
        <v/>
      </c>
      <c r="U54" s="534" t="str">
        <f t="shared" si="7"/>
        <v/>
      </c>
      <c r="W54" s="534" t="str">
        <f t="shared" si="8"/>
        <v/>
      </c>
      <c r="Y54" s="534" t="str">
        <f t="shared" si="9"/>
        <v/>
      </c>
      <c r="AA54" s="534" t="str">
        <f t="shared" si="10"/>
        <v/>
      </c>
      <c r="AC54" s="534" t="str">
        <f t="shared" si="11"/>
        <v/>
      </c>
      <c r="AE54" s="534" t="str">
        <f t="shared" si="12"/>
        <v/>
      </c>
      <c r="AG54" s="534" t="str">
        <f t="shared" si="13"/>
        <v/>
      </c>
      <c r="AI54" s="534" t="str">
        <f t="shared" si="14"/>
        <v/>
      </c>
      <c r="AK54" s="534" t="str">
        <f t="shared" si="15"/>
        <v/>
      </c>
      <c r="AM54" s="534" t="str">
        <f t="shared" si="16"/>
        <v/>
      </c>
      <c r="AO54" s="534" t="str">
        <f t="shared" si="17"/>
        <v/>
      </c>
      <c r="AQ54" s="534" t="str">
        <f t="shared" si="18"/>
        <v/>
      </c>
    </row>
    <row r="55" spans="5:43">
      <c r="E55" s="534" t="str">
        <f t="shared" si="20"/>
        <v/>
      </c>
      <c r="G55" s="534" t="str">
        <f t="shared" si="20"/>
        <v/>
      </c>
      <c r="I55" s="534" t="str">
        <f t="shared" si="1"/>
        <v/>
      </c>
      <c r="K55" s="534" t="str">
        <f t="shared" si="2"/>
        <v/>
      </c>
      <c r="M55" s="534" t="str">
        <f t="shared" si="3"/>
        <v/>
      </c>
      <c r="O55" s="534" t="str">
        <f t="shared" si="4"/>
        <v/>
      </c>
      <c r="Q55" s="534" t="str">
        <f t="shared" si="5"/>
        <v/>
      </c>
      <c r="S55" s="534" t="str">
        <f t="shared" si="6"/>
        <v/>
      </c>
      <c r="U55" s="534" t="str">
        <f t="shared" si="7"/>
        <v/>
      </c>
      <c r="W55" s="534" t="str">
        <f t="shared" si="8"/>
        <v/>
      </c>
      <c r="Y55" s="534" t="str">
        <f t="shared" si="9"/>
        <v/>
      </c>
      <c r="AA55" s="534" t="str">
        <f t="shared" si="10"/>
        <v/>
      </c>
      <c r="AC55" s="534" t="str">
        <f t="shared" si="11"/>
        <v/>
      </c>
      <c r="AE55" s="534" t="str">
        <f t="shared" si="12"/>
        <v/>
      </c>
      <c r="AG55" s="534" t="str">
        <f t="shared" si="13"/>
        <v/>
      </c>
      <c r="AI55" s="534" t="str">
        <f t="shared" si="14"/>
        <v/>
      </c>
      <c r="AK55" s="534" t="str">
        <f t="shared" si="15"/>
        <v/>
      </c>
      <c r="AM55" s="534" t="str">
        <f t="shared" si="16"/>
        <v/>
      </c>
      <c r="AO55" s="534" t="str">
        <f t="shared" si="17"/>
        <v/>
      </c>
      <c r="AQ55" s="534" t="str">
        <f t="shared" si="18"/>
        <v/>
      </c>
    </row>
    <row r="56" spans="5:43">
      <c r="E56" s="534" t="str">
        <f t="shared" si="20"/>
        <v/>
      </c>
      <c r="G56" s="534" t="str">
        <f t="shared" si="20"/>
        <v/>
      </c>
      <c r="I56" s="534" t="str">
        <f t="shared" si="1"/>
        <v/>
      </c>
      <c r="K56" s="534" t="str">
        <f t="shared" si="2"/>
        <v/>
      </c>
      <c r="M56" s="534" t="str">
        <f t="shared" si="3"/>
        <v/>
      </c>
      <c r="O56" s="534" t="str">
        <f t="shared" si="4"/>
        <v/>
      </c>
      <c r="Q56" s="534" t="str">
        <f t="shared" si="5"/>
        <v/>
      </c>
      <c r="S56" s="534" t="str">
        <f t="shared" si="6"/>
        <v/>
      </c>
      <c r="U56" s="534" t="str">
        <f t="shared" si="7"/>
        <v/>
      </c>
      <c r="W56" s="534" t="str">
        <f t="shared" si="8"/>
        <v/>
      </c>
      <c r="Y56" s="534" t="str">
        <f t="shared" si="9"/>
        <v/>
      </c>
      <c r="AA56" s="534" t="str">
        <f t="shared" si="10"/>
        <v/>
      </c>
      <c r="AC56" s="534" t="str">
        <f t="shared" si="11"/>
        <v/>
      </c>
      <c r="AE56" s="534" t="str">
        <f t="shared" si="12"/>
        <v/>
      </c>
      <c r="AG56" s="534" t="str">
        <f t="shared" si="13"/>
        <v/>
      </c>
      <c r="AI56" s="534" t="str">
        <f t="shared" si="14"/>
        <v/>
      </c>
      <c r="AK56" s="534" t="str">
        <f t="shared" si="15"/>
        <v/>
      </c>
      <c r="AM56" s="534" t="str">
        <f t="shared" si="16"/>
        <v/>
      </c>
      <c r="AO56" s="534" t="str">
        <f t="shared" si="17"/>
        <v/>
      </c>
      <c r="AQ56" s="534" t="str">
        <f t="shared" si="18"/>
        <v/>
      </c>
    </row>
    <row r="57" spans="5:43">
      <c r="E57" s="534" t="str">
        <f t="shared" si="20"/>
        <v/>
      </c>
      <c r="G57" s="534" t="str">
        <f t="shared" si="20"/>
        <v/>
      </c>
      <c r="I57" s="534" t="str">
        <f t="shared" si="1"/>
        <v/>
      </c>
      <c r="K57" s="534" t="str">
        <f t="shared" si="2"/>
        <v/>
      </c>
      <c r="M57" s="534" t="str">
        <f t="shared" si="3"/>
        <v/>
      </c>
      <c r="O57" s="534" t="str">
        <f t="shared" si="4"/>
        <v/>
      </c>
      <c r="Q57" s="534" t="str">
        <f t="shared" si="5"/>
        <v/>
      </c>
      <c r="S57" s="534" t="str">
        <f t="shared" si="6"/>
        <v/>
      </c>
      <c r="U57" s="534" t="str">
        <f t="shared" si="7"/>
        <v/>
      </c>
      <c r="W57" s="534" t="str">
        <f t="shared" si="8"/>
        <v/>
      </c>
      <c r="Y57" s="534" t="str">
        <f t="shared" si="9"/>
        <v/>
      </c>
      <c r="AA57" s="534" t="str">
        <f t="shared" si="10"/>
        <v/>
      </c>
      <c r="AC57" s="534" t="str">
        <f t="shared" si="11"/>
        <v/>
      </c>
      <c r="AE57" s="534" t="str">
        <f t="shared" si="12"/>
        <v/>
      </c>
      <c r="AG57" s="534" t="str">
        <f t="shared" si="13"/>
        <v/>
      </c>
      <c r="AI57" s="534" t="str">
        <f t="shared" si="14"/>
        <v/>
      </c>
      <c r="AK57" s="534" t="str">
        <f t="shared" si="15"/>
        <v/>
      </c>
      <c r="AM57" s="534" t="str">
        <f t="shared" si="16"/>
        <v/>
      </c>
      <c r="AO57" s="534" t="str">
        <f t="shared" si="17"/>
        <v/>
      </c>
      <c r="AQ57" s="534" t="str">
        <f t="shared" si="18"/>
        <v/>
      </c>
    </row>
    <row r="58" spans="5:43">
      <c r="E58" s="534" t="str">
        <f t="shared" si="20"/>
        <v/>
      </c>
      <c r="G58" s="534" t="str">
        <f t="shared" si="20"/>
        <v/>
      </c>
      <c r="I58" s="534" t="str">
        <f t="shared" si="1"/>
        <v/>
      </c>
      <c r="K58" s="534" t="str">
        <f t="shared" si="2"/>
        <v/>
      </c>
      <c r="M58" s="534" t="str">
        <f t="shared" si="3"/>
        <v/>
      </c>
      <c r="O58" s="534" t="str">
        <f t="shared" si="4"/>
        <v/>
      </c>
      <c r="Q58" s="534" t="str">
        <f t="shared" si="5"/>
        <v/>
      </c>
      <c r="S58" s="534" t="str">
        <f t="shared" si="6"/>
        <v/>
      </c>
      <c r="U58" s="534" t="str">
        <f t="shared" si="7"/>
        <v/>
      </c>
      <c r="W58" s="534" t="str">
        <f t="shared" si="8"/>
        <v/>
      </c>
      <c r="Y58" s="534" t="str">
        <f t="shared" si="9"/>
        <v/>
      </c>
      <c r="AA58" s="534" t="str">
        <f t="shared" si="10"/>
        <v/>
      </c>
      <c r="AC58" s="534" t="str">
        <f t="shared" si="11"/>
        <v/>
      </c>
      <c r="AE58" s="534" t="str">
        <f t="shared" si="12"/>
        <v/>
      </c>
      <c r="AG58" s="534" t="str">
        <f t="shared" si="13"/>
        <v/>
      </c>
      <c r="AI58" s="534" t="str">
        <f t="shared" si="14"/>
        <v/>
      </c>
      <c r="AK58" s="534" t="str">
        <f t="shared" si="15"/>
        <v/>
      </c>
      <c r="AM58" s="534" t="str">
        <f t="shared" si="16"/>
        <v/>
      </c>
      <c r="AO58" s="534" t="str">
        <f t="shared" si="17"/>
        <v/>
      </c>
      <c r="AQ58" s="534" t="str">
        <f t="shared" si="18"/>
        <v/>
      </c>
    </row>
    <row r="59" spans="5:43">
      <c r="E59" s="534" t="str">
        <f t="shared" si="20"/>
        <v/>
      </c>
      <c r="G59" s="534" t="str">
        <f t="shared" si="20"/>
        <v/>
      </c>
      <c r="I59" s="534" t="str">
        <f t="shared" si="1"/>
        <v/>
      </c>
      <c r="K59" s="534" t="str">
        <f t="shared" si="2"/>
        <v/>
      </c>
      <c r="M59" s="534" t="str">
        <f t="shared" si="3"/>
        <v/>
      </c>
      <c r="O59" s="534" t="str">
        <f t="shared" si="4"/>
        <v/>
      </c>
      <c r="Q59" s="534" t="str">
        <f t="shared" si="5"/>
        <v/>
      </c>
      <c r="S59" s="534" t="str">
        <f t="shared" si="6"/>
        <v/>
      </c>
      <c r="U59" s="534" t="str">
        <f t="shared" si="7"/>
        <v/>
      </c>
      <c r="W59" s="534" t="str">
        <f t="shared" si="8"/>
        <v/>
      </c>
      <c r="Y59" s="534" t="str">
        <f t="shared" si="9"/>
        <v/>
      </c>
      <c r="AA59" s="534" t="str">
        <f t="shared" si="10"/>
        <v/>
      </c>
      <c r="AC59" s="534" t="str">
        <f t="shared" si="11"/>
        <v/>
      </c>
      <c r="AE59" s="534" t="str">
        <f t="shared" si="12"/>
        <v/>
      </c>
      <c r="AG59" s="534" t="str">
        <f t="shared" si="13"/>
        <v/>
      </c>
      <c r="AI59" s="534" t="str">
        <f t="shared" si="14"/>
        <v/>
      </c>
      <c r="AK59" s="534" t="str">
        <f t="shared" si="15"/>
        <v/>
      </c>
      <c r="AM59" s="534" t="str">
        <f t="shared" si="16"/>
        <v/>
      </c>
      <c r="AO59" s="534" t="str">
        <f t="shared" si="17"/>
        <v/>
      </c>
      <c r="AQ59" s="534" t="str">
        <f t="shared" si="18"/>
        <v/>
      </c>
    </row>
    <row r="60" spans="5:43">
      <c r="E60" s="534" t="str">
        <f t="shared" si="20"/>
        <v/>
      </c>
      <c r="G60" s="534" t="str">
        <f t="shared" si="20"/>
        <v/>
      </c>
      <c r="I60" s="534" t="str">
        <f t="shared" si="1"/>
        <v/>
      </c>
      <c r="K60" s="534" t="str">
        <f t="shared" si="2"/>
        <v/>
      </c>
      <c r="M60" s="534" t="str">
        <f t="shared" si="3"/>
        <v/>
      </c>
      <c r="O60" s="534" t="str">
        <f t="shared" si="4"/>
        <v/>
      </c>
      <c r="Q60" s="534" t="str">
        <f t="shared" si="5"/>
        <v/>
      </c>
      <c r="S60" s="534" t="str">
        <f t="shared" si="6"/>
        <v/>
      </c>
      <c r="U60" s="534" t="str">
        <f t="shared" si="7"/>
        <v/>
      </c>
      <c r="W60" s="534" t="str">
        <f t="shared" si="8"/>
        <v/>
      </c>
      <c r="Y60" s="534" t="str">
        <f t="shared" si="9"/>
        <v/>
      </c>
      <c r="AA60" s="534" t="str">
        <f t="shared" si="10"/>
        <v/>
      </c>
      <c r="AC60" s="534" t="str">
        <f t="shared" si="11"/>
        <v/>
      </c>
      <c r="AE60" s="534" t="str">
        <f t="shared" si="12"/>
        <v/>
      </c>
      <c r="AG60" s="534" t="str">
        <f t="shared" si="13"/>
        <v/>
      </c>
      <c r="AI60" s="534" t="str">
        <f t="shared" si="14"/>
        <v/>
      </c>
      <c r="AK60" s="534" t="str">
        <f t="shared" si="15"/>
        <v/>
      </c>
      <c r="AM60" s="534" t="str">
        <f t="shared" si="16"/>
        <v/>
      </c>
      <c r="AO60" s="534" t="str">
        <f t="shared" si="17"/>
        <v/>
      </c>
      <c r="AQ60" s="534" t="str">
        <f t="shared" si="18"/>
        <v/>
      </c>
    </row>
    <row r="61" spans="5:43">
      <c r="E61" s="534" t="str">
        <f t="shared" ref="E61:G76" si="21">IF(OR($B61=0,D61=0),"",D61/$B61)</f>
        <v/>
      </c>
      <c r="G61" s="534" t="str">
        <f t="shared" si="21"/>
        <v/>
      </c>
      <c r="I61" s="534" t="str">
        <f t="shared" si="1"/>
        <v/>
      </c>
      <c r="K61" s="534" t="str">
        <f t="shared" si="2"/>
        <v/>
      </c>
      <c r="M61" s="534" t="str">
        <f t="shared" si="3"/>
        <v/>
      </c>
      <c r="O61" s="534" t="str">
        <f t="shared" si="4"/>
        <v/>
      </c>
      <c r="Q61" s="534" t="str">
        <f t="shared" si="5"/>
        <v/>
      </c>
      <c r="S61" s="534" t="str">
        <f t="shared" si="6"/>
        <v/>
      </c>
      <c r="U61" s="534" t="str">
        <f t="shared" si="7"/>
        <v/>
      </c>
      <c r="W61" s="534" t="str">
        <f t="shared" si="8"/>
        <v/>
      </c>
      <c r="Y61" s="534" t="str">
        <f t="shared" si="9"/>
        <v/>
      </c>
      <c r="AA61" s="534" t="str">
        <f t="shared" si="10"/>
        <v/>
      </c>
      <c r="AC61" s="534" t="str">
        <f t="shared" si="11"/>
        <v/>
      </c>
      <c r="AE61" s="534" t="str">
        <f t="shared" si="12"/>
        <v/>
      </c>
      <c r="AG61" s="534" t="str">
        <f t="shared" si="13"/>
        <v/>
      </c>
      <c r="AI61" s="534" t="str">
        <f t="shared" si="14"/>
        <v/>
      </c>
      <c r="AK61" s="534" t="str">
        <f t="shared" si="15"/>
        <v/>
      </c>
      <c r="AM61" s="534" t="str">
        <f t="shared" si="16"/>
        <v/>
      </c>
      <c r="AO61" s="534" t="str">
        <f t="shared" si="17"/>
        <v/>
      </c>
      <c r="AQ61" s="534" t="str">
        <f t="shared" si="18"/>
        <v/>
      </c>
    </row>
    <row r="62" spans="5:43">
      <c r="E62" s="534" t="str">
        <f t="shared" si="21"/>
        <v/>
      </c>
      <c r="G62" s="534" t="str">
        <f t="shared" si="21"/>
        <v/>
      </c>
      <c r="I62" s="534" t="str">
        <f t="shared" si="1"/>
        <v/>
      </c>
      <c r="K62" s="534" t="str">
        <f t="shared" si="2"/>
        <v/>
      </c>
      <c r="M62" s="534" t="str">
        <f t="shared" si="3"/>
        <v/>
      </c>
      <c r="O62" s="534" t="str">
        <f t="shared" si="4"/>
        <v/>
      </c>
      <c r="Q62" s="534" t="str">
        <f t="shared" si="5"/>
        <v/>
      </c>
      <c r="S62" s="534" t="str">
        <f t="shared" si="6"/>
        <v/>
      </c>
      <c r="U62" s="534" t="str">
        <f t="shared" si="7"/>
        <v/>
      </c>
      <c r="W62" s="534" t="str">
        <f t="shared" si="8"/>
        <v/>
      </c>
      <c r="Y62" s="534" t="str">
        <f t="shared" si="9"/>
        <v/>
      </c>
      <c r="AA62" s="534" t="str">
        <f t="shared" si="10"/>
        <v/>
      </c>
      <c r="AC62" s="534" t="str">
        <f t="shared" si="11"/>
        <v/>
      </c>
      <c r="AE62" s="534" t="str">
        <f t="shared" si="12"/>
        <v/>
      </c>
      <c r="AG62" s="534" t="str">
        <f t="shared" si="13"/>
        <v/>
      </c>
      <c r="AI62" s="534" t="str">
        <f t="shared" si="14"/>
        <v/>
      </c>
      <c r="AK62" s="534" t="str">
        <f t="shared" si="15"/>
        <v/>
      </c>
      <c r="AM62" s="534" t="str">
        <f t="shared" si="16"/>
        <v/>
      </c>
      <c r="AO62" s="534" t="str">
        <f t="shared" si="17"/>
        <v/>
      </c>
      <c r="AQ62" s="534" t="str">
        <f t="shared" si="18"/>
        <v/>
      </c>
    </row>
    <row r="63" spans="5:43">
      <c r="E63" s="534" t="str">
        <f t="shared" si="21"/>
        <v/>
      </c>
      <c r="G63" s="534" t="str">
        <f t="shared" si="21"/>
        <v/>
      </c>
      <c r="I63" s="534" t="str">
        <f t="shared" si="1"/>
        <v/>
      </c>
      <c r="K63" s="534" t="str">
        <f t="shared" si="2"/>
        <v/>
      </c>
      <c r="M63" s="534" t="str">
        <f t="shared" si="3"/>
        <v/>
      </c>
      <c r="O63" s="534" t="str">
        <f t="shared" si="4"/>
        <v/>
      </c>
      <c r="Q63" s="534" t="str">
        <f t="shared" si="5"/>
        <v/>
      </c>
      <c r="S63" s="534" t="str">
        <f t="shared" si="6"/>
        <v/>
      </c>
      <c r="U63" s="534" t="str">
        <f t="shared" si="7"/>
        <v/>
      </c>
      <c r="W63" s="534" t="str">
        <f t="shared" si="8"/>
        <v/>
      </c>
      <c r="Y63" s="534" t="str">
        <f t="shared" si="9"/>
        <v/>
      </c>
      <c r="AA63" s="534" t="str">
        <f t="shared" si="10"/>
        <v/>
      </c>
      <c r="AC63" s="534" t="str">
        <f t="shared" si="11"/>
        <v/>
      </c>
      <c r="AE63" s="534" t="str">
        <f t="shared" si="12"/>
        <v/>
      </c>
      <c r="AG63" s="534" t="str">
        <f t="shared" si="13"/>
        <v/>
      </c>
      <c r="AI63" s="534" t="str">
        <f t="shared" si="14"/>
        <v/>
      </c>
      <c r="AK63" s="534" t="str">
        <f t="shared" si="15"/>
        <v/>
      </c>
      <c r="AM63" s="534" t="str">
        <f t="shared" si="16"/>
        <v/>
      </c>
      <c r="AO63" s="534" t="str">
        <f t="shared" si="17"/>
        <v/>
      </c>
      <c r="AQ63" s="534" t="str">
        <f t="shared" si="18"/>
        <v/>
      </c>
    </row>
    <row r="64" spans="5:43">
      <c r="E64" s="534" t="str">
        <f t="shared" si="21"/>
        <v/>
      </c>
      <c r="G64" s="534" t="str">
        <f t="shared" si="21"/>
        <v/>
      </c>
      <c r="I64" s="534" t="str">
        <f t="shared" si="1"/>
        <v/>
      </c>
      <c r="K64" s="534" t="str">
        <f t="shared" si="2"/>
        <v/>
      </c>
      <c r="M64" s="534" t="str">
        <f t="shared" si="3"/>
        <v/>
      </c>
      <c r="O64" s="534" t="str">
        <f t="shared" si="4"/>
        <v/>
      </c>
      <c r="Q64" s="534" t="str">
        <f t="shared" si="5"/>
        <v/>
      </c>
      <c r="S64" s="534" t="str">
        <f t="shared" si="6"/>
        <v/>
      </c>
      <c r="U64" s="534" t="str">
        <f t="shared" si="7"/>
        <v/>
      </c>
      <c r="W64" s="534" t="str">
        <f t="shared" si="8"/>
        <v/>
      </c>
      <c r="Y64" s="534" t="str">
        <f t="shared" si="9"/>
        <v/>
      </c>
      <c r="AA64" s="534" t="str">
        <f t="shared" si="10"/>
        <v/>
      </c>
      <c r="AC64" s="534" t="str">
        <f t="shared" si="11"/>
        <v/>
      </c>
      <c r="AE64" s="534" t="str">
        <f t="shared" si="12"/>
        <v/>
      </c>
      <c r="AG64" s="534" t="str">
        <f t="shared" si="13"/>
        <v/>
      </c>
      <c r="AI64" s="534" t="str">
        <f t="shared" si="14"/>
        <v/>
      </c>
      <c r="AK64" s="534" t="str">
        <f t="shared" si="15"/>
        <v/>
      </c>
      <c r="AM64" s="534" t="str">
        <f t="shared" si="16"/>
        <v/>
      </c>
      <c r="AO64" s="534" t="str">
        <f t="shared" si="17"/>
        <v/>
      </c>
      <c r="AQ64" s="534" t="str">
        <f t="shared" si="18"/>
        <v/>
      </c>
    </row>
    <row r="65" spans="5:43">
      <c r="E65" s="534" t="str">
        <f t="shared" si="21"/>
        <v/>
      </c>
      <c r="G65" s="534" t="str">
        <f t="shared" si="21"/>
        <v/>
      </c>
      <c r="I65" s="534" t="str">
        <f t="shared" si="1"/>
        <v/>
      </c>
      <c r="K65" s="534" t="str">
        <f t="shared" si="2"/>
        <v/>
      </c>
      <c r="M65" s="534" t="str">
        <f t="shared" si="3"/>
        <v/>
      </c>
      <c r="O65" s="534" t="str">
        <f t="shared" si="4"/>
        <v/>
      </c>
      <c r="Q65" s="534" t="str">
        <f t="shared" si="5"/>
        <v/>
      </c>
      <c r="S65" s="534" t="str">
        <f t="shared" si="6"/>
        <v/>
      </c>
      <c r="U65" s="534" t="str">
        <f t="shared" si="7"/>
        <v/>
      </c>
      <c r="W65" s="534" t="str">
        <f t="shared" si="8"/>
        <v/>
      </c>
      <c r="Y65" s="534" t="str">
        <f t="shared" si="9"/>
        <v/>
      </c>
      <c r="AA65" s="534" t="str">
        <f t="shared" si="10"/>
        <v/>
      </c>
      <c r="AC65" s="534" t="str">
        <f t="shared" si="11"/>
        <v/>
      </c>
      <c r="AE65" s="534" t="str">
        <f t="shared" si="12"/>
        <v/>
      </c>
      <c r="AG65" s="534" t="str">
        <f t="shared" si="13"/>
        <v/>
      </c>
      <c r="AI65" s="534" t="str">
        <f t="shared" si="14"/>
        <v/>
      </c>
      <c r="AK65" s="534" t="str">
        <f t="shared" si="15"/>
        <v/>
      </c>
      <c r="AM65" s="534" t="str">
        <f t="shared" si="16"/>
        <v/>
      </c>
      <c r="AO65" s="534" t="str">
        <f t="shared" si="17"/>
        <v/>
      </c>
      <c r="AQ65" s="534" t="str">
        <f t="shared" si="18"/>
        <v/>
      </c>
    </row>
    <row r="66" spans="5:43">
      <c r="E66" s="534" t="str">
        <f t="shared" si="21"/>
        <v/>
      </c>
      <c r="G66" s="534" t="str">
        <f t="shared" si="21"/>
        <v/>
      </c>
      <c r="I66" s="534" t="str">
        <f t="shared" si="1"/>
        <v/>
      </c>
      <c r="K66" s="534" t="str">
        <f t="shared" si="2"/>
        <v/>
      </c>
      <c r="M66" s="534" t="str">
        <f t="shared" si="3"/>
        <v/>
      </c>
      <c r="O66" s="534" t="str">
        <f t="shared" si="4"/>
        <v/>
      </c>
      <c r="Q66" s="534" t="str">
        <f t="shared" si="5"/>
        <v/>
      </c>
      <c r="S66" s="534" t="str">
        <f t="shared" si="6"/>
        <v/>
      </c>
      <c r="U66" s="534" t="str">
        <f t="shared" si="7"/>
        <v/>
      </c>
      <c r="W66" s="534" t="str">
        <f t="shared" si="8"/>
        <v/>
      </c>
      <c r="Y66" s="534" t="str">
        <f t="shared" si="9"/>
        <v/>
      </c>
      <c r="AA66" s="534" t="str">
        <f t="shared" si="10"/>
        <v/>
      </c>
      <c r="AC66" s="534" t="str">
        <f t="shared" si="11"/>
        <v/>
      </c>
      <c r="AE66" s="534" t="str">
        <f t="shared" si="12"/>
        <v/>
      </c>
      <c r="AG66" s="534" t="str">
        <f t="shared" si="13"/>
        <v/>
      </c>
      <c r="AI66" s="534" t="str">
        <f t="shared" si="14"/>
        <v/>
      </c>
      <c r="AK66" s="534" t="str">
        <f t="shared" si="15"/>
        <v/>
      </c>
      <c r="AM66" s="534" t="str">
        <f t="shared" si="16"/>
        <v/>
      </c>
      <c r="AO66" s="534" t="str">
        <f t="shared" si="17"/>
        <v/>
      </c>
      <c r="AQ66" s="534" t="str">
        <f t="shared" si="18"/>
        <v/>
      </c>
    </row>
    <row r="67" spans="5:43">
      <c r="E67" s="534" t="str">
        <f t="shared" si="21"/>
        <v/>
      </c>
      <c r="G67" s="534" t="str">
        <f t="shared" si="21"/>
        <v/>
      </c>
      <c r="I67" s="534" t="str">
        <f t="shared" si="1"/>
        <v/>
      </c>
      <c r="K67" s="534" t="str">
        <f t="shared" si="2"/>
        <v/>
      </c>
      <c r="M67" s="534" t="str">
        <f t="shared" si="3"/>
        <v/>
      </c>
      <c r="O67" s="534" t="str">
        <f t="shared" si="4"/>
        <v/>
      </c>
      <c r="Q67" s="534" t="str">
        <f t="shared" si="5"/>
        <v/>
      </c>
      <c r="S67" s="534" t="str">
        <f t="shared" si="6"/>
        <v/>
      </c>
      <c r="U67" s="534" t="str">
        <f t="shared" si="7"/>
        <v/>
      </c>
      <c r="W67" s="534" t="str">
        <f t="shared" si="8"/>
        <v/>
      </c>
      <c r="Y67" s="534" t="str">
        <f t="shared" si="9"/>
        <v/>
      </c>
      <c r="AA67" s="534" t="str">
        <f t="shared" si="10"/>
        <v/>
      </c>
      <c r="AC67" s="534" t="str">
        <f t="shared" si="11"/>
        <v/>
      </c>
      <c r="AE67" s="534" t="str">
        <f t="shared" si="12"/>
        <v/>
      </c>
      <c r="AG67" s="534" t="str">
        <f t="shared" si="13"/>
        <v/>
      </c>
      <c r="AI67" s="534" t="str">
        <f t="shared" si="14"/>
        <v/>
      </c>
      <c r="AK67" s="534" t="str">
        <f t="shared" si="15"/>
        <v/>
      </c>
      <c r="AM67" s="534" t="str">
        <f t="shared" si="16"/>
        <v/>
      </c>
      <c r="AO67" s="534" t="str">
        <f t="shared" si="17"/>
        <v/>
      </c>
      <c r="AQ67" s="534" t="str">
        <f t="shared" si="18"/>
        <v/>
      </c>
    </row>
    <row r="68" spans="5:43">
      <c r="E68" s="534" t="str">
        <f t="shared" si="21"/>
        <v/>
      </c>
      <c r="G68" s="534" t="str">
        <f t="shared" si="21"/>
        <v/>
      </c>
      <c r="I68" s="534" t="str">
        <f t="shared" si="1"/>
        <v/>
      </c>
      <c r="K68" s="534" t="str">
        <f t="shared" si="2"/>
        <v/>
      </c>
      <c r="M68" s="534" t="str">
        <f t="shared" si="3"/>
        <v/>
      </c>
      <c r="O68" s="534" t="str">
        <f t="shared" si="4"/>
        <v/>
      </c>
      <c r="Q68" s="534" t="str">
        <f t="shared" si="5"/>
        <v/>
      </c>
      <c r="S68" s="534" t="str">
        <f t="shared" si="6"/>
        <v/>
      </c>
      <c r="U68" s="534" t="str">
        <f t="shared" si="7"/>
        <v/>
      </c>
      <c r="W68" s="534" t="str">
        <f t="shared" si="8"/>
        <v/>
      </c>
      <c r="Y68" s="534" t="str">
        <f t="shared" si="9"/>
        <v/>
      </c>
      <c r="AA68" s="534" t="str">
        <f t="shared" si="10"/>
        <v/>
      </c>
      <c r="AC68" s="534" t="str">
        <f t="shared" si="11"/>
        <v/>
      </c>
      <c r="AE68" s="534" t="str">
        <f t="shared" si="12"/>
        <v/>
      </c>
      <c r="AG68" s="534" t="str">
        <f t="shared" si="13"/>
        <v/>
      </c>
      <c r="AI68" s="534" t="str">
        <f t="shared" si="14"/>
        <v/>
      </c>
      <c r="AK68" s="534" t="str">
        <f t="shared" si="15"/>
        <v/>
      </c>
      <c r="AM68" s="534" t="str">
        <f t="shared" si="16"/>
        <v/>
      </c>
      <c r="AO68" s="534" t="str">
        <f t="shared" si="17"/>
        <v/>
      </c>
      <c r="AQ68" s="534" t="str">
        <f t="shared" si="18"/>
        <v/>
      </c>
    </row>
    <row r="69" spans="5:43">
      <c r="E69" s="534" t="str">
        <f t="shared" si="21"/>
        <v/>
      </c>
      <c r="G69" s="534" t="str">
        <f t="shared" si="21"/>
        <v/>
      </c>
      <c r="I69" s="534" t="str">
        <f t="shared" si="1"/>
        <v/>
      </c>
      <c r="K69" s="534" t="str">
        <f t="shared" si="2"/>
        <v/>
      </c>
      <c r="M69" s="534" t="str">
        <f t="shared" si="3"/>
        <v/>
      </c>
      <c r="O69" s="534" t="str">
        <f t="shared" si="4"/>
        <v/>
      </c>
      <c r="Q69" s="534" t="str">
        <f t="shared" si="5"/>
        <v/>
      </c>
      <c r="S69" s="534" t="str">
        <f t="shared" si="6"/>
        <v/>
      </c>
      <c r="U69" s="534" t="str">
        <f t="shared" si="7"/>
        <v/>
      </c>
      <c r="W69" s="534" t="str">
        <f t="shared" si="8"/>
        <v/>
      </c>
      <c r="Y69" s="534" t="str">
        <f t="shared" si="9"/>
        <v/>
      </c>
      <c r="AA69" s="534" t="str">
        <f t="shared" si="10"/>
        <v/>
      </c>
      <c r="AC69" s="534" t="str">
        <f t="shared" si="11"/>
        <v/>
      </c>
      <c r="AE69" s="534" t="str">
        <f t="shared" si="12"/>
        <v/>
      </c>
      <c r="AG69" s="534" t="str">
        <f t="shared" si="13"/>
        <v/>
      </c>
      <c r="AI69" s="534" t="str">
        <f t="shared" si="14"/>
        <v/>
      </c>
      <c r="AK69" s="534" t="str">
        <f t="shared" si="15"/>
        <v/>
      </c>
      <c r="AM69" s="534" t="str">
        <f t="shared" si="16"/>
        <v/>
      </c>
      <c r="AO69" s="534" t="str">
        <f t="shared" si="17"/>
        <v/>
      </c>
      <c r="AQ69" s="534" t="str">
        <f t="shared" si="18"/>
        <v/>
      </c>
    </row>
    <row r="70" spans="5:43">
      <c r="E70" s="534" t="str">
        <f t="shared" si="21"/>
        <v/>
      </c>
      <c r="G70" s="534" t="str">
        <f t="shared" si="21"/>
        <v/>
      </c>
      <c r="I70" s="534" t="str">
        <f t="shared" si="1"/>
        <v/>
      </c>
      <c r="K70" s="534" t="str">
        <f t="shared" si="2"/>
        <v/>
      </c>
      <c r="M70" s="534" t="str">
        <f t="shared" si="3"/>
        <v/>
      </c>
      <c r="O70" s="534" t="str">
        <f t="shared" si="4"/>
        <v/>
      </c>
      <c r="Q70" s="534" t="str">
        <f t="shared" si="5"/>
        <v/>
      </c>
      <c r="S70" s="534" t="str">
        <f t="shared" si="6"/>
        <v/>
      </c>
      <c r="U70" s="534" t="str">
        <f t="shared" si="7"/>
        <v/>
      </c>
      <c r="W70" s="534" t="str">
        <f t="shared" si="8"/>
        <v/>
      </c>
      <c r="Y70" s="534" t="str">
        <f t="shared" si="9"/>
        <v/>
      </c>
      <c r="AA70" s="534" t="str">
        <f t="shared" si="10"/>
        <v/>
      </c>
      <c r="AC70" s="534" t="str">
        <f t="shared" si="11"/>
        <v/>
      </c>
      <c r="AE70" s="534" t="str">
        <f t="shared" si="12"/>
        <v/>
      </c>
      <c r="AG70" s="534" t="str">
        <f t="shared" si="13"/>
        <v/>
      </c>
      <c r="AI70" s="534" t="str">
        <f t="shared" si="14"/>
        <v/>
      </c>
      <c r="AK70" s="534" t="str">
        <f t="shared" si="15"/>
        <v/>
      </c>
      <c r="AM70" s="534" t="str">
        <f t="shared" si="16"/>
        <v/>
      </c>
      <c r="AO70" s="534" t="str">
        <f t="shared" si="17"/>
        <v/>
      </c>
      <c r="AQ70" s="534" t="str">
        <f t="shared" si="18"/>
        <v/>
      </c>
    </row>
    <row r="71" spans="5:43">
      <c r="E71" s="534" t="str">
        <f t="shared" si="21"/>
        <v/>
      </c>
      <c r="G71" s="534" t="str">
        <f t="shared" si="21"/>
        <v/>
      </c>
      <c r="I71" s="534" t="str">
        <f t="shared" si="1"/>
        <v/>
      </c>
      <c r="K71" s="534" t="str">
        <f t="shared" si="2"/>
        <v/>
      </c>
      <c r="M71" s="534" t="str">
        <f t="shared" si="3"/>
        <v/>
      </c>
      <c r="O71" s="534" t="str">
        <f t="shared" si="4"/>
        <v/>
      </c>
      <c r="Q71" s="534" t="str">
        <f t="shared" si="5"/>
        <v/>
      </c>
      <c r="S71" s="534" t="str">
        <f t="shared" si="6"/>
        <v/>
      </c>
      <c r="U71" s="534" t="str">
        <f t="shared" si="7"/>
        <v/>
      </c>
      <c r="W71" s="534" t="str">
        <f t="shared" si="8"/>
        <v/>
      </c>
      <c r="Y71" s="534" t="str">
        <f t="shared" si="9"/>
        <v/>
      </c>
      <c r="AA71" s="534" t="str">
        <f t="shared" si="10"/>
        <v/>
      </c>
      <c r="AC71" s="534" t="str">
        <f t="shared" si="11"/>
        <v/>
      </c>
      <c r="AE71" s="534" t="str">
        <f t="shared" si="12"/>
        <v/>
      </c>
      <c r="AG71" s="534" t="str">
        <f t="shared" si="13"/>
        <v/>
      </c>
      <c r="AI71" s="534" t="str">
        <f t="shared" si="14"/>
        <v/>
      </c>
      <c r="AK71" s="534" t="str">
        <f t="shared" si="15"/>
        <v/>
      </c>
      <c r="AM71" s="534" t="str">
        <f t="shared" si="16"/>
        <v/>
      </c>
      <c r="AO71" s="534" t="str">
        <f t="shared" si="17"/>
        <v/>
      </c>
      <c r="AQ71" s="534" t="str">
        <f t="shared" si="18"/>
        <v/>
      </c>
    </row>
    <row r="72" spans="5:43">
      <c r="E72" s="534" t="str">
        <f t="shared" si="21"/>
        <v/>
      </c>
      <c r="G72" s="534" t="str">
        <f t="shared" si="21"/>
        <v/>
      </c>
      <c r="I72" s="534" t="str">
        <f t="shared" si="1"/>
        <v/>
      </c>
      <c r="K72" s="534" t="str">
        <f t="shared" si="2"/>
        <v/>
      </c>
      <c r="M72" s="534" t="str">
        <f t="shared" si="3"/>
        <v/>
      </c>
      <c r="O72" s="534" t="str">
        <f t="shared" si="4"/>
        <v/>
      </c>
      <c r="Q72" s="534" t="str">
        <f t="shared" si="5"/>
        <v/>
      </c>
      <c r="S72" s="534" t="str">
        <f t="shared" si="6"/>
        <v/>
      </c>
      <c r="U72" s="534" t="str">
        <f t="shared" si="7"/>
        <v/>
      </c>
      <c r="W72" s="534" t="str">
        <f t="shared" si="8"/>
        <v/>
      </c>
      <c r="Y72" s="534" t="str">
        <f t="shared" si="9"/>
        <v/>
      </c>
      <c r="AA72" s="534" t="str">
        <f t="shared" si="10"/>
        <v/>
      </c>
      <c r="AC72" s="534" t="str">
        <f t="shared" si="11"/>
        <v/>
      </c>
      <c r="AE72" s="534" t="str">
        <f t="shared" si="12"/>
        <v/>
      </c>
      <c r="AG72" s="534" t="str">
        <f t="shared" si="13"/>
        <v/>
      </c>
      <c r="AI72" s="534" t="str">
        <f t="shared" si="14"/>
        <v/>
      </c>
      <c r="AK72" s="534" t="str">
        <f t="shared" si="15"/>
        <v/>
      </c>
      <c r="AM72" s="534" t="str">
        <f t="shared" si="16"/>
        <v/>
      </c>
      <c r="AO72" s="534" t="str">
        <f t="shared" si="17"/>
        <v/>
      </c>
      <c r="AQ72" s="534" t="str">
        <f t="shared" si="18"/>
        <v/>
      </c>
    </row>
    <row r="73" spans="5:43">
      <c r="E73" s="534" t="str">
        <f t="shared" si="21"/>
        <v/>
      </c>
      <c r="G73" s="534" t="str">
        <f t="shared" si="21"/>
        <v/>
      </c>
      <c r="I73" s="534" t="str">
        <f t="shared" si="1"/>
        <v/>
      </c>
      <c r="K73" s="534" t="str">
        <f t="shared" si="2"/>
        <v/>
      </c>
      <c r="M73" s="534" t="str">
        <f t="shared" si="3"/>
        <v/>
      </c>
      <c r="O73" s="534" t="str">
        <f t="shared" si="4"/>
        <v/>
      </c>
      <c r="Q73" s="534" t="str">
        <f t="shared" si="5"/>
        <v/>
      </c>
      <c r="S73" s="534" t="str">
        <f t="shared" si="6"/>
        <v/>
      </c>
      <c r="U73" s="534" t="str">
        <f t="shared" si="7"/>
        <v/>
      </c>
      <c r="W73" s="534" t="str">
        <f t="shared" si="8"/>
        <v/>
      </c>
      <c r="Y73" s="534" t="str">
        <f t="shared" si="9"/>
        <v/>
      </c>
      <c r="AA73" s="534" t="str">
        <f t="shared" si="10"/>
        <v/>
      </c>
      <c r="AC73" s="534" t="str">
        <f t="shared" si="11"/>
        <v/>
      </c>
      <c r="AE73" s="534" t="str">
        <f t="shared" si="12"/>
        <v/>
      </c>
      <c r="AG73" s="534" t="str">
        <f t="shared" si="13"/>
        <v/>
      </c>
      <c r="AI73" s="534" t="str">
        <f t="shared" si="14"/>
        <v/>
      </c>
      <c r="AK73" s="534" t="str">
        <f t="shared" si="15"/>
        <v/>
      </c>
      <c r="AM73" s="534" t="str">
        <f t="shared" si="16"/>
        <v/>
      </c>
      <c r="AO73" s="534" t="str">
        <f t="shared" si="17"/>
        <v/>
      </c>
      <c r="AQ73" s="534" t="str">
        <f t="shared" si="18"/>
        <v/>
      </c>
    </row>
    <row r="74" spans="5:43">
      <c r="E74" s="534" t="str">
        <f t="shared" si="21"/>
        <v/>
      </c>
      <c r="G74" s="534" t="str">
        <f t="shared" si="21"/>
        <v/>
      </c>
      <c r="I74" s="534" t="str">
        <f t="shared" si="1"/>
        <v/>
      </c>
      <c r="K74" s="534" t="str">
        <f t="shared" si="2"/>
        <v/>
      </c>
      <c r="M74" s="534" t="str">
        <f t="shared" si="3"/>
        <v/>
      </c>
      <c r="O74" s="534" t="str">
        <f t="shared" si="4"/>
        <v/>
      </c>
      <c r="Q74" s="534" t="str">
        <f t="shared" si="5"/>
        <v/>
      </c>
      <c r="S74" s="534" t="str">
        <f t="shared" si="6"/>
        <v/>
      </c>
      <c r="U74" s="534" t="str">
        <f t="shared" si="7"/>
        <v/>
      </c>
      <c r="W74" s="534" t="str">
        <f t="shared" si="8"/>
        <v/>
      </c>
      <c r="Y74" s="534" t="str">
        <f t="shared" si="9"/>
        <v/>
      </c>
      <c r="AA74" s="534" t="str">
        <f t="shared" si="10"/>
        <v/>
      </c>
      <c r="AC74" s="534" t="str">
        <f t="shared" si="11"/>
        <v/>
      </c>
      <c r="AE74" s="534" t="str">
        <f t="shared" si="12"/>
        <v/>
      </c>
      <c r="AG74" s="534" t="str">
        <f t="shared" si="13"/>
        <v/>
      </c>
      <c r="AI74" s="534" t="str">
        <f t="shared" si="14"/>
        <v/>
      </c>
      <c r="AK74" s="534" t="str">
        <f t="shared" si="15"/>
        <v/>
      </c>
      <c r="AM74" s="534" t="str">
        <f t="shared" si="16"/>
        <v/>
      </c>
      <c r="AO74" s="534" t="str">
        <f t="shared" si="17"/>
        <v/>
      </c>
      <c r="AQ74" s="534" t="str">
        <f t="shared" si="18"/>
        <v/>
      </c>
    </row>
    <row r="75" spans="5:43">
      <c r="E75" s="534" t="str">
        <f t="shared" si="21"/>
        <v/>
      </c>
      <c r="G75" s="534" t="str">
        <f t="shared" si="21"/>
        <v/>
      </c>
      <c r="I75" s="534" t="str">
        <f t="shared" si="1"/>
        <v/>
      </c>
      <c r="K75" s="534" t="str">
        <f t="shared" si="2"/>
        <v/>
      </c>
      <c r="M75" s="534" t="str">
        <f t="shared" si="3"/>
        <v/>
      </c>
      <c r="O75" s="534" t="str">
        <f t="shared" si="4"/>
        <v/>
      </c>
      <c r="Q75" s="534" t="str">
        <f t="shared" si="5"/>
        <v/>
      </c>
      <c r="S75" s="534" t="str">
        <f t="shared" si="6"/>
        <v/>
      </c>
      <c r="U75" s="534" t="str">
        <f t="shared" si="7"/>
        <v/>
      </c>
      <c r="W75" s="534" t="str">
        <f t="shared" si="8"/>
        <v/>
      </c>
      <c r="Y75" s="534" t="str">
        <f t="shared" si="9"/>
        <v/>
      </c>
      <c r="AA75" s="534" t="str">
        <f t="shared" si="10"/>
        <v/>
      </c>
      <c r="AC75" s="534" t="str">
        <f t="shared" si="11"/>
        <v/>
      </c>
      <c r="AE75" s="534" t="str">
        <f t="shared" si="12"/>
        <v/>
      </c>
      <c r="AG75" s="534" t="str">
        <f t="shared" si="13"/>
        <v/>
      </c>
      <c r="AI75" s="534" t="str">
        <f t="shared" si="14"/>
        <v/>
      </c>
      <c r="AK75" s="534" t="str">
        <f t="shared" si="15"/>
        <v/>
      </c>
      <c r="AM75" s="534" t="str">
        <f t="shared" si="16"/>
        <v/>
      </c>
      <c r="AO75" s="534" t="str">
        <f t="shared" si="17"/>
        <v/>
      </c>
      <c r="AQ75" s="534" t="str">
        <f t="shared" si="18"/>
        <v/>
      </c>
    </row>
    <row r="76" spans="5:43">
      <c r="E76" s="534" t="str">
        <f t="shared" si="21"/>
        <v/>
      </c>
      <c r="G76" s="534" t="str">
        <f t="shared" si="21"/>
        <v/>
      </c>
      <c r="I76" s="534" t="str">
        <f t="shared" si="1"/>
        <v/>
      </c>
      <c r="K76" s="534" t="str">
        <f t="shared" si="2"/>
        <v/>
      </c>
      <c r="M76" s="534" t="str">
        <f t="shared" si="3"/>
        <v/>
      </c>
      <c r="O76" s="534" t="str">
        <f t="shared" si="4"/>
        <v/>
      </c>
      <c r="Q76" s="534" t="str">
        <f t="shared" si="5"/>
        <v/>
      </c>
      <c r="S76" s="534" t="str">
        <f t="shared" si="6"/>
        <v/>
      </c>
      <c r="U76" s="534" t="str">
        <f t="shared" si="7"/>
        <v/>
      </c>
      <c r="W76" s="534" t="str">
        <f t="shared" si="8"/>
        <v/>
      </c>
      <c r="Y76" s="534" t="str">
        <f t="shared" si="9"/>
        <v/>
      </c>
      <c r="AA76" s="534" t="str">
        <f t="shared" si="10"/>
        <v/>
      </c>
      <c r="AC76" s="534" t="str">
        <f t="shared" si="11"/>
        <v/>
      </c>
      <c r="AE76" s="534" t="str">
        <f t="shared" si="12"/>
        <v/>
      </c>
      <c r="AG76" s="534" t="str">
        <f t="shared" si="13"/>
        <v/>
      </c>
      <c r="AI76" s="534" t="str">
        <f t="shared" si="14"/>
        <v/>
      </c>
      <c r="AK76" s="534" t="str">
        <f t="shared" si="15"/>
        <v/>
      </c>
      <c r="AM76" s="534" t="str">
        <f t="shared" si="16"/>
        <v/>
      </c>
      <c r="AO76" s="534" t="str">
        <f t="shared" si="17"/>
        <v/>
      </c>
      <c r="AQ76" s="534" t="str">
        <f t="shared" si="18"/>
        <v/>
      </c>
    </row>
    <row r="77" spans="5:43">
      <c r="E77" s="534" t="str">
        <f t="shared" ref="E77:G92" si="22">IF(OR($B77=0,D77=0),"",D77/$B77)</f>
        <v/>
      </c>
      <c r="G77" s="534" t="str">
        <f t="shared" si="22"/>
        <v/>
      </c>
      <c r="I77" s="534" t="str">
        <f t="shared" ref="I77:I140" si="23">IF(OR($B77=0,H77=0),"",H77/$B77)</f>
        <v/>
      </c>
      <c r="K77" s="534" t="str">
        <f t="shared" ref="K77:K140" si="24">IF(OR($B77=0,J77=0),"",J77/$B77)</f>
        <v/>
      </c>
      <c r="M77" s="534" t="str">
        <f t="shared" ref="M77:M140" si="25">IF(OR($B77=0,L77=0),"",L77/$B77)</f>
        <v/>
      </c>
      <c r="O77" s="534" t="str">
        <f t="shared" ref="O77:O140" si="26">IF(OR($B77=0,N77=0),"",N77/$B77)</f>
        <v/>
      </c>
      <c r="Q77" s="534" t="str">
        <f t="shared" ref="Q77:Q140" si="27">IF(OR($B77=0,P77=0),"",P77/$B77)</f>
        <v/>
      </c>
      <c r="S77" s="534" t="str">
        <f t="shared" ref="S77:S140" si="28">IF(OR($B77=0,R77=0),"",R77/$B77)</f>
        <v/>
      </c>
      <c r="U77" s="534" t="str">
        <f t="shared" ref="U77:U140" si="29">IF(OR($B77=0,T77=0),"",T77/$B77)</f>
        <v/>
      </c>
      <c r="W77" s="534" t="str">
        <f t="shared" ref="W77:W140" si="30">IF(OR($B77=0,V77=0),"",V77/$B77)</f>
        <v/>
      </c>
      <c r="Y77" s="534" t="str">
        <f t="shared" ref="Y77:Y140" si="31">IF(OR($B77=0,X77=0),"",X77/$B77)</f>
        <v/>
      </c>
      <c r="AA77" s="534" t="str">
        <f t="shared" ref="AA77:AA140" si="32">IF(OR($B77=0,Z77=0),"",Z77/$B77)</f>
        <v/>
      </c>
      <c r="AC77" s="534" t="str">
        <f t="shared" ref="AC77:AC140" si="33">IF(OR($B77=0,AB77=0),"",AB77/$B77)</f>
        <v/>
      </c>
      <c r="AE77" s="534" t="str">
        <f t="shared" ref="AE77:AE140" si="34">IF(OR($B77=0,AD77=0),"",AD77/$B77)</f>
        <v/>
      </c>
      <c r="AG77" s="534" t="str">
        <f t="shared" ref="AG77:AG140" si="35">IF(OR($B77=0,AF77=0),"",AF77/$B77)</f>
        <v/>
      </c>
      <c r="AI77" s="534" t="str">
        <f t="shared" ref="AI77:AI140" si="36">IF(OR($B77=0,AH77=0),"",AH77/$B77)</f>
        <v/>
      </c>
      <c r="AK77" s="534" t="str">
        <f t="shared" ref="AK77:AK140" si="37">IF(OR($B77=0,AJ77=0),"",AJ77/$B77)</f>
        <v/>
      </c>
      <c r="AM77" s="534" t="str">
        <f t="shared" ref="AM77:AM140" si="38">IF(OR($B77=0,AL77=0),"",AL77/$B77)</f>
        <v/>
      </c>
      <c r="AO77" s="534" t="str">
        <f t="shared" ref="AO77:AO140" si="39">IF(OR($B77=0,AN77=0),"",AN77/$B77)</f>
        <v/>
      </c>
      <c r="AQ77" s="534" t="str">
        <f t="shared" ref="AQ77:AQ140" si="40">IF(OR($B77=0,AP77=0),"",AP77/$B77)</f>
        <v/>
      </c>
    </row>
    <row r="78" spans="5:43">
      <c r="E78" s="534" t="str">
        <f t="shared" si="22"/>
        <v/>
      </c>
      <c r="G78" s="534" t="str">
        <f t="shared" si="22"/>
        <v/>
      </c>
      <c r="I78" s="534" t="str">
        <f t="shared" si="23"/>
        <v/>
      </c>
      <c r="K78" s="534" t="str">
        <f t="shared" si="24"/>
        <v/>
      </c>
      <c r="M78" s="534" t="str">
        <f t="shared" si="25"/>
        <v/>
      </c>
      <c r="O78" s="534" t="str">
        <f t="shared" si="26"/>
        <v/>
      </c>
      <c r="Q78" s="534" t="str">
        <f t="shared" si="27"/>
        <v/>
      </c>
      <c r="S78" s="534" t="str">
        <f t="shared" si="28"/>
        <v/>
      </c>
      <c r="U78" s="534" t="str">
        <f t="shared" si="29"/>
        <v/>
      </c>
      <c r="W78" s="534" t="str">
        <f t="shared" si="30"/>
        <v/>
      </c>
      <c r="Y78" s="534" t="str">
        <f t="shared" si="31"/>
        <v/>
      </c>
      <c r="AA78" s="534" t="str">
        <f t="shared" si="32"/>
        <v/>
      </c>
      <c r="AC78" s="534" t="str">
        <f t="shared" si="33"/>
        <v/>
      </c>
      <c r="AE78" s="534" t="str">
        <f t="shared" si="34"/>
        <v/>
      </c>
      <c r="AG78" s="534" t="str">
        <f t="shared" si="35"/>
        <v/>
      </c>
      <c r="AI78" s="534" t="str">
        <f t="shared" si="36"/>
        <v/>
      </c>
      <c r="AK78" s="534" t="str">
        <f t="shared" si="37"/>
        <v/>
      </c>
      <c r="AM78" s="534" t="str">
        <f t="shared" si="38"/>
        <v/>
      </c>
      <c r="AO78" s="534" t="str">
        <f t="shared" si="39"/>
        <v/>
      </c>
      <c r="AQ78" s="534" t="str">
        <f t="shared" si="40"/>
        <v/>
      </c>
    </row>
    <row r="79" spans="5:43">
      <c r="E79" s="534" t="str">
        <f t="shared" si="22"/>
        <v/>
      </c>
      <c r="G79" s="534" t="str">
        <f t="shared" si="22"/>
        <v/>
      </c>
      <c r="I79" s="534" t="str">
        <f t="shared" si="23"/>
        <v/>
      </c>
      <c r="K79" s="534" t="str">
        <f t="shared" si="24"/>
        <v/>
      </c>
      <c r="M79" s="534" t="str">
        <f t="shared" si="25"/>
        <v/>
      </c>
      <c r="O79" s="534" t="str">
        <f t="shared" si="26"/>
        <v/>
      </c>
      <c r="Q79" s="534" t="str">
        <f t="shared" si="27"/>
        <v/>
      </c>
      <c r="S79" s="534" t="str">
        <f t="shared" si="28"/>
        <v/>
      </c>
      <c r="U79" s="534" t="str">
        <f t="shared" si="29"/>
        <v/>
      </c>
      <c r="W79" s="534" t="str">
        <f t="shared" si="30"/>
        <v/>
      </c>
      <c r="Y79" s="534" t="str">
        <f t="shared" si="31"/>
        <v/>
      </c>
      <c r="AA79" s="534" t="str">
        <f t="shared" si="32"/>
        <v/>
      </c>
      <c r="AC79" s="534" t="str">
        <f t="shared" si="33"/>
        <v/>
      </c>
      <c r="AE79" s="534" t="str">
        <f t="shared" si="34"/>
        <v/>
      </c>
      <c r="AG79" s="534" t="str">
        <f t="shared" si="35"/>
        <v/>
      </c>
      <c r="AI79" s="534" t="str">
        <f t="shared" si="36"/>
        <v/>
      </c>
      <c r="AK79" s="534" t="str">
        <f t="shared" si="37"/>
        <v/>
      </c>
      <c r="AM79" s="534" t="str">
        <f t="shared" si="38"/>
        <v/>
      </c>
      <c r="AO79" s="534" t="str">
        <f t="shared" si="39"/>
        <v/>
      </c>
      <c r="AQ79" s="534" t="str">
        <f t="shared" si="40"/>
        <v/>
      </c>
    </row>
    <row r="80" spans="5:43">
      <c r="E80" s="534" t="str">
        <f t="shared" si="22"/>
        <v/>
      </c>
      <c r="G80" s="534" t="str">
        <f t="shared" si="22"/>
        <v/>
      </c>
      <c r="I80" s="534" t="str">
        <f t="shared" si="23"/>
        <v/>
      </c>
      <c r="K80" s="534" t="str">
        <f t="shared" si="24"/>
        <v/>
      </c>
      <c r="M80" s="534" t="str">
        <f t="shared" si="25"/>
        <v/>
      </c>
      <c r="O80" s="534" t="str">
        <f t="shared" si="26"/>
        <v/>
      </c>
      <c r="Q80" s="534" t="str">
        <f t="shared" si="27"/>
        <v/>
      </c>
      <c r="S80" s="534" t="str">
        <f t="shared" si="28"/>
        <v/>
      </c>
      <c r="U80" s="534" t="str">
        <f t="shared" si="29"/>
        <v/>
      </c>
      <c r="W80" s="534" t="str">
        <f t="shared" si="30"/>
        <v/>
      </c>
      <c r="Y80" s="534" t="str">
        <f t="shared" si="31"/>
        <v/>
      </c>
      <c r="AA80" s="534" t="str">
        <f t="shared" si="32"/>
        <v/>
      </c>
      <c r="AC80" s="534" t="str">
        <f t="shared" si="33"/>
        <v/>
      </c>
      <c r="AE80" s="534" t="str">
        <f t="shared" si="34"/>
        <v/>
      </c>
      <c r="AG80" s="534" t="str">
        <f t="shared" si="35"/>
        <v/>
      </c>
      <c r="AI80" s="534" t="str">
        <f t="shared" si="36"/>
        <v/>
      </c>
      <c r="AK80" s="534" t="str">
        <f t="shared" si="37"/>
        <v/>
      </c>
      <c r="AM80" s="534" t="str">
        <f t="shared" si="38"/>
        <v/>
      </c>
      <c r="AO80" s="534" t="str">
        <f t="shared" si="39"/>
        <v/>
      </c>
      <c r="AQ80" s="534" t="str">
        <f t="shared" si="40"/>
        <v/>
      </c>
    </row>
    <row r="81" spans="5:43">
      <c r="E81" s="534" t="str">
        <f t="shared" si="22"/>
        <v/>
      </c>
      <c r="G81" s="534" t="str">
        <f t="shared" si="22"/>
        <v/>
      </c>
      <c r="I81" s="534" t="str">
        <f t="shared" si="23"/>
        <v/>
      </c>
      <c r="K81" s="534" t="str">
        <f t="shared" si="24"/>
        <v/>
      </c>
      <c r="M81" s="534" t="str">
        <f t="shared" si="25"/>
        <v/>
      </c>
      <c r="O81" s="534" t="str">
        <f t="shared" si="26"/>
        <v/>
      </c>
      <c r="Q81" s="534" t="str">
        <f t="shared" si="27"/>
        <v/>
      </c>
      <c r="S81" s="534" t="str">
        <f t="shared" si="28"/>
        <v/>
      </c>
      <c r="U81" s="534" t="str">
        <f t="shared" si="29"/>
        <v/>
      </c>
      <c r="W81" s="534" t="str">
        <f t="shared" si="30"/>
        <v/>
      </c>
      <c r="Y81" s="534" t="str">
        <f t="shared" si="31"/>
        <v/>
      </c>
      <c r="AA81" s="534" t="str">
        <f t="shared" si="32"/>
        <v/>
      </c>
      <c r="AC81" s="534" t="str">
        <f t="shared" si="33"/>
        <v/>
      </c>
      <c r="AE81" s="534" t="str">
        <f t="shared" si="34"/>
        <v/>
      </c>
      <c r="AG81" s="534" t="str">
        <f t="shared" si="35"/>
        <v/>
      </c>
      <c r="AI81" s="534" t="str">
        <f t="shared" si="36"/>
        <v/>
      </c>
      <c r="AK81" s="534" t="str">
        <f t="shared" si="37"/>
        <v/>
      </c>
      <c r="AM81" s="534" t="str">
        <f t="shared" si="38"/>
        <v/>
      </c>
      <c r="AO81" s="534" t="str">
        <f t="shared" si="39"/>
        <v/>
      </c>
      <c r="AQ81" s="534" t="str">
        <f t="shared" si="40"/>
        <v/>
      </c>
    </row>
    <row r="82" spans="5:43">
      <c r="E82" s="534" t="str">
        <f t="shared" si="22"/>
        <v/>
      </c>
      <c r="G82" s="534" t="str">
        <f t="shared" si="22"/>
        <v/>
      </c>
      <c r="I82" s="534" t="str">
        <f t="shared" si="23"/>
        <v/>
      </c>
      <c r="K82" s="534" t="str">
        <f t="shared" si="24"/>
        <v/>
      </c>
      <c r="M82" s="534" t="str">
        <f t="shared" si="25"/>
        <v/>
      </c>
      <c r="O82" s="534" t="str">
        <f t="shared" si="26"/>
        <v/>
      </c>
      <c r="Q82" s="534" t="str">
        <f t="shared" si="27"/>
        <v/>
      </c>
      <c r="S82" s="534" t="str">
        <f t="shared" si="28"/>
        <v/>
      </c>
      <c r="U82" s="534" t="str">
        <f t="shared" si="29"/>
        <v/>
      </c>
      <c r="W82" s="534" t="str">
        <f t="shared" si="30"/>
        <v/>
      </c>
      <c r="Y82" s="534" t="str">
        <f t="shared" si="31"/>
        <v/>
      </c>
      <c r="AA82" s="534" t="str">
        <f t="shared" si="32"/>
        <v/>
      </c>
      <c r="AC82" s="534" t="str">
        <f t="shared" si="33"/>
        <v/>
      </c>
      <c r="AE82" s="534" t="str">
        <f t="shared" si="34"/>
        <v/>
      </c>
      <c r="AG82" s="534" t="str">
        <f t="shared" si="35"/>
        <v/>
      </c>
      <c r="AI82" s="534" t="str">
        <f t="shared" si="36"/>
        <v/>
      </c>
      <c r="AK82" s="534" t="str">
        <f t="shared" si="37"/>
        <v/>
      </c>
      <c r="AM82" s="534" t="str">
        <f t="shared" si="38"/>
        <v/>
      </c>
      <c r="AO82" s="534" t="str">
        <f t="shared" si="39"/>
        <v/>
      </c>
      <c r="AQ82" s="534" t="str">
        <f t="shared" si="40"/>
        <v/>
      </c>
    </row>
    <row r="83" spans="5:43">
      <c r="E83" s="534" t="str">
        <f t="shared" si="22"/>
        <v/>
      </c>
      <c r="G83" s="534" t="str">
        <f t="shared" si="22"/>
        <v/>
      </c>
      <c r="I83" s="534" t="str">
        <f t="shared" si="23"/>
        <v/>
      </c>
      <c r="K83" s="534" t="str">
        <f t="shared" si="24"/>
        <v/>
      </c>
      <c r="M83" s="534" t="str">
        <f t="shared" si="25"/>
        <v/>
      </c>
      <c r="O83" s="534" t="str">
        <f t="shared" si="26"/>
        <v/>
      </c>
      <c r="Q83" s="534" t="str">
        <f t="shared" si="27"/>
        <v/>
      </c>
      <c r="S83" s="534" t="str">
        <f t="shared" si="28"/>
        <v/>
      </c>
      <c r="U83" s="534" t="str">
        <f t="shared" si="29"/>
        <v/>
      </c>
      <c r="W83" s="534" t="str">
        <f t="shared" si="30"/>
        <v/>
      </c>
      <c r="Y83" s="534" t="str">
        <f t="shared" si="31"/>
        <v/>
      </c>
      <c r="AA83" s="534" t="str">
        <f t="shared" si="32"/>
        <v/>
      </c>
      <c r="AC83" s="534" t="str">
        <f t="shared" si="33"/>
        <v/>
      </c>
      <c r="AE83" s="534" t="str">
        <f t="shared" si="34"/>
        <v/>
      </c>
      <c r="AG83" s="534" t="str">
        <f t="shared" si="35"/>
        <v/>
      </c>
      <c r="AI83" s="534" t="str">
        <f t="shared" si="36"/>
        <v/>
      </c>
      <c r="AK83" s="534" t="str">
        <f t="shared" si="37"/>
        <v/>
      </c>
      <c r="AM83" s="534" t="str">
        <f t="shared" si="38"/>
        <v/>
      </c>
      <c r="AO83" s="534" t="str">
        <f t="shared" si="39"/>
        <v/>
      </c>
      <c r="AQ83" s="534" t="str">
        <f t="shared" si="40"/>
        <v/>
      </c>
    </row>
    <row r="84" spans="5:43">
      <c r="E84" s="534" t="str">
        <f t="shared" si="22"/>
        <v/>
      </c>
      <c r="G84" s="534" t="str">
        <f t="shared" si="22"/>
        <v/>
      </c>
      <c r="I84" s="534" t="str">
        <f t="shared" si="23"/>
        <v/>
      </c>
      <c r="K84" s="534" t="str">
        <f t="shared" si="24"/>
        <v/>
      </c>
      <c r="M84" s="534" t="str">
        <f t="shared" si="25"/>
        <v/>
      </c>
      <c r="O84" s="534" t="str">
        <f t="shared" si="26"/>
        <v/>
      </c>
      <c r="Q84" s="534" t="str">
        <f t="shared" si="27"/>
        <v/>
      </c>
      <c r="S84" s="534" t="str">
        <f t="shared" si="28"/>
        <v/>
      </c>
      <c r="U84" s="534" t="str">
        <f t="shared" si="29"/>
        <v/>
      </c>
      <c r="W84" s="534" t="str">
        <f t="shared" si="30"/>
        <v/>
      </c>
      <c r="Y84" s="534" t="str">
        <f t="shared" si="31"/>
        <v/>
      </c>
      <c r="AA84" s="534" t="str">
        <f t="shared" si="32"/>
        <v/>
      </c>
      <c r="AC84" s="534" t="str">
        <f t="shared" si="33"/>
        <v/>
      </c>
      <c r="AE84" s="534" t="str">
        <f t="shared" si="34"/>
        <v/>
      </c>
      <c r="AG84" s="534" t="str">
        <f t="shared" si="35"/>
        <v/>
      </c>
      <c r="AI84" s="534" t="str">
        <f t="shared" si="36"/>
        <v/>
      </c>
      <c r="AK84" s="534" t="str">
        <f t="shared" si="37"/>
        <v/>
      </c>
      <c r="AM84" s="534" t="str">
        <f t="shared" si="38"/>
        <v/>
      </c>
      <c r="AO84" s="534" t="str">
        <f t="shared" si="39"/>
        <v/>
      </c>
      <c r="AQ84" s="534" t="str">
        <f t="shared" si="40"/>
        <v/>
      </c>
    </row>
    <row r="85" spans="5:43">
      <c r="E85" s="534" t="str">
        <f t="shared" si="22"/>
        <v/>
      </c>
      <c r="G85" s="534" t="str">
        <f t="shared" si="22"/>
        <v/>
      </c>
      <c r="I85" s="534" t="str">
        <f t="shared" si="23"/>
        <v/>
      </c>
      <c r="K85" s="534" t="str">
        <f t="shared" si="24"/>
        <v/>
      </c>
      <c r="M85" s="534" t="str">
        <f t="shared" si="25"/>
        <v/>
      </c>
      <c r="O85" s="534" t="str">
        <f t="shared" si="26"/>
        <v/>
      </c>
      <c r="Q85" s="534" t="str">
        <f t="shared" si="27"/>
        <v/>
      </c>
      <c r="S85" s="534" t="str">
        <f t="shared" si="28"/>
        <v/>
      </c>
      <c r="U85" s="534" t="str">
        <f t="shared" si="29"/>
        <v/>
      </c>
      <c r="W85" s="534" t="str">
        <f t="shared" si="30"/>
        <v/>
      </c>
      <c r="Y85" s="534" t="str">
        <f t="shared" si="31"/>
        <v/>
      </c>
      <c r="AA85" s="534" t="str">
        <f t="shared" si="32"/>
        <v/>
      </c>
      <c r="AC85" s="534" t="str">
        <f t="shared" si="33"/>
        <v/>
      </c>
      <c r="AE85" s="534" t="str">
        <f t="shared" si="34"/>
        <v/>
      </c>
      <c r="AG85" s="534" t="str">
        <f t="shared" si="35"/>
        <v/>
      </c>
      <c r="AI85" s="534" t="str">
        <f t="shared" si="36"/>
        <v/>
      </c>
      <c r="AK85" s="534" t="str">
        <f t="shared" si="37"/>
        <v/>
      </c>
      <c r="AM85" s="534" t="str">
        <f t="shared" si="38"/>
        <v/>
      </c>
      <c r="AO85" s="534" t="str">
        <f t="shared" si="39"/>
        <v/>
      </c>
      <c r="AQ85" s="534" t="str">
        <f t="shared" si="40"/>
        <v/>
      </c>
    </row>
    <row r="86" spans="5:43">
      <c r="E86" s="534" t="str">
        <f t="shared" si="22"/>
        <v/>
      </c>
      <c r="G86" s="534" t="str">
        <f t="shared" si="22"/>
        <v/>
      </c>
      <c r="I86" s="534" t="str">
        <f t="shared" si="23"/>
        <v/>
      </c>
      <c r="K86" s="534" t="str">
        <f t="shared" si="24"/>
        <v/>
      </c>
      <c r="M86" s="534" t="str">
        <f t="shared" si="25"/>
        <v/>
      </c>
      <c r="O86" s="534" t="str">
        <f t="shared" si="26"/>
        <v/>
      </c>
      <c r="Q86" s="534" t="str">
        <f t="shared" si="27"/>
        <v/>
      </c>
      <c r="S86" s="534" t="str">
        <f t="shared" si="28"/>
        <v/>
      </c>
      <c r="U86" s="534" t="str">
        <f t="shared" si="29"/>
        <v/>
      </c>
      <c r="W86" s="534" t="str">
        <f t="shared" si="30"/>
        <v/>
      </c>
      <c r="Y86" s="534" t="str">
        <f t="shared" si="31"/>
        <v/>
      </c>
      <c r="AA86" s="534" t="str">
        <f t="shared" si="32"/>
        <v/>
      </c>
      <c r="AC86" s="534" t="str">
        <f t="shared" si="33"/>
        <v/>
      </c>
      <c r="AE86" s="534" t="str">
        <f t="shared" si="34"/>
        <v/>
      </c>
      <c r="AG86" s="534" t="str">
        <f t="shared" si="35"/>
        <v/>
      </c>
      <c r="AI86" s="534" t="str">
        <f t="shared" si="36"/>
        <v/>
      </c>
      <c r="AK86" s="534" t="str">
        <f t="shared" si="37"/>
        <v/>
      </c>
      <c r="AM86" s="534" t="str">
        <f t="shared" si="38"/>
        <v/>
      </c>
      <c r="AO86" s="534" t="str">
        <f t="shared" si="39"/>
        <v/>
      </c>
      <c r="AQ86" s="534" t="str">
        <f t="shared" si="40"/>
        <v/>
      </c>
    </row>
    <row r="87" spans="5:43">
      <c r="E87" s="534" t="str">
        <f t="shared" si="22"/>
        <v/>
      </c>
      <c r="G87" s="534" t="str">
        <f t="shared" si="22"/>
        <v/>
      </c>
      <c r="I87" s="534" t="str">
        <f t="shared" si="23"/>
        <v/>
      </c>
      <c r="K87" s="534" t="str">
        <f t="shared" si="24"/>
        <v/>
      </c>
      <c r="M87" s="534" t="str">
        <f t="shared" si="25"/>
        <v/>
      </c>
      <c r="O87" s="534" t="str">
        <f t="shared" si="26"/>
        <v/>
      </c>
      <c r="Q87" s="534" t="str">
        <f t="shared" si="27"/>
        <v/>
      </c>
      <c r="S87" s="534" t="str">
        <f t="shared" si="28"/>
        <v/>
      </c>
      <c r="U87" s="534" t="str">
        <f t="shared" si="29"/>
        <v/>
      </c>
      <c r="W87" s="534" t="str">
        <f t="shared" si="30"/>
        <v/>
      </c>
      <c r="Y87" s="534" t="str">
        <f t="shared" si="31"/>
        <v/>
      </c>
      <c r="AA87" s="534" t="str">
        <f t="shared" si="32"/>
        <v/>
      </c>
      <c r="AC87" s="534" t="str">
        <f t="shared" si="33"/>
        <v/>
      </c>
      <c r="AE87" s="534" t="str">
        <f t="shared" si="34"/>
        <v/>
      </c>
      <c r="AG87" s="534" t="str">
        <f t="shared" si="35"/>
        <v/>
      </c>
      <c r="AI87" s="534" t="str">
        <f t="shared" si="36"/>
        <v/>
      </c>
      <c r="AK87" s="534" t="str">
        <f t="shared" si="37"/>
        <v/>
      </c>
      <c r="AM87" s="534" t="str">
        <f t="shared" si="38"/>
        <v/>
      </c>
      <c r="AO87" s="534" t="str">
        <f t="shared" si="39"/>
        <v/>
      </c>
      <c r="AQ87" s="534" t="str">
        <f t="shared" si="40"/>
        <v/>
      </c>
    </row>
    <row r="88" spans="5:43">
      <c r="E88" s="534" t="str">
        <f t="shared" si="22"/>
        <v/>
      </c>
      <c r="G88" s="534" t="str">
        <f t="shared" si="22"/>
        <v/>
      </c>
      <c r="I88" s="534" t="str">
        <f t="shared" si="23"/>
        <v/>
      </c>
      <c r="K88" s="534" t="str">
        <f t="shared" si="24"/>
        <v/>
      </c>
      <c r="M88" s="534" t="str">
        <f t="shared" si="25"/>
        <v/>
      </c>
      <c r="O88" s="534" t="str">
        <f t="shared" si="26"/>
        <v/>
      </c>
      <c r="Q88" s="534" t="str">
        <f t="shared" si="27"/>
        <v/>
      </c>
      <c r="S88" s="534" t="str">
        <f t="shared" si="28"/>
        <v/>
      </c>
      <c r="U88" s="534" t="str">
        <f t="shared" si="29"/>
        <v/>
      </c>
      <c r="W88" s="534" t="str">
        <f t="shared" si="30"/>
        <v/>
      </c>
      <c r="Y88" s="534" t="str">
        <f t="shared" si="31"/>
        <v/>
      </c>
      <c r="AA88" s="534" t="str">
        <f t="shared" si="32"/>
        <v/>
      </c>
      <c r="AC88" s="534" t="str">
        <f t="shared" si="33"/>
        <v/>
      </c>
      <c r="AE88" s="534" t="str">
        <f t="shared" si="34"/>
        <v/>
      </c>
      <c r="AG88" s="534" t="str">
        <f t="shared" si="35"/>
        <v/>
      </c>
      <c r="AI88" s="534" t="str">
        <f t="shared" si="36"/>
        <v/>
      </c>
      <c r="AK88" s="534" t="str">
        <f t="shared" si="37"/>
        <v/>
      </c>
      <c r="AM88" s="534" t="str">
        <f t="shared" si="38"/>
        <v/>
      </c>
      <c r="AO88" s="534" t="str">
        <f t="shared" si="39"/>
        <v/>
      </c>
      <c r="AQ88" s="534" t="str">
        <f t="shared" si="40"/>
        <v/>
      </c>
    </row>
    <row r="89" spans="5:43">
      <c r="E89" s="534" t="str">
        <f t="shared" si="22"/>
        <v/>
      </c>
      <c r="G89" s="534" t="str">
        <f t="shared" si="22"/>
        <v/>
      </c>
      <c r="I89" s="534" t="str">
        <f t="shared" si="23"/>
        <v/>
      </c>
      <c r="K89" s="534" t="str">
        <f t="shared" si="24"/>
        <v/>
      </c>
      <c r="M89" s="534" t="str">
        <f t="shared" si="25"/>
        <v/>
      </c>
      <c r="O89" s="534" t="str">
        <f t="shared" si="26"/>
        <v/>
      </c>
      <c r="Q89" s="534" t="str">
        <f t="shared" si="27"/>
        <v/>
      </c>
      <c r="S89" s="534" t="str">
        <f t="shared" si="28"/>
        <v/>
      </c>
      <c r="U89" s="534" t="str">
        <f t="shared" si="29"/>
        <v/>
      </c>
      <c r="W89" s="534" t="str">
        <f t="shared" si="30"/>
        <v/>
      </c>
      <c r="Y89" s="534" t="str">
        <f t="shared" si="31"/>
        <v/>
      </c>
      <c r="AA89" s="534" t="str">
        <f t="shared" si="32"/>
        <v/>
      </c>
      <c r="AC89" s="534" t="str">
        <f t="shared" si="33"/>
        <v/>
      </c>
      <c r="AE89" s="534" t="str">
        <f t="shared" si="34"/>
        <v/>
      </c>
      <c r="AG89" s="534" t="str">
        <f t="shared" si="35"/>
        <v/>
      </c>
      <c r="AI89" s="534" t="str">
        <f t="shared" si="36"/>
        <v/>
      </c>
      <c r="AK89" s="534" t="str">
        <f t="shared" si="37"/>
        <v/>
      </c>
      <c r="AM89" s="534" t="str">
        <f t="shared" si="38"/>
        <v/>
      </c>
      <c r="AO89" s="534" t="str">
        <f t="shared" si="39"/>
        <v/>
      </c>
      <c r="AQ89" s="534" t="str">
        <f t="shared" si="40"/>
        <v/>
      </c>
    </row>
    <row r="90" spans="5:43">
      <c r="E90" s="534" t="str">
        <f t="shared" si="22"/>
        <v/>
      </c>
      <c r="G90" s="534" t="str">
        <f t="shared" si="22"/>
        <v/>
      </c>
      <c r="I90" s="534" t="str">
        <f t="shared" si="23"/>
        <v/>
      </c>
      <c r="K90" s="534" t="str">
        <f t="shared" si="24"/>
        <v/>
      </c>
      <c r="M90" s="534" t="str">
        <f t="shared" si="25"/>
        <v/>
      </c>
      <c r="O90" s="534" t="str">
        <f t="shared" si="26"/>
        <v/>
      </c>
      <c r="Q90" s="534" t="str">
        <f t="shared" si="27"/>
        <v/>
      </c>
      <c r="S90" s="534" t="str">
        <f t="shared" si="28"/>
        <v/>
      </c>
      <c r="U90" s="534" t="str">
        <f t="shared" si="29"/>
        <v/>
      </c>
      <c r="W90" s="534" t="str">
        <f t="shared" si="30"/>
        <v/>
      </c>
      <c r="Y90" s="534" t="str">
        <f t="shared" si="31"/>
        <v/>
      </c>
      <c r="AA90" s="534" t="str">
        <f t="shared" si="32"/>
        <v/>
      </c>
      <c r="AC90" s="534" t="str">
        <f t="shared" si="33"/>
        <v/>
      </c>
      <c r="AE90" s="534" t="str">
        <f t="shared" si="34"/>
        <v/>
      </c>
      <c r="AG90" s="534" t="str">
        <f t="shared" si="35"/>
        <v/>
      </c>
      <c r="AI90" s="534" t="str">
        <f t="shared" si="36"/>
        <v/>
      </c>
      <c r="AK90" s="534" t="str">
        <f t="shared" si="37"/>
        <v/>
      </c>
      <c r="AM90" s="534" t="str">
        <f t="shared" si="38"/>
        <v/>
      </c>
      <c r="AO90" s="534" t="str">
        <f t="shared" si="39"/>
        <v/>
      </c>
      <c r="AQ90" s="534" t="str">
        <f t="shared" si="40"/>
        <v/>
      </c>
    </row>
    <row r="91" spans="5:43">
      <c r="E91" s="534" t="str">
        <f t="shared" si="22"/>
        <v/>
      </c>
      <c r="G91" s="534" t="str">
        <f t="shared" si="22"/>
        <v/>
      </c>
      <c r="I91" s="534" t="str">
        <f t="shared" si="23"/>
        <v/>
      </c>
      <c r="K91" s="534" t="str">
        <f t="shared" si="24"/>
        <v/>
      </c>
      <c r="M91" s="534" t="str">
        <f t="shared" si="25"/>
        <v/>
      </c>
      <c r="O91" s="534" t="str">
        <f t="shared" si="26"/>
        <v/>
      </c>
      <c r="Q91" s="534" t="str">
        <f t="shared" si="27"/>
        <v/>
      </c>
      <c r="S91" s="534" t="str">
        <f t="shared" si="28"/>
        <v/>
      </c>
      <c r="U91" s="534" t="str">
        <f t="shared" si="29"/>
        <v/>
      </c>
      <c r="W91" s="534" t="str">
        <f t="shared" si="30"/>
        <v/>
      </c>
      <c r="Y91" s="534" t="str">
        <f t="shared" si="31"/>
        <v/>
      </c>
      <c r="AA91" s="534" t="str">
        <f t="shared" si="32"/>
        <v/>
      </c>
      <c r="AC91" s="534" t="str">
        <f t="shared" si="33"/>
        <v/>
      </c>
      <c r="AE91" s="534" t="str">
        <f t="shared" si="34"/>
        <v/>
      </c>
      <c r="AG91" s="534" t="str">
        <f t="shared" si="35"/>
        <v/>
      </c>
      <c r="AI91" s="534" t="str">
        <f t="shared" si="36"/>
        <v/>
      </c>
      <c r="AK91" s="534" t="str">
        <f t="shared" si="37"/>
        <v/>
      </c>
      <c r="AM91" s="534" t="str">
        <f t="shared" si="38"/>
        <v/>
      </c>
      <c r="AO91" s="534" t="str">
        <f t="shared" si="39"/>
        <v/>
      </c>
      <c r="AQ91" s="534" t="str">
        <f t="shared" si="40"/>
        <v/>
      </c>
    </row>
    <row r="92" spans="5:43">
      <c r="E92" s="534" t="str">
        <f t="shared" si="22"/>
        <v/>
      </c>
      <c r="G92" s="534" t="str">
        <f t="shared" si="22"/>
        <v/>
      </c>
      <c r="I92" s="534" t="str">
        <f t="shared" si="23"/>
        <v/>
      </c>
      <c r="K92" s="534" t="str">
        <f t="shared" si="24"/>
        <v/>
      </c>
      <c r="M92" s="534" t="str">
        <f t="shared" si="25"/>
        <v/>
      </c>
      <c r="O92" s="534" t="str">
        <f t="shared" si="26"/>
        <v/>
      </c>
      <c r="Q92" s="534" t="str">
        <f t="shared" si="27"/>
        <v/>
      </c>
      <c r="S92" s="534" t="str">
        <f t="shared" si="28"/>
        <v/>
      </c>
      <c r="U92" s="534" t="str">
        <f t="shared" si="29"/>
        <v/>
      </c>
      <c r="W92" s="534" t="str">
        <f t="shared" si="30"/>
        <v/>
      </c>
      <c r="Y92" s="534" t="str">
        <f t="shared" si="31"/>
        <v/>
      </c>
      <c r="AA92" s="534" t="str">
        <f t="shared" si="32"/>
        <v/>
      </c>
      <c r="AC92" s="534" t="str">
        <f t="shared" si="33"/>
        <v/>
      </c>
      <c r="AE92" s="534" t="str">
        <f t="shared" si="34"/>
        <v/>
      </c>
      <c r="AG92" s="534" t="str">
        <f t="shared" si="35"/>
        <v/>
      </c>
      <c r="AI92" s="534" t="str">
        <f t="shared" si="36"/>
        <v/>
      </c>
      <c r="AK92" s="534" t="str">
        <f t="shared" si="37"/>
        <v/>
      </c>
      <c r="AM92" s="534" t="str">
        <f t="shared" si="38"/>
        <v/>
      </c>
      <c r="AO92" s="534" t="str">
        <f t="shared" si="39"/>
        <v/>
      </c>
      <c r="AQ92" s="534" t="str">
        <f t="shared" si="40"/>
        <v/>
      </c>
    </row>
    <row r="93" spans="5:43">
      <c r="E93" s="534" t="str">
        <f t="shared" ref="E93:G108" si="41">IF(OR($B93=0,D93=0),"",D93/$B93)</f>
        <v/>
      </c>
      <c r="G93" s="534" t="str">
        <f t="shared" si="41"/>
        <v/>
      </c>
      <c r="I93" s="534" t="str">
        <f t="shared" si="23"/>
        <v/>
      </c>
      <c r="K93" s="534" t="str">
        <f t="shared" si="24"/>
        <v/>
      </c>
      <c r="M93" s="534" t="str">
        <f t="shared" si="25"/>
        <v/>
      </c>
      <c r="O93" s="534" t="str">
        <f t="shared" si="26"/>
        <v/>
      </c>
      <c r="Q93" s="534" t="str">
        <f t="shared" si="27"/>
        <v/>
      </c>
      <c r="S93" s="534" t="str">
        <f t="shared" si="28"/>
        <v/>
      </c>
      <c r="U93" s="534" t="str">
        <f t="shared" si="29"/>
        <v/>
      </c>
      <c r="W93" s="534" t="str">
        <f t="shared" si="30"/>
        <v/>
      </c>
      <c r="Y93" s="534" t="str">
        <f t="shared" si="31"/>
        <v/>
      </c>
      <c r="AA93" s="534" t="str">
        <f t="shared" si="32"/>
        <v/>
      </c>
      <c r="AC93" s="534" t="str">
        <f t="shared" si="33"/>
        <v/>
      </c>
      <c r="AE93" s="534" t="str">
        <f t="shared" si="34"/>
        <v/>
      </c>
      <c r="AG93" s="534" t="str">
        <f t="shared" si="35"/>
        <v/>
      </c>
      <c r="AI93" s="534" t="str">
        <f t="shared" si="36"/>
        <v/>
      </c>
      <c r="AK93" s="534" t="str">
        <f t="shared" si="37"/>
        <v/>
      </c>
      <c r="AM93" s="534" t="str">
        <f t="shared" si="38"/>
        <v/>
      </c>
      <c r="AO93" s="534" t="str">
        <f t="shared" si="39"/>
        <v/>
      </c>
      <c r="AQ93" s="534" t="str">
        <f t="shared" si="40"/>
        <v/>
      </c>
    </row>
    <row r="94" spans="5:43">
      <c r="E94" s="534" t="str">
        <f t="shared" si="41"/>
        <v/>
      </c>
      <c r="G94" s="534" t="str">
        <f t="shared" si="41"/>
        <v/>
      </c>
      <c r="I94" s="534" t="str">
        <f t="shared" si="23"/>
        <v/>
      </c>
      <c r="K94" s="534" t="str">
        <f t="shared" si="24"/>
        <v/>
      </c>
      <c r="M94" s="534" t="str">
        <f t="shared" si="25"/>
        <v/>
      </c>
      <c r="O94" s="534" t="str">
        <f t="shared" si="26"/>
        <v/>
      </c>
      <c r="Q94" s="534" t="str">
        <f t="shared" si="27"/>
        <v/>
      </c>
      <c r="S94" s="534" t="str">
        <f t="shared" si="28"/>
        <v/>
      </c>
      <c r="U94" s="534" t="str">
        <f t="shared" si="29"/>
        <v/>
      </c>
      <c r="W94" s="534" t="str">
        <f t="shared" si="30"/>
        <v/>
      </c>
      <c r="Y94" s="534" t="str">
        <f t="shared" si="31"/>
        <v/>
      </c>
      <c r="AA94" s="534" t="str">
        <f t="shared" si="32"/>
        <v/>
      </c>
      <c r="AC94" s="534" t="str">
        <f t="shared" si="33"/>
        <v/>
      </c>
      <c r="AE94" s="534" t="str">
        <f t="shared" si="34"/>
        <v/>
      </c>
      <c r="AG94" s="534" t="str">
        <f t="shared" si="35"/>
        <v/>
      </c>
      <c r="AI94" s="534" t="str">
        <f t="shared" si="36"/>
        <v/>
      </c>
      <c r="AK94" s="534" t="str">
        <f t="shared" si="37"/>
        <v/>
      </c>
      <c r="AM94" s="534" t="str">
        <f t="shared" si="38"/>
        <v/>
      </c>
      <c r="AO94" s="534" t="str">
        <f t="shared" si="39"/>
        <v/>
      </c>
      <c r="AQ94" s="534" t="str">
        <f t="shared" si="40"/>
        <v/>
      </c>
    </row>
    <row r="95" spans="5:43">
      <c r="E95" s="534" t="str">
        <f t="shared" si="41"/>
        <v/>
      </c>
      <c r="G95" s="534" t="str">
        <f t="shared" si="41"/>
        <v/>
      </c>
      <c r="I95" s="534" t="str">
        <f t="shared" si="23"/>
        <v/>
      </c>
      <c r="K95" s="534" t="str">
        <f t="shared" si="24"/>
        <v/>
      </c>
      <c r="M95" s="534" t="str">
        <f t="shared" si="25"/>
        <v/>
      </c>
      <c r="O95" s="534" t="str">
        <f t="shared" si="26"/>
        <v/>
      </c>
      <c r="Q95" s="534" t="str">
        <f t="shared" si="27"/>
        <v/>
      </c>
      <c r="S95" s="534" t="str">
        <f t="shared" si="28"/>
        <v/>
      </c>
      <c r="U95" s="534" t="str">
        <f t="shared" si="29"/>
        <v/>
      </c>
      <c r="W95" s="534" t="str">
        <f t="shared" si="30"/>
        <v/>
      </c>
      <c r="Y95" s="534" t="str">
        <f t="shared" si="31"/>
        <v/>
      </c>
      <c r="AA95" s="534" t="str">
        <f t="shared" si="32"/>
        <v/>
      </c>
      <c r="AC95" s="534" t="str">
        <f t="shared" si="33"/>
        <v/>
      </c>
      <c r="AE95" s="534" t="str">
        <f t="shared" si="34"/>
        <v/>
      </c>
      <c r="AG95" s="534" t="str">
        <f t="shared" si="35"/>
        <v/>
      </c>
      <c r="AI95" s="534" t="str">
        <f t="shared" si="36"/>
        <v/>
      </c>
      <c r="AK95" s="534" t="str">
        <f t="shared" si="37"/>
        <v/>
      </c>
      <c r="AM95" s="534" t="str">
        <f t="shared" si="38"/>
        <v/>
      </c>
      <c r="AO95" s="534" t="str">
        <f t="shared" si="39"/>
        <v/>
      </c>
      <c r="AQ95" s="534" t="str">
        <f t="shared" si="40"/>
        <v/>
      </c>
    </row>
    <row r="96" spans="5:43">
      <c r="E96" s="534" t="str">
        <f t="shared" si="41"/>
        <v/>
      </c>
      <c r="G96" s="534" t="str">
        <f t="shared" si="41"/>
        <v/>
      </c>
      <c r="I96" s="534" t="str">
        <f t="shared" si="23"/>
        <v/>
      </c>
      <c r="K96" s="534" t="str">
        <f t="shared" si="24"/>
        <v/>
      </c>
      <c r="M96" s="534" t="str">
        <f t="shared" si="25"/>
        <v/>
      </c>
      <c r="O96" s="534" t="str">
        <f t="shared" si="26"/>
        <v/>
      </c>
      <c r="Q96" s="534" t="str">
        <f t="shared" si="27"/>
        <v/>
      </c>
      <c r="S96" s="534" t="str">
        <f t="shared" si="28"/>
        <v/>
      </c>
      <c r="U96" s="534" t="str">
        <f t="shared" si="29"/>
        <v/>
      </c>
      <c r="W96" s="534" t="str">
        <f t="shared" si="30"/>
        <v/>
      </c>
      <c r="Y96" s="534" t="str">
        <f t="shared" si="31"/>
        <v/>
      </c>
      <c r="AA96" s="534" t="str">
        <f t="shared" si="32"/>
        <v/>
      </c>
      <c r="AC96" s="534" t="str">
        <f t="shared" si="33"/>
        <v/>
      </c>
      <c r="AE96" s="534" t="str">
        <f t="shared" si="34"/>
        <v/>
      </c>
      <c r="AG96" s="534" t="str">
        <f t="shared" si="35"/>
        <v/>
      </c>
      <c r="AI96" s="534" t="str">
        <f t="shared" si="36"/>
        <v/>
      </c>
      <c r="AK96" s="534" t="str">
        <f t="shared" si="37"/>
        <v/>
      </c>
      <c r="AM96" s="534" t="str">
        <f t="shared" si="38"/>
        <v/>
      </c>
      <c r="AO96" s="534" t="str">
        <f t="shared" si="39"/>
        <v/>
      </c>
      <c r="AQ96" s="534" t="str">
        <f t="shared" si="40"/>
        <v/>
      </c>
    </row>
    <row r="97" spans="5:43">
      <c r="E97" s="534" t="str">
        <f t="shared" si="41"/>
        <v/>
      </c>
      <c r="G97" s="534" t="str">
        <f t="shared" si="41"/>
        <v/>
      </c>
      <c r="I97" s="534" t="str">
        <f t="shared" si="23"/>
        <v/>
      </c>
      <c r="K97" s="534" t="str">
        <f t="shared" si="24"/>
        <v/>
      </c>
      <c r="M97" s="534" t="str">
        <f t="shared" si="25"/>
        <v/>
      </c>
      <c r="O97" s="534" t="str">
        <f t="shared" si="26"/>
        <v/>
      </c>
      <c r="Q97" s="534" t="str">
        <f t="shared" si="27"/>
        <v/>
      </c>
      <c r="S97" s="534" t="str">
        <f t="shared" si="28"/>
        <v/>
      </c>
      <c r="U97" s="534" t="str">
        <f t="shared" si="29"/>
        <v/>
      </c>
      <c r="W97" s="534" t="str">
        <f t="shared" si="30"/>
        <v/>
      </c>
      <c r="Y97" s="534" t="str">
        <f t="shared" si="31"/>
        <v/>
      </c>
      <c r="AA97" s="534" t="str">
        <f t="shared" si="32"/>
        <v/>
      </c>
      <c r="AC97" s="534" t="str">
        <f t="shared" si="33"/>
        <v/>
      </c>
      <c r="AE97" s="534" t="str">
        <f t="shared" si="34"/>
        <v/>
      </c>
      <c r="AG97" s="534" t="str">
        <f t="shared" si="35"/>
        <v/>
      </c>
      <c r="AI97" s="534" t="str">
        <f t="shared" si="36"/>
        <v/>
      </c>
      <c r="AK97" s="534" t="str">
        <f t="shared" si="37"/>
        <v/>
      </c>
      <c r="AM97" s="534" t="str">
        <f t="shared" si="38"/>
        <v/>
      </c>
      <c r="AO97" s="534" t="str">
        <f t="shared" si="39"/>
        <v/>
      </c>
      <c r="AQ97" s="534" t="str">
        <f t="shared" si="40"/>
        <v/>
      </c>
    </row>
    <row r="98" spans="5:43">
      <c r="E98" s="534" t="str">
        <f t="shared" si="41"/>
        <v/>
      </c>
      <c r="G98" s="534" t="str">
        <f t="shared" si="41"/>
        <v/>
      </c>
      <c r="I98" s="534" t="str">
        <f t="shared" si="23"/>
        <v/>
      </c>
      <c r="K98" s="534" t="str">
        <f t="shared" si="24"/>
        <v/>
      </c>
      <c r="M98" s="534" t="str">
        <f t="shared" si="25"/>
        <v/>
      </c>
      <c r="O98" s="534" t="str">
        <f t="shared" si="26"/>
        <v/>
      </c>
      <c r="Q98" s="534" t="str">
        <f t="shared" si="27"/>
        <v/>
      </c>
      <c r="S98" s="534" t="str">
        <f t="shared" si="28"/>
        <v/>
      </c>
      <c r="U98" s="534" t="str">
        <f t="shared" si="29"/>
        <v/>
      </c>
      <c r="W98" s="534" t="str">
        <f t="shared" si="30"/>
        <v/>
      </c>
      <c r="Y98" s="534" t="str">
        <f t="shared" si="31"/>
        <v/>
      </c>
      <c r="AA98" s="534" t="str">
        <f t="shared" si="32"/>
        <v/>
      </c>
      <c r="AC98" s="534" t="str">
        <f t="shared" si="33"/>
        <v/>
      </c>
      <c r="AE98" s="534" t="str">
        <f t="shared" si="34"/>
        <v/>
      </c>
      <c r="AG98" s="534" t="str">
        <f t="shared" si="35"/>
        <v/>
      </c>
      <c r="AI98" s="534" t="str">
        <f t="shared" si="36"/>
        <v/>
      </c>
      <c r="AK98" s="534" t="str">
        <f t="shared" si="37"/>
        <v/>
      </c>
      <c r="AM98" s="534" t="str">
        <f t="shared" si="38"/>
        <v/>
      </c>
      <c r="AO98" s="534" t="str">
        <f t="shared" si="39"/>
        <v/>
      </c>
      <c r="AQ98" s="534" t="str">
        <f t="shared" si="40"/>
        <v/>
      </c>
    </row>
    <row r="99" spans="5:43">
      <c r="E99" s="534" t="str">
        <f t="shared" si="41"/>
        <v/>
      </c>
      <c r="G99" s="534" t="str">
        <f t="shared" si="41"/>
        <v/>
      </c>
      <c r="I99" s="534" t="str">
        <f t="shared" si="23"/>
        <v/>
      </c>
      <c r="K99" s="534" t="str">
        <f t="shared" si="24"/>
        <v/>
      </c>
      <c r="M99" s="534" t="str">
        <f t="shared" si="25"/>
        <v/>
      </c>
      <c r="O99" s="534" t="str">
        <f t="shared" si="26"/>
        <v/>
      </c>
      <c r="Q99" s="534" t="str">
        <f t="shared" si="27"/>
        <v/>
      </c>
      <c r="S99" s="534" t="str">
        <f t="shared" si="28"/>
        <v/>
      </c>
      <c r="U99" s="534" t="str">
        <f t="shared" si="29"/>
        <v/>
      </c>
      <c r="W99" s="534" t="str">
        <f t="shared" si="30"/>
        <v/>
      </c>
      <c r="Y99" s="534" t="str">
        <f t="shared" si="31"/>
        <v/>
      </c>
      <c r="AA99" s="534" t="str">
        <f t="shared" si="32"/>
        <v/>
      </c>
      <c r="AC99" s="534" t="str">
        <f t="shared" si="33"/>
        <v/>
      </c>
      <c r="AE99" s="534" t="str">
        <f t="shared" si="34"/>
        <v/>
      </c>
      <c r="AG99" s="534" t="str">
        <f t="shared" si="35"/>
        <v/>
      </c>
      <c r="AI99" s="534" t="str">
        <f t="shared" si="36"/>
        <v/>
      </c>
      <c r="AK99" s="534" t="str">
        <f t="shared" si="37"/>
        <v/>
      </c>
      <c r="AM99" s="534" t="str">
        <f t="shared" si="38"/>
        <v/>
      </c>
      <c r="AO99" s="534" t="str">
        <f t="shared" si="39"/>
        <v/>
      </c>
      <c r="AQ99" s="534" t="str">
        <f t="shared" si="40"/>
        <v/>
      </c>
    </row>
    <row r="100" spans="5:43">
      <c r="E100" s="534" t="str">
        <f t="shared" si="41"/>
        <v/>
      </c>
      <c r="G100" s="534" t="str">
        <f t="shared" si="41"/>
        <v/>
      </c>
      <c r="I100" s="534" t="str">
        <f t="shared" si="23"/>
        <v/>
      </c>
      <c r="K100" s="534" t="str">
        <f t="shared" si="24"/>
        <v/>
      </c>
      <c r="M100" s="534" t="str">
        <f t="shared" si="25"/>
        <v/>
      </c>
      <c r="O100" s="534" t="str">
        <f t="shared" si="26"/>
        <v/>
      </c>
      <c r="Q100" s="534" t="str">
        <f t="shared" si="27"/>
        <v/>
      </c>
      <c r="S100" s="534" t="str">
        <f t="shared" si="28"/>
        <v/>
      </c>
      <c r="U100" s="534" t="str">
        <f t="shared" si="29"/>
        <v/>
      </c>
      <c r="W100" s="534" t="str">
        <f t="shared" si="30"/>
        <v/>
      </c>
      <c r="Y100" s="534" t="str">
        <f t="shared" si="31"/>
        <v/>
      </c>
      <c r="AA100" s="534" t="str">
        <f t="shared" si="32"/>
        <v/>
      </c>
      <c r="AC100" s="534" t="str">
        <f t="shared" si="33"/>
        <v/>
      </c>
      <c r="AE100" s="534" t="str">
        <f t="shared" si="34"/>
        <v/>
      </c>
      <c r="AG100" s="534" t="str">
        <f t="shared" si="35"/>
        <v/>
      </c>
      <c r="AI100" s="534" t="str">
        <f t="shared" si="36"/>
        <v/>
      </c>
      <c r="AK100" s="534" t="str">
        <f t="shared" si="37"/>
        <v/>
      </c>
      <c r="AM100" s="534" t="str">
        <f t="shared" si="38"/>
        <v/>
      </c>
      <c r="AO100" s="534" t="str">
        <f t="shared" si="39"/>
        <v/>
      </c>
      <c r="AQ100" s="534" t="str">
        <f t="shared" si="40"/>
        <v/>
      </c>
    </row>
    <row r="101" spans="5:43">
      <c r="E101" s="534" t="str">
        <f t="shared" si="41"/>
        <v/>
      </c>
      <c r="G101" s="534" t="str">
        <f t="shared" si="41"/>
        <v/>
      </c>
      <c r="I101" s="534" t="str">
        <f t="shared" si="23"/>
        <v/>
      </c>
      <c r="K101" s="534" t="str">
        <f t="shared" si="24"/>
        <v/>
      </c>
      <c r="M101" s="534" t="str">
        <f t="shared" si="25"/>
        <v/>
      </c>
      <c r="O101" s="534" t="str">
        <f t="shared" si="26"/>
        <v/>
      </c>
      <c r="Q101" s="534" t="str">
        <f t="shared" si="27"/>
        <v/>
      </c>
      <c r="S101" s="534" t="str">
        <f t="shared" si="28"/>
        <v/>
      </c>
      <c r="U101" s="534" t="str">
        <f t="shared" si="29"/>
        <v/>
      </c>
      <c r="W101" s="534" t="str">
        <f t="shared" si="30"/>
        <v/>
      </c>
      <c r="Y101" s="534" t="str">
        <f t="shared" si="31"/>
        <v/>
      </c>
      <c r="AA101" s="534" t="str">
        <f t="shared" si="32"/>
        <v/>
      </c>
      <c r="AC101" s="534" t="str">
        <f t="shared" si="33"/>
        <v/>
      </c>
      <c r="AE101" s="534" t="str">
        <f t="shared" si="34"/>
        <v/>
      </c>
      <c r="AG101" s="534" t="str">
        <f t="shared" si="35"/>
        <v/>
      </c>
      <c r="AI101" s="534" t="str">
        <f t="shared" si="36"/>
        <v/>
      </c>
      <c r="AK101" s="534" t="str">
        <f t="shared" si="37"/>
        <v/>
      </c>
      <c r="AM101" s="534" t="str">
        <f t="shared" si="38"/>
        <v/>
      </c>
      <c r="AO101" s="534" t="str">
        <f t="shared" si="39"/>
        <v/>
      </c>
      <c r="AQ101" s="534" t="str">
        <f t="shared" si="40"/>
        <v/>
      </c>
    </row>
    <row r="102" spans="5:43">
      <c r="E102" s="534" t="str">
        <f t="shared" si="41"/>
        <v/>
      </c>
      <c r="G102" s="534" t="str">
        <f t="shared" si="41"/>
        <v/>
      </c>
      <c r="I102" s="534" t="str">
        <f t="shared" si="23"/>
        <v/>
      </c>
      <c r="K102" s="534" t="str">
        <f t="shared" si="24"/>
        <v/>
      </c>
      <c r="M102" s="534" t="str">
        <f t="shared" si="25"/>
        <v/>
      </c>
      <c r="O102" s="534" t="str">
        <f t="shared" si="26"/>
        <v/>
      </c>
      <c r="Q102" s="534" t="str">
        <f t="shared" si="27"/>
        <v/>
      </c>
      <c r="S102" s="534" t="str">
        <f t="shared" si="28"/>
        <v/>
      </c>
      <c r="U102" s="534" t="str">
        <f t="shared" si="29"/>
        <v/>
      </c>
      <c r="W102" s="534" t="str">
        <f t="shared" si="30"/>
        <v/>
      </c>
      <c r="Y102" s="534" t="str">
        <f t="shared" si="31"/>
        <v/>
      </c>
      <c r="AA102" s="534" t="str">
        <f t="shared" si="32"/>
        <v/>
      </c>
      <c r="AC102" s="534" t="str">
        <f t="shared" si="33"/>
        <v/>
      </c>
      <c r="AE102" s="534" t="str">
        <f t="shared" si="34"/>
        <v/>
      </c>
      <c r="AG102" s="534" t="str">
        <f t="shared" si="35"/>
        <v/>
      </c>
      <c r="AI102" s="534" t="str">
        <f t="shared" si="36"/>
        <v/>
      </c>
      <c r="AK102" s="534" t="str">
        <f t="shared" si="37"/>
        <v/>
      </c>
      <c r="AM102" s="534" t="str">
        <f t="shared" si="38"/>
        <v/>
      </c>
      <c r="AO102" s="534" t="str">
        <f t="shared" si="39"/>
        <v/>
      </c>
      <c r="AQ102" s="534" t="str">
        <f t="shared" si="40"/>
        <v/>
      </c>
    </row>
    <row r="103" spans="5:43">
      <c r="E103" s="534" t="str">
        <f t="shared" si="41"/>
        <v/>
      </c>
      <c r="G103" s="534" t="str">
        <f t="shared" si="41"/>
        <v/>
      </c>
      <c r="I103" s="534" t="str">
        <f t="shared" si="23"/>
        <v/>
      </c>
      <c r="K103" s="534" t="str">
        <f t="shared" si="24"/>
        <v/>
      </c>
      <c r="M103" s="534" t="str">
        <f t="shared" si="25"/>
        <v/>
      </c>
      <c r="O103" s="534" t="str">
        <f t="shared" si="26"/>
        <v/>
      </c>
      <c r="Q103" s="534" t="str">
        <f t="shared" si="27"/>
        <v/>
      </c>
      <c r="S103" s="534" t="str">
        <f t="shared" si="28"/>
        <v/>
      </c>
      <c r="U103" s="534" t="str">
        <f t="shared" si="29"/>
        <v/>
      </c>
      <c r="W103" s="534" t="str">
        <f t="shared" si="30"/>
        <v/>
      </c>
      <c r="Y103" s="534" t="str">
        <f t="shared" si="31"/>
        <v/>
      </c>
      <c r="AA103" s="534" t="str">
        <f t="shared" si="32"/>
        <v/>
      </c>
      <c r="AC103" s="534" t="str">
        <f t="shared" si="33"/>
        <v/>
      </c>
      <c r="AE103" s="534" t="str">
        <f t="shared" si="34"/>
        <v/>
      </c>
      <c r="AG103" s="534" t="str">
        <f t="shared" si="35"/>
        <v/>
      </c>
      <c r="AI103" s="534" t="str">
        <f t="shared" si="36"/>
        <v/>
      </c>
      <c r="AK103" s="534" t="str">
        <f t="shared" si="37"/>
        <v/>
      </c>
      <c r="AM103" s="534" t="str">
        <f t="shared" si="38"/>
        <v/>
      </c>
      <c r="AO103" s="534" t="str">
        <f t="shared" si="39"/>
        <v/>
      </c>
      <c r="AQ103" s="534" t="str">
        <f t="shared" si="40"/>
        <v/>
      </c>
    </row>
    <row r="104" spans="5:43">
      <c r="E104" s="534" t="str">
        <f t="shared" si="41"/>
        <v/>
      </c>
      <c r="G104" s="534" t="str">
        <f t="shared" si="41"/>
        <v/>
      </c>
      <c r="I104" s="534" t="str">
        <f t="shared" si="23"/>
        <v/>
      </c>
      <c r="K104" s="534" t="str">
        <f t="shared" si="24"/>
        <v/>
      </c>
      <c r="M104" s="534" t="str">
        <f t="shared" si="25"/>
        <v/>
      </c>
      <c r="O104" s="534" t="str">
        <f t="shared" si="26"/>
        <v/>
      </c>
      <c r="Q104" s="534" t="str">
        <f t="shared" si="27"/>
        <v/>
      </c>
      <c r="S104" s="534" t="str">
        <f t="shared" si="28"/>
        <v/>
      </c>
      <c r="U104" s="534" t="str">
        <f t="shared" si="29"/>
        <v/>
      </c>
      <c r="W104" s="534" t="str">
        <f t="shared" si="30"/>
        <v/>
      </c>
      <c r="Y104" s="534" t="str">
        <f t="shared" si="31"/>
        <v/>
      </c>
      <c r="AA104" s="534" t="str">
        <f t="shared" si="32"/>
        <v/>
      </c>
      <c r="AC104" s="534" t="str">
        <f t="shared" si="33"/>
        <v/>
      </c>
      <c r="AE104" s="534" t="str">
        <f t="shared" si="34"/>
        <v/>
      </c>
      <c r="AG104" s="534" t="str">
        <f t="shared" si="35"/>
        <v/>
      </c>
      <c r="AI104" s="534" t="str">
        <f t="shared" si="36"/>
        <v/>
      </c>
      <c r="AK104" s="534" t="str">
        <f t="shared" si="37"/>
        <v/>
      </c>
      <c r="AM104" s="534" t="str">
        <f t="shared" si="38"/>
        <v/>
      </c>
      <c r="AO104" s="534" t="str">
        <f t="shared" si="39"/>
        <v/>
      </c>
      <c r="AQ104" s="534" t="str">
        <f t="shared" si="40"/>
        <v/>
      </c>
    </row>
    <row r="105" spans="5:43">
      <c r="E105" s="534" t="str">
        <f t="shared" si="41"/>
        <v/>
      </c>
      <c r="G105" s="534" t="str">
        <f t="shared" si="41"/>
        <v/>
      </c>
      <c r="I105" s="534" t="str">
        <f t="shared" si="23"/>
        <v/>
      </c>
      <c r="K105" s="534" t="str">
        <f t="shared" si="24"/>
        <v/>
      </c>
      <c r="M105" s="534" t="str">
        <f t="shared" si="25"/>
        <v/>
      </c>
      <c r="O105" s="534" t="str">
        <f t="shared" si="26"/>
        <v/>
      </c>
      <c r="Q105" s="534" t="str">
        <f t="shared" si="27"/>
        <v/>
      </c>
      <c r="S105" s="534" t="str">
        <f t="shared" si="28"/>
        <v/>
      </c>
      <c r="U105" s="534" t="str">
        <f t="shared" si="29"/>
        <v/>
      </c>
      <c r="W105" s="534" t="str">
        <f t="shared" si="30"/>
        <v/>
      </c>
      <c r="Y105" s="534" t="str">
        <f t="shared" si="31"/>
        <v/>
      </c>
      <c r="AA105" s="534" t="str">
        <f t="shared" si="32"/>
        <v/>
      </c>
      <c r="AC105" s="534" t="str">
        <f t="shared" si="33"/>
        <v/>
      </c>
      <c r="AE105" s="534" t="str">
        <f t="shared" si="34"/>
        <v/>
      </c>
      <c r="AG105" s="534" t="str">
        <f t="shared" si="35"/>
        <v/>
      </c>
      <c r="AI105" s="534" t="str">
        <f t="shared" si="36"/>
        <v/>
      </c>
      <c r="AK105" s="534" t="str">
        <f t="shared" si="37"/>
        <v/>
      </c>
      <c r="AM105" s="534" t="str">
        <f t="shared" si="38"/>
        <v/>
      </c>
      <c r="AO105" s="534" t="str">
        <f t="shared" si="39"/>
        <v/>
      </c>
      <c r="AQ105" s="534" t="str">
        <f t="shared" si="40"/>
        <v/>
      </c>
    </row>
    <row r="106" spans="5:43">
      <c r="E106" s="534" t="str">
        <f t="shared" si="41"/>
        <v/>
      </c>
      <c r="G106" s="534" t="str">
        <f t="shared" si="41"/>
        <v/>
      </c>
      <c r="I106" s="534" t="str">
        <f t="shared" si="23"/>
        <v/>
      </c>
      <c r="K106" s="534" t="str">
        <f t="shared" si="24"/>
        <v/>
      </c>
      <c r="M106" s="534" t="str">
        <f t="shared" si="25"/>
        <v/>
      </c>
      <c r="O106" s="534" t="str">
        <f t="shared" si="26"/>
        <v/>
      </c>
      <c r="Q106" s="534" t="str">
        <f t="shared" si="27"/>
        <v/>
      </c>
      <c r="S106" s="534" t="str">
        <f t="shared" si="28"/>
        <v/>
      </c>
      <c r="U106" s="534" t="str">
        <f t="shared" si="29"/>
        <v/>
      </c>
      <c r="W106" s="534" t="str">
        <f t="shared" si="30"/>
        <v/>
      </c>
      <c r="Y106" s="534" t="str">
        <f t="shared" si="31"/>
        <v/>
      </c>
      <c r="AA106" s="534" t="str">
        <f t="shared" si="32"/>
        <v/>
      </c>
      <c r="AC106" s="534" t="str">
        <f t="shared" si="33"/>
        <v/>
      </c>
      <c r="AE106" s="534" t="str">
        <f t="shared" si="34"/>
        <v/>
      </c>
      <c r="AG106" s="534" t="str">
        <f t="shared" si="35"/>
        <v/>
      </c>
      <c r="AI106" s="534" t="str">
        <f t="shared" si="36"/>
        <v/>
      </c>
      <c r="AK106" s="534" t="str">
        <f t="shared" si="37"/>
        <v/>
      </c>
      <c r="AM106" s="534" t="str">
        <f t="shared" si="38"/>
        <v/>
      </c>
      <c r="AO106" s="534" t="str">
        <f t="shared" si="39"/>
        <v/>
      </c>
      <c r="AQ106" s="534" t="str">
        <f t="shared" si="40"/>
        <v/>
      </c>
    </row>
    <row r="107" spans="5:43">
      <c r="E107" s="534" t="str">
        <f t="shared" si="41"/>
        <v/>
      </c>
      <c r="G107" s="534" t="str">
        <f t="shared" si="41"/>
        <v/>
      </c>
      <c r="I107" s="534" t="str">
        <f t="shared" si="23"/>
        <v/>
      </c>
      <c r="K107" s="534" t="str">
        <f t="shared" si="24"/>
        <v/>
      </c>
      <c r="M107" s="534" t="str">
        <f t="shared" si="25"/>
        <v/>
      </c>
      <c r="O107" s="534" t="str">
        <f t="shared" si="26"/>
        <v/>
      </c>
      <c r="Q107" s="534" t="str">
        <f t="shared" si="27"/>
        <v/>
      </c>
      <c r="S107" s="534" t="str">
        <f t="shared" si="28"/>
        <v/>
      </c>
      <c r="U107" s="534" t="str">
        <f t="shared" si="29"/>
        <v/>
      </c>
      <c r="W107" s="534" t="str">
        <f t="shared" si="30"/>
        <v/>
      </c>
      <c r="Y107" s="534" t="str">
        <f t="shared" si="31"/>
        <v/>
      </c>
      <c r="AA107" s="534" t="str">
        <f t="shared" si="32"/>
        <v/>
      </c>
      <c r="AC107" s="534" t="str">
        <f t="shared" si="33"/>
        <v/>
      </c>
      <c r="AE107" s="534" t="str">
        <f t="shared" si="34"/>
        <v/>
      </c>
      <c r="AG107" s="534" t="str">
        <f t="shared" si="35"/>
        <v/>
      </c>
      <c r="AI107" s="534" t="str">
        <f t="shared" si="36"/>
        <v/>
      </c>
      <c r="AK107" s="534" t="str">
        <f t="shared" si="37"/>
        <v/>
      </c>
      <c r="AM107" s="534" t="str">
        <f t="shared" si="38"/>
        <v/>
      </c>
      <c r="AO107" s="534" t="str">
        <f t="shared" si="39"/>
        <v/>
      </c>
      <c r="AQ107" s="534" t="str">
        <f t="shared" si="40"/>
        <v/>
      </c>
    </row>
    <row r="108" spans="5:43">
      <c r="E108" s="534" t="str">
        <f t="shared" si="41"/>
        <v/>
      </c>
      <c r="G108" s="534" t="str">
        <f t="shared" si="41"/>
        <v/>
      </c>
      <c r="I108" s="534" t="str">
        <f t="shared" si="23"/>
        <v/>
      </c>
      <c r="K108" s="534" t="str">
        <f t="shared" si="24"/>
        <v/>
      </c>
      <c r="M108" s="534" t="str">
        <f t="shared" si="25"/>
        <v/>
      </c>
      <c r="O108" s="534" t="str">
        <f t="shared" si="26"/>
        <v/>
      </c>
      <c r="Q108" s="534" t="str">
        <f t="shared" si="27"/>
        <v/>
      </c>
      <c r="S108" s="534" t="str">
        <f t="shared" si="28"/>
        <v/>
      </c>
      <c r="U108" s="534" t="str">
        <f t="shared" si="29"/>
        <v/>
      </c>
      <c r="W108" s="534" t="str">
        <f t="shared" si="30"/>
        <v/>
      </c>
      <c r="Y108" s="534" t="str">
        <f t="shared" si="31"/>
        <v/>
      </c>
      <c r="AA108" s="534" t="str">
        <f t="shared" si="32"/>
        <v/>
      </c>
      <c r="AC108" s="534" t="str">
        <f t="shared" si="33"/>
        <v/>
      </c>
      <c r="AE108" s="534" t="str">
        <f t="shared" si="34"/>
        <v/>
      </c>
      <c r="AG108" s="534" t="str">
        <f t="shared" si="35"/>
        <v/>
      </c>
      <c r="AI108" s="534" t="str">
        <f t="shared" si="36"/>
        <v/>
      </c>
      <c r="AK108" s="534" t="str">
        <f t="shared" si="37"/>
        <v/>
      </c>
      <c r="AM108" s="534" t="str">
        <f t="shared" si="38"/>
        <v/>
      </c>
      <c r="AO108" s="534" t="str">
        <f t="shared" si="39"/>
        <v/>
      </c>
      <c r="AQ108" s="534" t="str">
        <f t="shared" si="40"/>
        <v/>
      </c>
    </row>
    <row r="109" spans="5:43">
      <c r="E109" s="534" t="str">
        <f t="shared" ref="E109:G124" si="42">IF(OR($B109=0,D109=0),"",D109/$B109)</f>
        <v/>
      </c>
      <c r="G109" s="534" t="str">
        <f t="shared" si="42"/>
        <v/>
      </c>
      <c r="I109" s="534" t="str">
        <f t="shared" si="23"/>
        <v/>
      </c>
      <c r="K109" s="534" t="str">
        <f t="shared" si="24"/>
        <v/>
      </c>
      <c r="M109" s="534" t="str">
        <f t="shared" si="25"/>
        <v/>
      </c>
      <c r="O109" s="534" t="str">
        <f t="shared" si="26"/>
        <v/>
      </c>
      <c r="Q109" s="534" t="str">
        <f t="shared" si="27"/>
        <v/>
      </c>
      <c r="S109" s="534" t="str">
        <f t="shared" si="28"/>
        <v/>
      </c>
      <c r="U109" s="534" t="str">
        <f t="shared" si="29"/>
        <v/>
      </c>
      <c r="W109" s="534" t="str">
        <f t="shared" si="30"/>
        <v/>
      </c>
      <c r="Y109" s="534" t="str">
        <f t="shared" si="31"/>
        <v/>
      </c>
      <c r="AA109" s="534" t="str">
        <f t="shared" si="32"/>
        <v/>
      </c>
      <c r="AC109" s="534" t="str">
        <f t="shared" si="33"/>
        <v/>
      </c>
      <c r="AE109" s="534" t="str">
        <f t="shared" si="34"/>
        <v/>
      </c>
      <c r="AG109" s="534" t="str">
        <f t="shared" si="35"/>
        <v/>
      </c>
      <c r="AI109" s="534" t="str">
        <f t="shared" si="36"/>
        <v/>
      </c>
      <c r="AK109" s="534" t="str">
        <f t="shared" si="37"/>
        <v/>
      </c>
      <c r="AM109" s="534" t="str">
        <f t="shared" si="38"/>
        <v/>
      </c>
      <c r="AO109" s="534" t="str">
        <f t="shared" si="39"/>
        <v/>
      </c>
      <c r="AQ109" s="534" t="str">
        <f t="shared" si="40"/>
        <v/>
      </c>
    </row>
    <row r="110" spans="5:43">
      <c r="E110" s="534" t="str">
        <f t="shared" si="42"/>
        <v/>
      </c>
      <c r="G110" s="534" t="str">
        <f t="shared" si="42"/>
        <v/>
      </c>
      <c r="I110" s="534" t="str">
        <f t="shared" si="23"/>
        <v/>
      </c>
      <c r="K110" s="534" t="str">
        <f t="shared" si="24"/>
        <v/>
      </c>
      <c r="M110" s="534" t="str">
        <f t="shared" si="25"/>
        <v/>
      </c>
      <c r="O110" s="534" t="str">
        <f t="shared" si="26"/>
        <v/>
      </c>
      <c r="Q110" s="534" t="str">
        <f t="shared" si="27"/>
        <v/>
      </c>
      <c r="S110" s="534" t="str">
        <f t="shared" si="28"/>
        <v/>
      </c>
      <c r="U110" s="534" t="str">
        <f t="shared" si="29"/>
        <v/>
      </c>
      <c r="W110" s="534" t="str">
        <f t="shared" si="30"/>
        <v/>
      </c>
      <c r="Y110" s="534" t="str">
        <f t="shared" si="31"/>
        <v/>
      </c>
      <c r="AA110" s="534" t="str">
        <f t="shared" si="32"/>
        <v/>
      </c>
      <c r="AC110" s="534" t="str">
        <f t="shared" si="33"/>
        <v/>
      </c>
      <c r="AE110" s="534" t="str">
        <f t="shared" si="34"/>
        <v/>
      </c>
      <c r="AG110" s="534" t="str">
        <f t="shared" si="35"/>
        <v/>
      </c>
      <c r="AI110" s="534" t="str">
        <f t="shared" si="36"/>
        <v/>
      </c>
      <c r="AK110" s="534" t="str">
        <f t="shared" si="37"/>
        <v/>
      </c>
      <c r="AM110" s="534" t="str">
        <f t="shared" si="38"/>
        <v/>
      </c>
      <c r="AO110" s="534" t="str">
        <f t="shared" si="39"/>
        <v/>
      </c>
      <c r="AQ110" s="534" t="str">
        <f t="shared" si="40"/>
        <v/>
      </c>
    </row>
    <row r="111" spans="5:43">
      <c r="E111" s="534" t="str">
        <f t="shared" si="42"/>
        <v/>
      </c>
      <c r="G111" s="534" t="str">
        <f t="shared" si="42"/>
        <v/>
      </c>
      <c r="I111" s="534" t="str">
        <f t="shared" si="23"/>
        <v/>
      </c>
      <c r="K111" s="534" t="str">
        <f t="shared" si="24"/>
        <v/>
      </c>
      <c r="M111" s="534" t="str">
        <f t="shared" si="25"/>
        <v/>
      </c>
      <c r="O111" s="534" t="str">
        <f t="shared" si="26"/>
        <v/>
      </c>
      <c r="Q111" s="534" t="str">
        <f t="shared" si="27"/>
        <v/>
      </c>
      <c r="S111" s="534" t="str">
        <f t="shared" si="28"/>
        <v/>
      </c>
      <c r="U111" s="534" t="str">
        <f t="shared" si="29"/>
        <v/>
      </c>
      <c r="W111" s="534" t="str">
        <f t="shared" si="30"/>
        <v/>
      </c>
      <c r="Y111" s="534" t="str">
        <f t="shared" si="31"/>
        <v/>
      </c>
      <c r="AA111" s="534" t="str">
        <f t="shared" si="32"/>
        <v/>
      </c>
      <c r="AC111" s="534" t="str">
        <f t="shared" si="33"/>
        <v/>
      </c>
      <c r="AE111" s="534" t="str">
        <f t="shared" si="34"/>
        <v/>
      </c>
      <c r="AG111" s="534" t="str">
        <f t="shared" si="35"/>
        <v/>
      </c>
      <c r="AI111" s="534" t="str">
        <f t="shared" si="36"/>
        <v/>
      </c>
      <c r="AK111" s="534" t="str">
        <f t="shared" si="37"/>
        <v/>
      </c>
      <c r="AM111" s="534" t="str">
        <f t="shared" si="38"/>
        <v/>
      </c>
      <c r="AO111" s="534" t="str">
        <f t="shared" si="39"/>
        <v/>
      </c>
      <c r="AQ111" s="534" t="str">
        <f t="shared" si="40"/>
        <v/>
      </c>
    </row>
    <row r="112" spans="5:43">
      <c r="E112" s="534" t="str">
        <f t="shared" si="42"/>
        <v/>
      </c>
      <c r="G112" s="534" t="str">
        <f t="shared" si="42"/>
        <v/>
      </c>
      <c r="I112" s="534" t="str">
        <f t="shared" si="23"/>
        <v/>
      </c>
      <c r="K112" s="534" t="str">
        <f t="shared" si="24"/>
        <v/>
      </c>
      <c r="M112" s="534" t="str">
        <f t="shared" si="25"/>
        <v/>
      </c>
      <c r="O112" s="534" t="str">
        <f t="shared" si="26"/>
        <v/>
      </c>
      <c r="Q112" s="534" t="str">
        <f t="shared" si="27"/>
        <v/>
      </c>
      <c r="S112" s="534" t="str">
        <f t="shared" si="28"/>
        <v/>
      </c>
      <c r="U112" s="534" t="str">
        <f t="shared" si="29"/>
        <v/>
      </c>
      <c r="W112" s="534" t="str">
        <f t="shared" si="30"/>
        <v/>
      </c>
      <c r="Y112" s="534" t="str">
        <f t="shared" si="31"/>
        <v/>
      </c>
      <c r="AA112" s="534" t="str">
        <f t="shared" si="32"/>
        <v/>
      </c>
      <c r="AC112" s="534" t="str">
        <f t="shared" si="33"/>
        <v/>
      </c>
      <c r="AE112" s="534" t="str">
        <f t="shared" si="34"/>
        <v/>
      </c>
      <c r="AG112" s="534" t="str">
        <f t="shared" si="35"/>
        <v/>
      </c>
      <c r="AI112" s="534" t="str">
        <f t="shared" si="36"/>
        <v/>
      </c>
      <c r="AK112" s="534" t="str">
        <f t="shared" si="37"/>
        <v/>
      </c>
      <c r="AM112" s="534" t="str">
        <f t="shared" si="38"/>
        <v/>
      </c>
      <c r="AO112" s="534" t="str">
        <f t="shared" si="39"/>
        <v/>
      </c>
      <c r="AQ112" s="534" t="str">
        <f t="shared" si="40"/>
        <v/>
      </c>
    </row>
    <row r="113" spans="5:43">
      <c r="E113" s="534" t="str">
        <f t="shared" si="42"/>
        <v/>
      </c>
      <c r="G113" s="534" t="str">
        <f t="shared" si="42"/>
        <v/>
      </c>
      <c r="I113" s="534" t="str">
        <f t="shared" si="23"/>
        <v/>
      </c>
      <c r="K113" s="534" t="str">
        <f t="shared" si="24"/>
        <v/>
      </c>
      <c r="M113" s="534" t="str">
        <f t="shared" si="25"/>
        <v/>
      </c>
      <c r="O113" s="534" t="str">
        <f t="shared" si="26"/>
        <v/>
      </c>
      <c r="Q113" s="534" t="str">
        <f t="shared" si="27"/>
        <v/>
      </c>
      <c r="S113" s="534" t="str">
        <f t="shared" si="28"/>
        <v/>
      </c>
      <c r="U113" s="534" t="str">
        <f t="shared" si="29"/>
        <v/>
      </c>
      <c r="W113" s="534" t="str">
        <f t="shared" si="30"/>
        <v/>
      </c>
      <c r="Y113" s="534" t="str">
        <f t="shared" si="31"/>
        <v/>
      </c>
      <c r="AA113" s="534" t="str">
        <f t="shared" si="32"/>
        <v/>
      </c>
      <c r="AC113" s="534" t="str">
        <f t="shared" si="33"/>
        <v/>
      </c>
      <c r="AE113" s="534" t="str">
        <f t="shared" si="34"/>
        <v/>
      </c>
      <c r="AG113" s="534" t="str">
        <f t="shared" si="35"/>
        <v/>
      </c>
      <c r="AI113" s="534" t="str">
        <f t="shared" si="36"/>
        <v/>
      </c>
      <c r="AK113" s="534" t="str">
        <f t="shared" si="37"/>
        <v/>
      </c>
      <c r="AM113" s="534" t="str">
        <f t="shared" si="38"/>
        <v/>
      </c>
      <c r="AO113" s="534" t="str">
        <f t="shared" si="39"/>
        <v/>
      </c>
      <c r="AQ113" s="534" t="str">
        <f t="shared" si="40"/>
        <v/>
      </c>
    </row>
    <row r="114" spans="5:43">
      <c r="E114" s="534" t="str">
        <f t="shared" si="42"/>
        <v/>
      </c>
      <c r="G114" s="534" t="str">
        <f t="shared" si="42"/>
        <v/>
      </c>
      <c r="I114" s="534" t="str">
        <f t="shared" si="23"/>
        <v/>
      </c>
      <c r="K114" s="534" t="str">
        <f t="shared" si="24"/>
        <v/>
      </c>
      <c r="M114" s="534" t="str">
        <f t="shared" si="25"/>
        <v/>
      </c>
      <c r="O114" s="534" t="str">
        <f t="shared" si="26"/>
        <v/>
      </c>
      <c r="Q114" s="534" t="str">
        <f t="shared" si="27"/>
        <v/>
      </c>
      <c r="S114" s="534" t="str">
        <f t="shared" si="28"/>
        <v/>
      </c>
      <c r="U114" s="534" t="str">
        <f t="shared" si="29"/>
        <v/>
      </c>
      <c r="W114" s="534" t="str">
        <f t="shared" si="30"/>
        <v/>
      </c>
      <c r="Y114" s="534" t="str">
        <f t="shared" si="31"/>
        <v/>
      </c>
      <c r="AA114" s="534" t="str">
        <f t="shared" si="32"/>
        <v/>
      </c>
      <c r="AC114" s="534" t="str">
        <f t="shared" si="33"/>
        <v/>
      </c>
      <c r="AE114" s="534" t="str">
        <f t="shared" si="34"/>
        <v/>
      </c>
      <c r="AG114" s="534" t="str">
        <f t="shared" si="35"/>
        <v/>
      </c>
      <c r="AI114" s="534" t="str">
        <f t="shared" si="36"/>
        <v/>
      </c>
      <c r="AK114" s="534" t="str">
        <f t="shared" si="37"/>
        <v/>
      </c>
      <c r="AM114" s="534" t="str">
        <f t="shared" si="38"/>
        <v/>
      </c>
      <c r="AO114" s="534" t="str">
        <f t="shared" si="39"/>
        <v/>
      </c>
      <c r="AQ114" s="534" t="str">
        <f t="shared" si="40"/>
        <v/>
      </c>
    </row>
    <row r="115" spans="5:43">
      <c r="E115" s="534" t="str">
        <f t="shared" si="42"/>
        <v/>
      </c>
      <c r="G115" s="534" t="str">
        <f t="shared" si="42"/>
        <v/>
      </c>
      <c r="I115" s="534" t="str">
        <f t="shared" si="23"/>
        <v/>
      </c>
      <c r="K115" s="534" t="str">
        <f t="shared" si="24"/>
        <v/>
      </c>
      <c r="M115" s="534" t="str">
        <f t="shared" si="25"/>
        <v/>
      </c>
      <c r="O115" s="534" t="str">
        <f t="shared" si="26"/>
        <v/>
      </c>
      <c r="Q115" s="534" t="str">
        <f t="shared" si="27"/>
        <v/>
      </c>
      <c r="S115" s="534" t="str">
        <f t="shared" si="28"/>
        <v/>
      </c>
      <c r="U115" s="534" t="str">
        <f t="shared" si="29"/>
        <v/>
      </c>
      <c r="W115" s="534" t="str">
        <f t="shared" si="30"/>
        <v/>
      </c>
      <c r="Y115" s="534" t="str">
        <f t="shared" si="31"/>
        <v/>
      </c>
      <c r="AA115" s="534" t="str">
        <f t="shared" si="32"/>
        <v/>
      </c>
      <c r="AC115" s="534" t="str">
        <f t="shared" si="33"/>
        <v/>
      </c>
      <c r="AE115" s="534" t="str">
        <f t="shared" si="34"/>
        <v/>
      </c>
      <c r="AG115" s="534" t="str">
        <f t="shared" si="35"/>
        <v/>
      </c>
      <c r="AI115" s="534" t="str">
        <f t="shared" si="36"/>
        <v/>
      </c>
      <c r="AK115" s="534" t="str">
        <f t="shared" si="37"/>
        <v/>
      </c>
      <c r="AM115" s="534" t="str">
        <f t="shared" si="38"/>
        <v/>
      </c>
      <c r="AO115" s="534" t="str">
        <f t="shared" si="39"/>
        <v/>
      </c>
      <c r="AQ115" s="534" t="str">
        <f t="shared" si="40"/>
        <v/>
      </c>
    </row>
    <row r="116" spans="5:43">
      <c r="E116" s="534" t="str">
        <f t="shared" si="42"/>
        <v/>
      </c>
      <c r="G116" s="534" t="str">
        <f t="shared" si="42"/>
        <v/>
      </c>
      <c r="I116" s="534" t="str">
        <f t="shared" si="23"/>
        <v/>
      </c>
      <c r="K116" s="534" t="str">
        <f t="shared" si="24"/>
        <v/>
      </c>
      <c r="M116" s="534" t="str">
        <f t="shared" si="25"/>
        <v/>
      </c>
      <c r="O116" s="534" t="str">
        <f t="shared" si="26"/>
        <v/>
      </c>
      <c r="Q116" s="534" t="str">
        <f t="shared" si="27"/>
        <v/>
      </c>
      <c r="S116" s="534" t="str">
        <f t="shared" si="28"/>
        <v/>
      </c>
      <c r="U116" s="534" t="str">
        <f t="shared" si="29"/>
        <v/>
      </c>
      <c r="W116" s="534" t="str">
        <f t="shared" si="30"/>
        <v/>
      </c>
      <c r="Y116" s="534" t="str">
        <f t="shared" si="31"/>
        <v/>
      </c>
      <c r="AA116" s="534" t="str">
        <f t="shared" si="32"/>
        <v/>
      </c>
      <c r="AC116" s="534" t="str">
        <f t="shared" si="33"/>
        <v/>
      </c>
      <c r="AE116" s="534" t="str">
        <f t="shared" si="34"/>
        <v/>
      </c>
      <c r="AG116" s="534" t="str">
        <f t="shared" si="35"/>
        <v/>
      </c>
      <c r="AI116" s="534" t="str">
        <f t="shared" si="36"/>
        <v/>
      </c>
      <c r="AK116" s="534" t="str">
        <f t="shared" si="37"/>
        <v/>
      </c>
      <c r="AM116" s="534" t="str">
        <f t="shared" si="38"/>
        <v/>
      </c>
      <c r="AO116" s="534" t="str">
        <f t="shared" si="39"/>
        <v/>
      </c>
      <c r="AQ116" s="534" t="str">
        <f t="shared" si="40"/>
        <v/>
      </c>
    </row>
    <row r="117" spans="5:43">
      <c r="E117" s="534" t="str">
        <f t="shared" si="42"/>
        <v/>
      </c>
      <c r="G117" s="534" t="str">
        <f t="shared" si="42"/>
        <v/>
      </c>
      <c r="I117" s="534" t="str">
        <f t="shared" si="23"/>
        <v/>
      </c>
      <c r="K117" s="534" t="str">
        <f t="shared" si="24"/>
        <v/>
      </c>
      <c r="M117" s="534" t="str">
        <f t="shared" si="25"/>
        <v/>
      </c>
      <c r="O117" s="534" t="str">
        <f t="shared" si="26"/>
        <v/>
      </c>
      <c r="Q117" s="534" t="str">
        <f t="shared" si="27"/>
        <v/>
      </c>
      <c r="S117" s="534" t="str">
        <f t="shared" si="28"/>
        <v/>
      </c>
      <c r="U117" s="534" t="str">
        <f t="shared" si="29"/>
        <v/>
      </c>
      <c r="W117" s="534" t="str">
        <f t="shared" si="30"/>
        <v/>
      </c>
      <c r="Y117" s="534" t="str">
        <f t="shared" si="31"/>
        <v/>
      </c>
      <c r="AA117" s="534" t="str">
        <f t="shared" si="32"/>
        <v/>
      </c>
      <c r="AC117" s="534" t="str">
        <f t="shared" si="33"/>
        <v/>
      </c>
      <c r="AE117" s="534" t="str">
        <f t="shared" si="34"/>
        <v/>
      </c>
      <c r="AG117" s="534" t="str">
        <f t="shared" si="35"/>
        <v/>
      </c>
      <c r="AI117" s="534" t="str">
        <f t="shared" si="36"/>
        <v/>
      </c>
      <c r="AK117" s="534" t="str">
        <f t="shared" si="37"/>
        <v/>
      </c>
      <c r="AM117" s="534" t="str">
        <f t="shared" si="38"/>
        <v/>
      </c>
      <c r="AO117" s="534" t="str">
        <f t="shared" si="39"/>
        <v/>
      </c>
      <c r="AQ117" s="534" t="str">
        <f t="shared" si="40"/>
        <v/>
      </c>
    </row>
    <row r="118" spans="5:43">
      <c r="E118" s="534" t="str">
        <f t="shared" si="42"/>
        <v/>
      </c>
      <c r="G118" s="534" t="str">
        <f t="shared" si="42"/>
        <v/>
      </c>
      <c r="I118" s="534" t="str">
        <f t="shared" si="23"/>
        <v/>
      </c>
      <c r="K118" s="534" t="str">
        <f t="shared" si="24"/>
        <v/>
      </c>
      <c r="M118" s="534" t="str">
        <f t="shared" si="25"/>
        <v/>
      </c>
      <c r="O118" s="534" t="str">
        <f t="shared" si="26"/>
        <v/>
      </c>
      <c r="Q118" s="534" t="str">
        <f t="shared" si="27"/>
        <v/>
      </c>
      <c r="S118" s="534" t="str">
        <f t="shared" si="28"/>
        <v/>
      </c>
      <c r="U118" s="534" t="str">
        <f t="shared" si="29"/>
        <v/>
      </c>
      <c r="W118" s="534" t="str">
        <f t="shared" si="30"/>
        <v/>
      </c>
      <c r="Y118" s="534" t="str">
        <f t="shared" si="31"/>
        <v/>
      </c>
      <c r="AA118" s="534" t="str">
        <f t="shared" si="32"/>
        <v/>
      </c>
      <c r="AC118" s="534" t="str">
        <f t="shared" si="33"/>
        <v/>
      </c>
      <c r="AE118" s="534" t="str">
        <f t="shared" si="34"/>
        <v/>
      </c>
      <c r="AG118" s="534" t="str">
        <f t="shared" si="35"/>
        <v/>
      </c>
      <c r="AI118" s="534" t="str">
        <f t="shared" si="36"/>
        <v/>
      </c>
      <c r="AK118" s="534" t="str">
        <f t="shared" si="37"/>
        <v/>
      </c>
      <c r="AM118" s="534" t="str">
        <f t="shared" si="38"/>
        <v/>
      </c>
      <c r="AO118" s="534" t="str">
        <f t="shared" si="39"/>
        <v/>
      </c>
      <c r="AQ118" s="534" t="str">
        <f t="shared" si="40"/>
        <v/>
      </c>
    </row>
    <row r="119" spans="5:43">
      <c r="E119" s="534" t="str">
        <f t="shared" si="42"/>
        <v/>
      </c>
      <c r="G119" s="534" t="str">
        <f t="shared" si="42"/>
        <v/>
      </c>
      <c r="I119" s="534" t="str">
        <f t="shared" si="23"/>
        <v/>
      </c>
      <c r="K119" s="534" t="str">
        <f t="shared" si="24"/>
        <v/>
      </c>
      <c r="M119" s="534" t="str">
        <f t="shared" si="25"/>
        <v/>
      </c>
      <c r="O119" s="534" t="str">
        <f t="shared" si="26"/>
        <v/>
      </c>
      <c r="Q119" s="534" t="str">
        <f t="shared" si="27"/>
        <v/>
      </c>
      <c r="S119" s="534" t="str">
        <f t="shared" si="28"/>
        <v/>
      </c>
      <c r="U119" s="534" t="str">
        <f t="shared" si="29"/>
        <v/>
      </c>
      <c r="W119" s="534" t="str">
        <f t="shared" si="30"/>
        <v/>
      </c>
      <c r="Y119" s="534" t="str">
        <f t="shared" si="31"/>
        <v/>
      </c>
      <c r="AA119" s="534" t="str">
        <f t="shared" si="32"/>
        <v/>
      </c>
      <c r="AC119" s="534" t="str">
        <f t="shared" si="33"/>
        <v/>
      </c>
      <c r="AE119" s="534" t="str">
        <f t="shared" si="34"/>
        <v/>
      </c>
      <c r="AG119" s="534" t="str">
        <f t="shared" si="35"/>
        <v/>
      </c>
      <c r="AI119" s="534" t="str">
        <f t="shared" si="36"/>
        <v/>
      </c>
      <c r="AK119" s="534" t="str">
        <f t="shared" si="37"/>
        <v/>
      </c>
      <c r="AM119" s="534" t="str">
        <f t="shared" si="38"/>
        <v/>
      </c>
      <c r="AO119" s="534" t="str">
        <f t="shared" si="39"/>
        <v/>
      </c>
      <c r="AQ119" s="534" t="str">
        <f t="shared" si="40"/>
        <v/>
      </c>
    </row>
    <row r="120" spans="5:43">
      <c r="E120" s="534" t="str">
        <f t="shared" si="42"/>
        <v/>
      </c>
      <c r="G120" s="534" t="str">
        <f t="shared" si="42"/>
        <v/>
      </c>
      <c r="I120" s="534" t="str">
        <f t="shared" si="23"/>
        <v/>
      </c>
      <c r="K120" s="534" t="str">
        <f t="shared" si="24"/>
        <v/>
      </c>
      <c r="M120" s="534" t="str">
        <f t="shared" si="25"/>
        <v/>
      </c>
      <c r="O120" s="534" t="str">
        <f t="shared" si="26"/>
        <v/>
      </c>
      <c r="Q120" s="534" t="str">
        <f t="shared" si="27"/>
        <v/>
      </c>
      <c r="S120" s="534" t="str">
        <f t="shared" si="28"/>
        <v/>
      </c>
      <c r="U120" s="534" t="str">
        <f t="shared" si="29"/>
        <v/>
      </c>
      <c r="W120" s="534" t="str">
        <f t="shared" si="30"/>
        <v/>
      </c>
      <c r="Y120" s="534" t="str">
        <f t="shared" si="31"/>
        <v/>
      </c>
      <c r="AA120" s="534" t="str">
        <f t="shared" si="32"/>
        <v/>
      </c>
      <c r="AC120" s="534" t="str">
        <f t="shared" si="33"/>
        <v/>
      </c>
      <c r="AE120" s="534" t="str">
        <f t="shared" si="34"/>
        <v/>
      </c>
      <c r="AG120" s="534" t="str">
        <f t="shared" si="35"/>
        <v/>
      </c>
      <c r="AI120" s="534" t="str">
        <f t="shared" si="36"/>
        <v/>
      </c>
      <c r="AK120" s="534" t="str">
        <f t="shared" si="37"/>
        <v/>
      </c>
      <c r="AM120" s="534" t="str">
        <f t="shared" si="38"/>
        <v/>
      </c>
      <c r="AO120" s="534" t="str">
        <f t="shared" si="39"/>
        <v/>
      </c>
      <c r="AQ120" s="534" t="str">
        <f t="shared" si="40"/>
        <v/>
      </c>
    </row>
    <row r="121" spans="5:43">
      <c r="E121" s="534" t="str">
        <f t="shared" si="42"/>
        <v/>
      </c>
      <c r="G121" s="534" t="str">
        <f t="shared" si="42"/>
        <v/>
      </c>
      <c r="I121" s="534" t="str">
        <f t="shared" si="23"/>
        <v/>
      </c>
      <c r="K121" s="534" t="str">
        <f t="shared" si="24"/>
        <v/>
      </c>
      <c r="M121" s="534" t="str">
        <f t="shared" si="25"/>
        <v/>
      </c>
      <c r="O121" s="534" t="str">
        <f t="shared" si="26"/>
        <v/>
      </c>
      <c r="Q121" s="534" t="str">
        <f t="shared" si="27"/>
        <v/>
      </c>
      <c r="S121" s="534" t="str">
        <f t="shared" si="28"/>
        <v/>
      </c>
      <c r="U121" s="534" t="str">
        <f t="shared" si="29"/>
        <v/>
      </c>
      <c r="W121" s="534" t="str">
        <f t="shared" si="30"/>
        <v/>
      </c>
      <c r="Y121" s="534" t="str">
        <f t="shared" si="31"/>
        <v/>
      </c>
      <c r="AA121" s="534" t="str">
        <f t="shared" si="32"/>
        <v/>
      </c>
      <c r="AC121" s="534" t="str">
        <f t="shared" si="33"/>
        <v/>
      </c>
      <c r="AE121" s="534" t="str">
        <f t="shared" si="34"/>
        <v/>
      </c>
      <c r="AG121" s="534" t="str">
        <f t="shared" si="35"/>
        <v/>
      </c>
      <c r="AI121" s="534" t="str">
        <f t="shared" si="36"/>
        <v/>
      </c>
      <c r="AK121" s="534" t="str">
        <f t="shared" si="37"/>
        <v/>
      </c>
      <c r="AM121" s="534" t="str">
        <f t="shared" si="38"/>
        <v/>
      </c>
      <c r="AO121" s="534" t="str">
        <f t="shared" si="39"/>
        <v/>
      </c>
      <c r="AQ121" s="534" t="str">
        <f t="shared" si="40"/>
        <v/>
      </c>
    </row>
    <row r="122" spans="5:43">
      <c r="E122" s="534" t="str">
        <f t="shared" si="42"/>
        <v/>
      </c>
      <c r="G122" s="534" t="str">
        <f t="shared" si="42"/>
        <v/>
      </c>
      <c r="I122" s="534" t="str">
        <f t="shared" si="23"/>
        <v/>
      </c>
      <c r="K122" s="534" t="str">
        <f t="shared" si="24"/>
        <v/>
      </c>
      <c r="M122" s="534" t="str">
        <f t="shared" si="25"/>
        <v/>
      </c>
      <c r="O122" s="534" t="str">
        <f t="shared" si="26"/>
        <v/>
      </c>
      <c r="Q122" s="534" t="str">
        <f t="shared" si="27"/>
        <v/>
      </c>
      <c r="S122" s="534" t="str">
        <f t="shared" si="28"/>
        <v/>
      </c>
      <c r="U122" s="534" t="str">
        <f t="shared" si="29"/>
        <v/>
      </c>
      <c r="W122" s="534" t="str">
        <f t="shared" si="30"/>
        <v/>
      </c>
      <c r="Y122" s="534" t="str">
        <f t="shared" si="31"/>
        <v/>
      </c>
      <c r="AA122" s="534" t="str">
        <f t="shared" si="32"/>
        <v/>
      </c>
      <c r="AC122" s="534" t="str">
        <f t="shared" si="33"/>
        <v/>
      </c>
      <c r="AE122" s="534" t="str">
        <f t="shared" si="34"/>
        <v/>
      </c>
      <c r="AG122" s="534" t="str">
        <f t="shared" si="35"/>
        <v/>
      </c>
      <c r="AI122" s="534" t="str">
        <f t="shared" si="36"/>
        <v/>
      </c>
      <c r="AK122" s="534" t="str">
        <f t="shared" si="37"/>
        <v/>
      </c>
      <c r="AM122" s="534" t="str">
        <f t="shared" si="38"/>
        <v/>
      </c>
      <c r="AO122" s="534" t="str">
        <f t="shared" si="39"/>
        <v/>
      </c>
      <c r="AQ122" s="534" t="str">
        <f t="shared" si="40"/>
        <v/>
      </c>
    </row>
    <row r="123" spans="5:43">
      <c r="E123" s="534" t="str">
        <f t="shared" si="42"/>
        <v/>
      </c>
      <c r="G123" s="534" t="str">
        <f t="shared" si="42"/>
        <v/>
      </c>
      <c r="I123" s="534" t="str">
        <f t="shared" si="23"/>
        <v/>
      </c>
      <c r="K123" s="534" t="str">
        <f t="shared" si="24"/>
        <v/>
      </c>
      <c r="M123" s="534" t="str">
        <f t="shared" si="25"/>
        <v/>
      </c>
      <c r="O123" s="534" t="str">
        <f t="shared" si="26"/>
        <v/>
      </c>
      <c r="Q123" s="534" t="str">
        <f t="shared" si="27"/>
        <v/>
      </c>
      <c r="S123" s="534" t="str">
        <f t="shared" si="28"/>
        <v/>
      </c>
      <c r="U123" s="534" t="str">
        <f t="shared" si="29"/>
        <v/>
      </c>
      <c r="W123" s="534" t="str">
        <f t="shared" si="30"/>
        <v/>
      </c>
      <c r="Y123" s="534" t="str">
        <f t="shared" si="31"/>
        <v/>
      </c>
      <c r="AA123" s="534" t="str">
        <f t="shared" si="32"/>
        <v/>
      </c>
      <c r="AC123" s="534" t="str">
        <f t="shared" si="33"/>
        <v/>
      </c>
      <c r="AE123" s="534" t="str">
        <f t="shared" si="34"/>
        <v/>
      </c>
      <c r="AG123" s="534" t="str">
        <f t="shared" si="35"/>
        <v/>
      </c>
      <c r="AI123" s="534" t="str">
        <f t="shared" si="36"/>
        <v/>
      </c>
      <c r="AK123" s="534" t="str">
        <f t="shared" si="37"/>
        <v/>
      </c>
      <c r="AM123" s="534" t="str">
        <f t="shared" si="38"/>
        <v/>
      </c>
      <c r="AO123" s="534" t="str">
        <f t="shared" si="39"/>
        <v/>
      </c>
      <c r="AQ123" s="534" t="str">
        <f t="shared" si="40"/>
        <v/>
      </c>
    </row>
    <row r="124" spans="5:43">
      <c r="E124" s="534" t="str">
        <f t="shared" si="42"/>
        <v/>
      </c>
      <c r="G124" s="534" t="str">
        <f t="shared" si="42"/>
        <v/>
      </c>
      <c r="I124" s="534" t="str">
        <f t="shared" si="23"/>
        <v/>
      </c>
      <c r="K124" s="534" t="str">
        <f t="shared" si="24"/>
        <v/>
      </c>
      <c r="M124" s="534" t="str">
        <f t="shared" si="25"/>
        <v/>
      </c>
      <c r="O124" s="534" t="str">
        <f t="shared" si="26"/>
        <v/>
      </c>
      <c r="Q124" s="534" t="str">
        <f t="shared" si="27"/>
        <v/>
      </c>
      <c r="S124" s="534" t="str">
        <f t="shared" si="28"/>
        <v/>
      </c>
      <c r="U124" s="534" t="str">
        <f t="shared" si="29"/>
        <v/>
      </c>
      <c r="W124" s="534" t="str">
        <f t="shared" si="30"/>
        <v/>
      </c>
      <c r="Y124" s="534" t="str">
        <f t="shared" si="31"/>
        <v/>
      </c>
      <c r="AA124" s="534" t="str">
        <f t="shared" si="32"/>
        <v/>
      </c>
      <c r="AC124" s="534" t="str">
        <f t="shared" si="33"/>
        <v/>
      </c>
      <c r="AE124" s="534" t="str">
        <f t="shared" si="34"/>
        <v/>
      </c>
      <c r="AG124" s="534" t="str">
        <f t="shared" si="35"/>
        <v/>
      </c>
      <c r="AI124" s="534" t="str">
        <f t="shared" si="36"/>
        <v/>
      </c>
      <c r="AK124" s="534" t="str">
        <f t="shared" si="37"/>
        <v/>
      </c>
      <c r="AM124" s="534" t="str">
        <f t="shared" si="38"/>
        <v/>
      </c>
      <c r="AO124" s="534" t="str">
        <f t="shared" si="39"/>
        <v/>
      </c>
      <c r="AQ124" s="534" t="str">
        <f t="shared" si="40"/>
        <v/>
      </c>
    </row>
    <row r="125" spans="5:43">
      <c r="E125" s="534" t="str">
        <f t="shared" ref="E125:G140" si="43">IF(OR($B125=0,D125=0),"",D125/$B125)</f>
        <v/>
      </c>
      <c r="G125" s="534" t="str">
        <f t="shared" si="43"/>
        <v/>
      </c>
      <c r="I125" s="534" t="str">
        <f t="shared" si="23"/>
        <v/>
      </c>
      <c r="K125" s="534" t="str">
        <f t="shared" si="24"/>
        <v/>
      </c>
      <c r="M125" s="534" t="str">
        <f t="shared" si="25"/>
        <v/>
      </c>
      <c r="O125" s="534" t="str">
        <f t="shared" si="26"/>
        <v/>
      </c>
      <c r="Q125" s="534" t="str">
        <f t="shared" si="27"/>
        <v/>
      </c>
      <c r="S125" s="534" t="str">
        <f t="shared" si="28"/>
        <v/>
      </c>
      <c r="U125" s="534" t="str">
        <f t="shared" si="29"/>
        <v/>
      </c>
      <c r="W125" s="534" t="str">
        <f t="shared" si="30"/>
        <v/>
      </c>
      <c r="Y125" s="534" t="str">
        <f t="shared" si="31"/>
        <v/>
      </c>
      <c r="AA125" s="534" t="str">
        <f t="shared" si="32"/>
        <v/>
      </c>
      <c r="AC125" s="534" t="str">
        <f t="shared" si="33"/>
        <v/>
      </c>
      <c r="AE125" s="534" t="str">
        <f t="shared" si="34"/>
        <v/>
      </c>
      <c r="AG125" s="534" t="str">
        <f t="shared" si="35"/>
        <v/>
      </c>
      <c r="AI125" s="534" t="str">
        <f t="shared" si="36"/>
        <v/>
      </c>
      <c r="AK125" s="534" t="str">
        <f t="shared" si="37"/>
        <v/>
      </c>
      <c r="AM125" s="534" t="str">
        <f t="shared" si="38"/>
        <v/>
      </c>
      <c r="AO125" s="534" t="str">
        <f t="shared" si="39"/>
        <v/>
      </c>
      <c r="AQ125" s="534" t="str">
        <f t="shared" si="40"/>
        <v/>
      </c>
    </row>
    <row r="126" spans="5:43">
      <c r="E126" s="534" t="str">
        <f t="shared" si="43"/>
        <v/>
      </c>
      <c r="G126" s="534" t="str">
        <f t="shared" si="43"/>
        <v/>
      </c>
      <c r="I126" s="534" t="str">
        <f t="shared" si="23"/>
        <v/>
      </c>
      <c r="K126" s="534" t="str">
        <f t="shared" si="24"/>
        <v/>
      </c>
      <c r="M126" s="534" t="str">
        <f t="shared" si="25"/>
        <v/>
      </c>
      <c r="O126" s="534" t="str">
        <f t="shared" si="26"/>
        <v/>
      </c>
      <c r="Q126" s="534" t="str">
        <f t="shared" si="27"/>
        <v/>
      </c>
      <c r="S126" s="534" t="str">
        <f t="shared" si="28"/>
        <v/>
      </c>
      <c r="U126" s="534" t="str">
        <f t="shared" si="29"/>
        <v/>
      </c>
      <c r="W126" s="534" t="str">
        <f t="shared" si="30"/>
        <v/>
      </c>
      <c r="Y126" s="534" t="str">
        <f t="shared" si="31"/>
        <v/>
      </c>
      <c r="AA126" s="534" t="str">
        <f t="shared" si="32"/>
        <v/>
      </c>
      <c r="AC126" s="534" t="str">
        <f t="shared" si="33"/>
        <v/>
      </c>
      <c r="AE126" s="534" t="str">
        <f t="shared" si="34"/>
        <v/>
      </c>
      <c r="AG126" s="534" t="str">
        <f t="shared" si="35"/>
        <v/>
      </c>
      <c r="AI126" s="534" t="str">
        <f t="shared" si="36"/>
        <v/>
      </c>
      <c r="AK126" s="534" t="str">
        <f t="shared" si="37"/>
        <v/>
      </c>
      <c r="AM126" s="534" t="str">
        <f t="shared" si="38"/>
        <v/>
      </c>
      <c r="AO126" s="534" t="str">
        <f t="shared" si="39"/>
        <v/>
      </c>
      <c r="AQ126" s="534" t="str">
        <f t="shared" si="40"/>
        <v/>
      </c>
    </row>
    <row r="127" spans="5:43">
      <c r="E127" s="534" t="str">
        <f t="shared" si="43"/>
        <v/>
      </c>
      <c r="G127" s="534" t="str">
        <f t="shared" si="43"/>
        <v/>
      </c>
      <c r="I127" s="534" t="str">
        <f t="shared" si="23"/>
        <v/>
      </c>
      <c r="K127" s="534" t="str">
        <f t="shared" si="24"/>
        <v/>
      </c>
      <c r="M127" s="534" t="str">
        <f t="shared" si="25"/>
        <v/>
      </c>
      <c r="O127" s="534" t="str">
        <f t="shared" si="26"/>
        <v/>
      </c>
      <c r="Q127" s="534" t="str">
        <f t="shared" si="27"/>
        <v/>
      </c>
      <c r="S127" s="534" t="str">
        <f t="shared" si="28"/>
        <v/>
      </c>
      <c r="U127" s="534" t="str">
        <f t="shared" si="29"/>
        <v/>
      </c>
      <c r="W127" s="534" t="str">
        <f t="shared" si="30"/>
        <v/>
      </c>
      <c r="Y127" s="534" t="str">
        <f t="shared" si="31"/>
        <v/>
      </c>
      <c r="AA127" s="534" t="str">
        <f t="shared" si="32"/>
        <v/>
      </c>
      <c r="AC127" s="534" t="str">
        <f t="shared" si="33"/>
        <v/>
      </c>
      <c r="AE127" s="534" t="str">
        <f t="shared" si="34"/>
        <v/>
      </c>
      <c r="AG127" s="534" t="str">
        <f t="shared" si="35"/>
        <v/>
      </c>
      <c r="AI127" s="534" t="str">
        <f t="shared" si="36"/>
        <v/>
      </c>
      <c r="AK127" s="534" t="str">
        <f t="shared" si="37"/>
        <v/>
      </c>
      <c r="AM127" s="534" t="str">
        <f t="shared" si="38"/>
        <v/>
      </c>
      <c r="AO127" s="534" t="str">
        <f t="shared" si="39"/>
        <v/>
      </c>
      <c r="AQ127" s="534" t="str">
        <f t="shared" si="40"/>
        <v/>
      </c>
    </row>
    <row r="128" spans="5:43">
      <c r="E128" s="534" t="str">
        <f t="shared" si="43"/>
        <v/>
      </c>
      <c r="G128" s="534" t="str">
        <f t="shared" si="43"/>
        <v/>
      </c>
      <c r="I128" s="534" t="str">
        <f t="shared" si="23"/>
        <v/>
      </c>
      <c r="K128" s="534" t="str">
        <f t="shared" si="24"/>
        <v/>
      </c>
      <c r="M128" s="534" t="str">
        <f t="shared" si="25"/>
        <v/>
      </c>
      <c r="O128" s="534" t="str">
        <f t="shared" si="26"/>
        <v/>
      </c>
      <c r="Q128" s="534" t="str">
        <f t="shared" si="27"/>
        <v/>
      </c>
      <c r="S128" s="534" t="str">
        <f t="shared" si="28"/>
        <v/>
      </c>
      <c r="U128" s="534" t="str">
        <f t="shared" si="29"/>
        <v/>
      </c>
      <c r="W128" s="534" t="str">
        <f t="shared" si="30"/>
        <v/>
      </c>
      <c r="Y128" s="534" t="str">
        <f t="shared" si="31"/>
        <v/>
      </c>
      <c r="AA128" s="534" t="str">
        <f t="shared" si="32"/>
        <v/>
      </c>
      <c r="AC128" s="534" t="str">
        <f t="shared" si="33"/>
        <v/>
      </c>
      <c r="AE128" s="534" t="str">
        <f t="shared" si="34"/>
        <v/>
      </c>
      <c r="AG128" s="534" t="str">
        <f t="shared" si="35"/>
        <v/>
      </c>
      <c r="AI128" s="534" t="str">
        <f t="shared" si="36"/>
        <v/>
      </c>
      <c r="AK128" s="534" t="str">
        <f t="shared" si="37"/>
        <v/>
      </c>
      <c r="AM128" s="534" t="str">
        <f t="shared" si="38"/>
        <v/>
      </c>
      <c r="AO128" s="534" t="str">
        <f t="shared" si="39"/>
        <v/>
      </c>
      <c r="AQ128" s="534" t="str">
        <f t="shared" si="40"/>
        <v/>
      </c>
    </row>
    <row r="129" spans="5:43">
      <c r="E129" s="534" t="str">
        <f t="shared" si="43"/>
        <v/>
      </c>
      <c r="G129" s="534" t="str">
        <f t="shared" si="43"/>
        <v/>
      </c>
      <c r="I129" s="534" t="str">
        <f t="shared" si="23"/>
        <v/>
      </c>
      <c r="K129" s="534" t="str">
        <f t="shared" si="24"/>
        <v/>
      </c>
      <c r="M129" s="534" t="str">
        <f t="shared" si="25"/>
        <v/>
      </c>
      <c r="O129" s="534" t="str">
        <f t="shared" si="26"/>
        <v/>
      </c>
      <c r="Q129" s="534" t="str">
        <f t="shared" si="27"/>
        <v/>
      </c>
      <c r="S129" s="534" t="str">
        <f t="shared" si="28"/>
        <v/>
      </c>
      <c r="U129" s="534" t="str">
        <f t="shared" si="29"/>
        <v/>
      </c>
      <c r="W129" s="534" t="str">
        <f t="shared" si="30"/>
        <v/>
      </c>
      <c r="Y129" s="534" t="str">
        <f t="shared" si="31"/>
        <v/>
      </c>
      <c r="AA129" s="534" t="str">
        <f t="shared" si="32"/>
        <v/>
      </c>
      <c r="AC129" s="534" t="str">
        <f t="shared" si="33"/>
        <v/>
      </c>
      <c r="AE129" s="534" t="str">
        <f t="shared" si="34"/>
        <v/>
      </c>
      <c r="AG129" s="534" t="str">
        <f t="shared" si="35"/>
        <v/>
      </c>
      <c r="AI129" s="534" t="str">
        <f t="shared" si="36"/>
        <v/>
      </c>
      <c r="AK129" s="534" t="str">
        <f t="shared" si="37"/>
        <v/>
      </c>
      <c r="AM129" s="534" t="str">
        <f t="shared" si="38"/>
        <v/>
      </c>
      <c r="AO129" s="534" t="str">
        <f t="shared" si="39"/>
        <v/>
      </c>
      <c r="AQ129" s="534" t="str">
        <f t="shared" si="40"/>
        <v/>
      </c>
    </row>
    <row r="130" spans="5:43">
      <c r="E130" s="534" t="str">
        <f t="shared" si="43"/>
        <v/>
      </c>
      <c r="G130" s="534" t="str">
        <f t="shared" si="43"/>
        <v/>
      </c>
      <c r="I130" s="534" t="str">
        <f t="shared" si="23"/>
        <v/>
      </c>
      <c r="K130" s="534" t="str">
        <f t="shared" si="24"/>
        <v/>
      </c>
      <c r="M130" s="534" t="str">
        <f t="shared" si="25"/>
        <v/>
      </c>
      <c r="O130" s="534" t="str">
        <f t="shared" si="26"/>
        <v/>
      </c>
      <c r="Q130" s="534" t="str">
        <f t="shared" si="27"/>
        <v/>
      </c>
      <c r="S130" s="534" t="str">
        <f t="shared" si="28"/>
        <v/>
      </c>
      <c r="U130" s="534" t="str">
        <f t="shared" si="29"/>
        <v/>
      </c>
      <c r="W130" s="534" t="str">
        <f t="shared" si="30"/>
        <v/>
      </c>
      <c r="Y130" s="534" t="str">
        <f t="shared" si="31"/>
        <v/>
      </c>
      <c r="AA130" s="534" t="str">
        <f t="shared" si="32"/>
        <v/>
      </c>
      <c r="AC130" s="534" t="str">
        <f t="shared" si="33"/>
        <v/>
      </c>
      <c r="AE130" s="534" t="str">
        <f t="shared" si="34"/>
        <v/>
      </c>
      <c r="AG130" s="534" t="str">
        <f t="shared" si="35"/>
        <v/>
      </c>
      <c r="AI130" s="534" t="str">
        <f t="shared" si="36"/>
        <v/>
      </c>
      <c r="AK130" s="534" t="str">
        <f t="shared" si="37"/>
        <v/>
      </c>
      <c r="AM130" s="534" t="str">
        <f t="shared" si="38"/>
        <v/>
      </c>
      <c r="AO130" s="534" t="str">
        <f t="shared" si="39"/>
        <v/>
      </c>
      <c r="AQ130" s="534" t="str">
        <f t="shared" si="40"/>
        <v/>
      </c>
    </row>
    <row r="131" spans="5:43">
      <c r="E131" s="534" t="str">
        <f t="shared" si="43"/>
        <v/>
      </c>
      <c r="G131" s="534" t="str">
        <f t="shared" si="43"/>
        <v/>
      </c>
      <c r="I131" s="534" t="str">
        <f t="shared" si="23"/>
        <v/>
      </c>
      <c r="K131" s="534" t="str">
        <f t="shared" si="24"/>
        <v/>
      </c>
      <c r="M131" s="534" t="str">
        <f t="shared" si="25"/>
        <v/>
      </c>
      <c r="O131" s="534" t="str">
        <f t="shared" si="26"/>
        <v/>
      </c>
      <c r="Q131" s="534" t="str">
        <f t="shared" si="27"/>
        <v/>
      </c>
      <c r="S131" s="534" t="str">
        <f t="shared" si="28"/>
        <v/>
      </c>
      <c r="U131" s="534" t="str">
        <f t="shared" si="29"/>
        <v/>
      </c>
      <c r="W131" s="534" t="str">
        <f t="shared" si="30"/>
        <v/>
      </c>
      <c r="Y131" s="534" t="str">
        <f t="shared" si="31"/>
        <v/>
      </c>
      <c r="AA131" s="534" t="str">
        <f t="shared" si="32"/>
        <v/>
      </c>
      <c r="AC131" s="534" t="str">
        <f t="shared" si="33"/>
        <v/>
      </c>
      <c r="AE131" s="534" t="str">
        <f t="shared" si="34"/>
        <v/>
      </c>
      <c r="AG131" s="534" t="str">
        <f t="shared" si="35"/>
        <v/>
      </c>
      <c r="AI131" s="534" t="str">
        <f t="shared" si="36"/>
        <v/>
      </c>
      <c r="AK131" s="534" t="str">
        <f t="shared" si="37"/>
        <v/>
      </c>
      <c r="AM131" s="534" t="str">
        <f t="shared" si="38"/>
        <v/>
      </c>
      <c r="AO131" s="534" t="str">
        <f t="shared" si="39"/>
        <v/>
      </c>
      <c r="AQ131" s="534" t="str">
        <f t="shared" si="40"/>
        <v/>
      </c>
    </row>
    <row r="132" spans="5:43">
      <c r="E132" s="534" t="str">
        <f t="shared" si="43"/>
        <v/>
      </c>
      <c r="G132" s="534" t="str">
        <f t="shared" si="43"/>
        <v/>
      </c>
      <c r="I132" s="534" t="str">
        <f t="shared" si="23"/>
        <v/>
      </c>
      <c r="K132" s="534" t="str">
        <f t="shared" si="24"/>
        <v/>
      </c>
      <c r="M132" s="534" t="str">
        <f t="shared" si="25"/>
        <v/>
      </c>
      <c r="O132" s="534" t="str">
        <f t="shared" si="26"/>
        <v/>
      </c>
      <c r="Q132" s="534" t="str">
        <f t="shared" si="27"/>
        <v/>
      </c>
      <c r="S132" s="534" t="str">
        <f t="shared" si="28"/>
        <v/>
      </c>
      <c r="U132" s="534" t="str">
        <f t="shared" si="29"/>
        <v/>
      </c>
      <c r="W132" s="534" t="str">
        <f t="shared" si="30"/>
        <v/>
      </c>
      <c r="Y132" s="534" t="str">
        <f t="shared" si="31"/>
        <v/>
      </c>
      <c r="AA132" s="534" t="str">
        <f t="shared" si="32"/>
        <v/>
      </c>
      <c r="AC132" s="534" t="str">
        <f t="shared" si="33"/>
        <v/>
      </c>
      <c r="AE132" s="534" t="str">
        <f t="shared" si="34"/>
        <v/>
      </c>
      <c r="AG132" s="534" t="str">
        <f t="shared" si="35"/>
        <v/>
      </c>
      <c r="AI132" s="534" t="str">
        <f t="shared" si="36"/>
        <v/>
      </c>
      <c r="AK132" s="534" t="str">
        <f t="shared" si="37"/>
        <v/>
      </c>
      <c r="AM132" s="534" t="str">
        <f t="shared" si="38"/>
        <v/>
      </c>
      <c r="AO132" s="534" t="str">
        <f t="shared" si="39"/>
        <v/>
      </c>
      <c r="AQ132" s="534" t="str">
        <f t="shared" si="40"/>
        <v/>
      </c>
    </row>
    <row r="133" spans="5:43">
      <c r="E133" s="534" t="str">
        <f t="shared" si="43"/>
        <v/>
      </c>
      <c r="G133" s="534" t="str">
        <f t="shared" si="43"/>
        <v/>
      </c>
      <c r="I133" s="534" t="str">
        <f t="shared" si="23"/>
        <v/>
      </c>
      <c r="K133" s="534" t="str">
        <f t="shared" si="24"/>
        <v/>
      </c>
      <c r="M133" s="534" t="str">
        <f t="shared" si="25"/>
        <v/>
      </c>
      <c r="O133" s="534" t="str">
        <f t="shared" si="26"/>
        <v/>
      </c>
      <c r="Q133" s="534" t="str">
        <f t="shared" si="27"/>
        <v/>
      </c>
      <c r="S133" s="534" t="str">
        <f t="shared" si="28"/>
        <v/>
      </c>
      <c r="U133" s="534" t="str">
        <f t="shared" si="29"/>
        <v/>
      </c>
      <c r="W133" s="534" t="str">
        <f t="shared" si="30"/>
        <v/>
      </c>
      <c r="Y133" s="534" t="str">
        <f t="shared" si="31"/>
        <v/>
      </c>
      <c r="AA133" s="534" t="str">
        <f t="shared" si="32"/>
        <v/>
      </c>
      <c r="AC133" s="534" t="str">
        <f t="shared" si="33"/>
        <v/>
      </c>
      <c r="AE133" s="534" t="str">
        <f t="shared" si="34"/>
        <v/>
      </c>
      <c r="AG133" s="534" t="str">
        <f t="shared" si="35"/>
        <v/>
      </c>
      <c r="AI133" s="534" t="str">
        <f t="shared" si="36"/>
        <v/>
      </c>
      <c r="AK133" s="534" t="str">
        <f t="shared" si="37"/>
        <v/>
      </c>
      <c r="AM133" s="534" t="str">
        <f t="shared" si="38"/>
        <v/>
      </c>
      <c r="AO133" s="534" t="str">
        <f t="shared" si="39"/>
        <v/>
      </c>
      <c r="AQ133" s="534" t="str">
        <f t="shared" si="40"/>
        <v/>
      </c>
    </row>
    <row r="134" spans="5:43">
      <c r="E134" s="534" t="str">
        <f t="shared" si="43"/>
        <v/>
      </c>
      <c r="G134" s="534" t="str">
        <f t="shared" si="43"/>
        <v/>
      </c>
      <c r="I134" s="534" t="str">
        <f t="shared" si="23"/>
        <v/>
      </c>
      <c r="K134" s="534" t="str">
        <f t="shared" si="24"/>
        <v/>
      </c>
      <c r="M134" s="534" t="str">
        <f t="shared" si="25"/>
        <v/>
      </c>
      <c r="O134" s="534" t="str">
        <f t="shared" si="26"/>
        <v/>
      </c>
      <c r="Q134" s="534" t="str">
        <f t="shared" si="27"/>
        <v/>
      </c>
      <c r="S134" s="534" t="str">
        <f t="shared" si="28"/>
        <v/>
      </c>
      <c r="U134" s="534" t="str">
        <f t="shared" si="29"/>
        <v/>
      </c>
      <c r="W134" s="534" t="str">
        <f t="shared" si="30"/>
        <v/>
      </c>
      <c r="Y134" s="534" t="str">
        <f t="shared" si="31"/>
        <v/>
      </c>
      <c r="AA134" s="534" t="str">
        <f t="shared" si="32"/>
        <v/>
      </c>
      <c r="AC134" s="534" t="str">
        <f t="shared" si="33"/>
        <v/>
      </c>
      <c r="AE134" s="534" t="str">
        <f t="shared" si="34"/>
        <v/>
      </c>
      <c r="AG134" s="534" t="str">
        <f t="shared" si="35"/>
        <v/>
      </c>
      <c r="AI134" s="534" t="str">
        <f t="shared" si="36"/>
        <v/>
      </c>
      <c r="AK134" s="534" t="str">
        <f t="shared" si="37"/>
        <v/>
      </c>
      <c r="AM134" s="534" t="str">
        <f t="shared" si="38"/>
        <v/>
      </c>
      <c r="AO134" s="534" t="str">
        <f t="shared" si="39"/>
        <v/>
      </c>
      <c r="AQ134" s="534" t="str">
        <f t="shared" si="40"/>
        <v/>
      </c>
    </row>
    <row r="135" spans="5:43">
      <c r="E135" s="534" t="str">
        <f t="shared" si="43"/>
        <v/>
      </c>
      <c r="G135" s="534" t="str">
        <f t="shared" si="43"/>
        <v/>
      </c>
      <c r="I135" s="534" t="str">
        <f t="shared" si="23"/>
        <v/>
      </c>
      <c r="K135" s="534" t="str">
        <f t="shared" si="24"/>
        <v/>
      </c>
      <c r="M135" s="534" t="str">
        <f t="shared" si="25"/>
        <v/>
      </c>
      <c r="O135" s="534" t="str">
        <f t="shared" si="26"/>
        <v/>
      </c>
      <c r="Q135" s="534" t="str">
        <f t="shared" si="27"/>
        <v/>
      </c>
      <c r="S135" s="534" t="str">
        <f t="shared" si="28"/>
        <v/>
      </c>
      <c r="U135" s="534" t="str">
        <f t="shared" si="29"/>
        <v/>
      </c>
      <c r="W135" s="534" t="str">
        <f t="shared" si="30"/>
        <v/>
      </c>
      <c r="Y135" s="534" t="str">
        <f t="shared" si="31"/>
        <v/>
      </c>
      <c r="AA135" s="534" t="str">
        <f t="shared" si="32"/>
        <v/>
      </c>
      <c r="AC135" s="534" t="str">
        <f t="shared" si="33"/>
        <v/>
      </c>
      <c r="AE135" s="534" t="str">
        <f t="shared" si="34"/>
        <v/>
      </c>
      <c r="AG135" s="534" t="str">
        <f t="shared" si="35"/>
        <v/>
      </c>
      <c r="AI135" s="534" t="str">
        <f t="shared" si="36"/>
        <v/>
      </c>
      <c r="AK135" s="534" t="str">
        <f t="shared" si="37"/>
        <v/>
      </c>
      <c r="AM135" s="534" t="str">
        <f t="shared" si="38"/>
        <v/>
      </c>
      <c r="AO135" s="534" t="str">
        <f t="shared" si="39"/>
        <v/>
      </c>
      <c r="AQ135" s="534" t="str">
        <f t="shared" si="40"/>
        <v/>
      </c>
    </row>
    <row r="136" spans="5:43">
      <c r="E136" s="534" t="str">
        <f t="shared" si="43"/>
        <v/>
      </c>
      <c r="G136" s="534" t="str">
        <f t="shared" si="43"/>
        <v/>
      </c>
      <c r="I136" s="534" t="str">
        <f t="shared" si="23"/>
        <v/>
      </c>
      <c r="K136" s="534" t="str">
        <f t="shared" si="24"/>
        <v/>
      </c>
      <c r="M136" s="534" t="str">
        <f t="shared" si="25"/>
        <v/>
      </c>
      <c r="O136" s="534" t="str">
        <f t="shared" si="26"/>
        <v/>
      </c>
      <c r="Q136" s="534" t="str">
        <f t="shared" si="27"/>
        <v/>
      </c>
      <c r="S136" s="534" t="str">
        <f t="shared" si="28"/>
        <v/>
      </c>
      <c r="U136" s="534" t="str">
        <f t="shared" si="29"/>
        <v/>
      </c>
      <c r="W136" s="534" t="str">
        <f t="shared" si="30"/>
        <v/>
      </c>
      <c r="Y136" s="534" t="str">
        <f t="shared" si="31"/>
        <v/>
      </c>
      <c r="AA136" s="534" t="str">
        <f t="shared" si="32"/>
        <v/>
      </c>
      <c r="AC136" s="534" t="str">
        <f t="shared" si="33"/>
        <v/>
      </c>
      <c r="AE136" s="534" t="str">
        <f t="shared" si="34"/>
        <v/>
      </c>
      <c r="AG136" s="534" t="str">
        <f t="shared" si="35"/>
        <v/>
      </c>
      <c r="AI136" s="534" t="str">
        <f t="shared" si="36"/>
        <v/>
      </c>
      <c r="AK136" s="534" t="str">
        <f t="shared" si="37"/>
        <v/>
      </c>
      <c r="AM136" s="534" t="str">
        <f t="shared" si="38"/>
        <v/>
      </c>
      <c r="AO136" s="534" t="str">
        <f t="shared" si="39"/>
        <v/>
      </c>
      <c r="AQ136" s="534" t="str">
        <f t="shared" si="40"/>
        <v/>
      </c>
    </row>
    <row r="137" spans="5:43">
      <c r="E137" s="534" t="str">
        <f t="shared" si="43"/>
        <v/>
      </c>
      <c r="G137" s="534" t="str">
        <f t="shared" si="43"/>
        <v/>
      </c>
      <c r="I137" s="534" t="str">
        <f t="shared" si="23"/>
        <v/>
      </c>
      <c r="K137" s="534" t="str">
        <f t="shared" si="24"/>
        <v/>
      </c>
      <c r="M137" s="534" t="str">
        <f t="shared" si="25"/>
        <v/>
      </c>
      <c r="O137" s="534" t="str">
        <f t="shared" si="26"/>
        <v/>
      </c>
      <c r="Q137" s="534" t="str">
        <f t="shared" si="27"/>
        <v/>
      </c>
      <c r="S137" s="534" t="str">
        <f t="shared" si="28"/>
        <v/>
      </c>
      <c r="U137" s="534" t="str">
        <f t="shared" si="29"/>
        <v/>
      </c>
      <c r="W137" s="534" t="str">
        <f t="shared" si="30"/>
        <v/>
      </c>
      <c r="Y137" s="534" t="str">
        <f t="shared" si="31"/>
        <v/>
      </c>
      <c r="AA137" s="534" t="str">
        <f t="shared" si="32"/>
        <v/>
      </c>
      <c r="AC137" s="534" t="str">
        <f t="shared" si="33"/>
        <v/>
      </c>
      <c r="AE137" s="534" t="str">
        <f t="shared" si="34"/>
        <v/>
      </c>
      <c r="AG137" s="534" t="str">
        <f t="shared" si="35"/>
        <v/>
      </c>
      <c r="AI137" s="534" t="str">
        <f t="shared" si="36"/>
        <v/>
      </c>
      <c r="AK137" s="534" t="str">
        <f t="shared" si="37"/>
        <v/>
      </c>
      <c r="AM137" s="534" t="str">
        <f t="shared" si="38"/>
        <v/>
      </c>
      <c r="AO137" s="534" t="str">
        <f t="shared" si="39"/>
        <v/>
      </c>
      <c r="AQ137" s="534" t="str">
        <f t="shared" si="40"/>
        <v/>
      </c>
    </row>
    <row r="138" spans="5:43">
      <c r="E138" s="534" t="str">
        <f t="shared" si="43"/>
        <v/>
      </c>
      <c r="G138" s="534" t="str">
        <f t="shared" si="43"/>
        <v/>
      </c>
      <c r="I138" s="534" t="str">
        <f t="shared" si="23"/>
        <v/>
      </c>
      <c r="K138" s="534" t="str">
        <f t="shared" si="24"/>
        <v/>
      </c>
      <c r="M138" s="534" t="str">
        <f t="shared" si="25"/>
        <v/>
      </c>
      <c r="O138" s="534" t="str">
        <f t="shared" si="26"/>
        <v/>
      </c>
      <c r="Q138" s="534" t="str">
        <f t="shared" si="27"/>
        <v/>
      </c>
      <c r="S138" s="534" t="str">
        <f t="shared" si="28"/>
        <v/>
      </c>
      <c r="U138" s="534" t="str">
        <f t="shared" si="29"/>
        <v/>
      </c>
      <c r="W138" s="534" t="str">
        <f t="shared" si="30"/>
        <v/>
      </c>
      <c r="Y138" s="534" t="str">
        <f t="shared" si="31"/>
        <v/>
      </c>
      <c r="AA138" s="534" t="str">
        <f t="shared" si="32"/>
        <v/>
      </c>
      <c r="AC138" s="534" t="str">
        <f t="shared" si="33"/>
        <v/>
      </c>
      <c r="AE138" s="534" t="str">
        <f t="shared" si="34"/>
        <v/>
      </c>
      <c r="AG138" s="534" t="str">
        <f t="shared" si="35"/>
        <v/>
      </c>
      <c r="AI138" s="534" t="str">
        <f t="shared" si="36"/>
        <v/>
      </c>
      <c r="AK138" s="534" t="str">
        <f t="shared" si="37"/>
        <v/>
      </c>
      <c r="AM138" s="534" t="str">
        <f t="shared" si="38"/>
        <v/>
      </c>
      <c r="AO138" s="534" t="str">
        <f t="shared" si="39"/>
        <v/>
      </c>
      <c r="AQ138" s="534" t="str">
        <f t="shared" si="40"/>
        <v/>
      </c>
    </row>
    <row r="139" spans="5:43">
      <c r="E139" s="534" t="str">
        <f t="shared" si="43"/>
        <v/>
      </c>
      <c r="G139" s="534" t="str">
        <f t="shared" si="43"/>
        <v/>
      </c>
      <c r="I139" s="534" t="str">
        <f t="shared" si="23"/>
        <v/>
      </c>
      <c r="K139" s="534" t="str">
        <f t="shared" si="24"/>
        <v/>
      </c>
      <c r="M139" s="534" t="str">
        <f t="shared" si="25"/>
        <v/>
      </c>
      <c r="O139" s="534" t="str">
        <f t="shared" si="26"/>
        <v/>
      </c>
      <c r="Q139" s="534" t="str">
        <f t="shared" si="27"/>
        <v/>
      </c>
      <c r="S139" s="534" t="str">
        <f t="shared" si="28"/>
        <v/>
      </c>
      <c r="U139" s="534" t="str">
        <f t="shared" si="29"/>
        <v/>
      </c>
      <c r="W139" s="534" t="str">
        <f t="shared" si="30"/>
        <v/>
      </c>
      <c r="Y139" s="534" t="str">
        <f t="shared" si="31"/>
        <v/>
      </c>
      <c r="AA139" s="534" t="str">
        <f t="shared" si="32"/>
        <v/>
      </c>
      <c r="AC139" s="534" t="str">
        <f t="shared" si="33"/>
        <v/>
      </c>
      <c r="AE139" s="534" t="str">
        <f t="shared" si="34"/>
        <v/>
      </c>
      <c r="AG139" s="534" t="str">
        <f t="shared" si="35"/>
        <v/>
      </c>
      <c r="AI139" s="534" t="str">
        <f t="shared" si="36"/>
        <v/>
      </c>
      <c r="AK139" s="534" t="str">
        <f t="shared" si="37"/>
        <v/>
      </c>
      <c r="AM139" s="534" t="str">
        <f t="shared" si="38"/>
        <v/>
      </c>
      <c r="AO139" s="534" t="str">
        <f t="shared" si="39"/>
        <v/>
      </c>
      <c r="AQ139" s="534" t="str">
        <f t="shared" si="40"/>
        <v/>
      </c>
    </row>
    <row r="140" spans="5:43">
      <c r="E140" s="534" t="str">
        <f t="shared" si="43"/>
        <v/>
      </c>
      <c r="G140" s="534" t="str">
        <f t="shared" si="43"/>
        <v/>
      </c>
      <c r="I140" s="534" t="str">
        <f t="shared" si="23"/>
        <v/>
      </c>
      <c r="K140" s="534" t="str">
        <f t="shared" si="24"/>
        <v/>
      </c>
      <c r="M140" s="534" t="str">
        <f t="shared" si="25"/>
        <v/>
      </c>
      <c r="O140" s="534" t="str">
        <f t="shared" si="26"/>
        <v/>
      </c>
      <c r="Q140" s="534" t="str">
        <f t="shared" si="27"/>
        <v/>
      </c>
      <c r="S140" s="534" t="str">
        <f t="shared" si="28"/>
        <v/>
      </c>
      <c r="U140" s="534" t="str">
        <f t="shared" si="29"/>
        <v/>
      </c>
      <c r="W140" s="534" t="str">
        <f t="shared" si="30"/>
        <v/>
      </c>
      <c r="Y140" s="534" t="str">
        <f t="shared" si="31"/>
        <v/>
      </c>
      <c r="AA140" s="534" t="str">
        <f t="shared" si="32"/>
        <v/>
      </c>
      <c r="AC140" s="534" t="str">
        <f t="shared" si="33"/>
        <v/>
      </c>
      <c r="AE140" s="534" t="str">
        <f t="shared" si="34"/>
        <v/>
      </c>
      <c r="AG140" s="534" t="str">
        <f t="shared" si="35"/>
        <v/>
      </c>
      <c r="AI140" s="534" t="str">
        <f t="shared" si="36"/>
        <v/>
      </c>
      <c r="AK140" s="534" t="str">
        <f t="shared" si="37"/>
        <v/>
      </c>
      <c r="AM140" s="534" t="str">
        <f t="shared" si="38"/>
        <v/>
      </c>
      <c r="AO140" s="534" t="str">
        <f t="shared" si="39"/>
        <v/>
      </c>
      <c r="AQ140" s="534" t="str">
        <f t="shared" si="40"/>
        <v/>
      </c>
    </row>
    <row r="141" spans="5:43">
      <c r="E141" s="534" t="str">
        <f t="shared" ref="E141:G156" si="44">IF(OR($B141=0,D141=0),"",D141/$B141)</f>
        <v/>
      </c>
      <c r="G141" s="534" t="str">
        <f t="shared" si="44"/>
        <v/>
      </c>
      <c r="I141" s="534" t="str">
        <f t="shared" ref="I141:I204" si="45">IF(OR($B141=0,H141=0),"",H141/$B141)</f>
        <v/>
      </c>
      <c r="K141" s="534" t="str">
        <f t="shared" ref="K141:K204" si="46">IF(OR($B141=0,J141=0),"",J141/$B141)</f>
        <v/>
      </c>
      <c r="M141" s="534" t="str">
        <f t="shared" ref="M141:M204" si="47">IF(OR($B141=0,L141=0),"",L141/$B141)</f>
        <v/>
      </c>
      <c r="O141" s="534" t="str">
        <f t="shared" ref="O141:O204" si="48">IF(OR($B141=0,N141=0),"",N141/$B141)</f>
        <v/>
      </c>
      <c r="Q141" s="534" t="str">
        <f t="shared" ref="Q141:Q204" si="49">IF(OR($B141=0,P141=0),"",P141/$B141)</f>
        <v/>
      </c>
      <c r="S141" s="534" t="str">
        <f t="shared" ref="S141:S204" si="50">IF(OR($B141=0,R141=0),"",R141/$B141)</f>
        <v/>
      </c>
      <c r="U141" s="534" t="str">
        <f t="shared" ref="U141:U204" si="51">IF(OR($B141=0,T141=0),"",T141/$B141)</f>
        <v/>
      </c>
      <c r="W141" s="534" t="str">
        <f t="shared" ref="W141:W204" si="52">IF(OR($B141=0,V141=0),"",V141/$B141)</f>
        <v/>
      </c>
      <c r="Y141" s="534" t="str">
        <f t="shared" ref="Y141:Y204" si="53">IF(OR($B141=0,X141=0),"",X141/$B141)</f>
        <v/>
      </c>
      <c r="AA141" s="534" t="str">
        <f t="shared" ref="AA141:AA204" si="54">IF(OR($B141=0,Z141=0),"",Z141/$B141)</f>
        <v/>
      </c>
      <c r="AC141" s="534" t="str">
        <f t="shared" ref="AC141:AC204" si="55">IF(OR($B141=0,AB141=0),"",AB141/$B141)</f>
        <v/>
      </c>
      <c r="AE141" s="534" t="str">
        <f t="shared" ref="AE141:AE204" si="56">IF(OR($B141=0,AD141=0),"",AD141/$B141)</f>
        <v/>
      </c>
      <c r="AG141" s="534" t="str">
        <f t="shared" ref="AG141:AG204" si="57">IF(OR($B141=0,AF141=0),"",AF141/$B141)</f>
        <v/>
      </c>
      <c r="AI141" s="534" t="str">
        <f t="shared" ref="AI141:AI204" si="58">IF(OR($B141=0,AH141=0),"",AH141/$B141)</f>
        <v/>
      </c>
      <c r="AK141" s="534" t="str">
        <f t="shared" ref="AK141:AK204" si="59">IF(OR($B141=0,AJ141=0),"",AJ141/$B141)</f>
        <v/>
      </c>
      <c r="AM141" s="534" t="str">
        <f t="shared" ref="AM141:AM204" si="60">IF(OR($B141=0,AL141=0),"",AL141/$B141)</f>
        <v/>
      </c>
      <c r="AO141" s="534" t="str">
        <f t="shared" ref="AO141:AO204" si="61">IF(OR($B141=0,AN141=0),"",AN141/$B141)</f>
        <v/>
      </c>
      <c r="AQ141" s="534" t="str">
        <f t="shared" ref="AQ141:AQ204" si="62">IF(OR($B141=0,AP141=0),"",AP141/$B141)</f>
        <v/>
      </c>
    </row>
    <row r="142" spans="5:43">
      <c r="E142" s="534" t="str">
        <f t="shared" si="44"/>
        <v/>
      </c>
      <c r="G142" s="534" t="str">
        <f t="shared" si="44"/>
        <v/>
      </c>
      <c r="I142" s="534" t="str">
        <f t="shared" si="45"/>
        <v/>
      </c>
      <c r="K142" s="534" t="str">
        <f t="shared" si="46"/>
        <v/>
      </c>
      <c r="M142" s="534" t="str">
        <f t="shared" si="47"/>
        <v/>
      </c>
      <c r="O142" s="534" t="str">
        <f t="shared" si="48"/>
        <v/>
      </c>
      <c r="Q142" s="534" t="str">
        <f t="shared" si="49"/>
        <v/>
      </c>
      <c r="S142" s="534" t="str">
        <f t="shared" si="50"/>
        <v/>
      </c>
      <c r="U142" s="534" t="str">
        <f t="shared" si="51"/>
        <v/>
      </c>
      <c r="W142" s="534" t="str">
        <f t="shared" si="52"/>
        <v/>
      </c>
      <c r="Y142" s="534" t="str">
        <f t="shared" si="53"/>
        <v/>
      </c>
      <c r="AA142" s="534" t="str">
        <f t="shared" si="54"/>
        <v/>
      </c>
      <c r="AC142" s="534" t="str">
        <f t="shared" si="55"/>
        <v/>
      </c>
      <c r="AE142" s="534" t="str">
        <f t="shared" si="56"/>
        <v/>
      </c>
      <c r="AG142" s="534" t="str">
        <f t="shared" si="57"/>
        <v/>
      </c>
      <c r="AI142" s="534" t="str">
        <f t="shared" si="58"/>
        <v/>
      </c>
      <c r="AK142" s="534" t="str">
        <f t="shared" si="59"/>
        <v/>
      </c>
      <c r="AM142" s="534" t="str">
        <f t="shared" si="60"/>
        <v/>
      </c>
      <c r="AO142" s="534" t="str">
        <f t="shared" si="61"/>
        <v/>
      </c>
      <c r="AQ142" s="534" t="str">
        <f t="shared" si="62"/>
        <v/>
      </c>
    </row>
    <row r="143" spans="5:43">
      <c r="E143" s="534" t="str">
        <f t="shared" si="44"/>
        <v/>
      </c>
      <c r="G143" s="534" t="str">
        <f t="shared" si="44"/>
        <v/>
      </c>
      <c r="I143" s="534" t="str">
        <f t="shared" si="45"/>
        <v/>
      </c>
      <c r="K143" s="534" t="str">
        <f t="shared" si="46"/>
        <v/>
      </c>
      <c r="M143" s="534" t="str">
        <f t="shared" si="47"/>
        <v/>
      </c>
      <c r="O143" s="534" t="str">
        <f t="shared" si="48"/>
        <v/>
      </c>
      <c r="Q143" s="534" t="str">
        <f t="shared" si="49"/>
        <v/>
      </c>
      <c r="S143" s="534" t="str">
        <f t="shared" si="50"/>
        <v/>
      </c>
      <c r="U143" s="534" t="str">
        <f t="shared" si="51"/>
        <v/>
      </c>
      <c r="W143" s="534" t="str">
        <f t="shared" si="52"/>
        <v/>
      </c>
      <c r="Y143" s="534" t="str">
        <f t="shared" si="53"/>
        <v/>
      </c>
      <c r="AA143" s="534" t="str">
        <f t="shared" si="54"/>
        <v/>
      </c>
      <c r="AC143" s="534" t="str">
        <f t="shared" si="55"/>
        <v/>
      </c>
      <c r="AE143" s="534" t="str">
        <f t="shared" si="56"/>
        <v/>
      </c>
      <c r="AG143" s="534" t="str">
        <f t="shared" si="57"/>
        <v/>
      </c>
      <c r="AI143" s="534" t="str">
        <f t="shared" si="58"/>
        <v/>
      </c>
      <c r="AK143" s="534" t="str">
        <f t="shared" si="59"/>
        <v/>
      </c>
      <c r="AM143" s="534" t="str">
        <f t="shared" si="60"/>
        <v/>
      </c>
      <c r="AO143" s="534" t="str">
        <f t="shared" si="61"/>
        <v/>
      </c>
      <c r="AQ143" s="534" t="str">
        <f t="shared" si="62"/>
        <v/>
      </c>
    </row>
    <row r="144" spans="5:43">
      <c r="E144" s="534" t="str">
        <f t="shared" si="44"/>
        <v/>
      </c>
      <c r="G144" s="534" t="str">
        <f t="shared" si="44"/>
        <v/>
      </c>
      <c r="I144" s="534" t="str">
        <f t="shared" si="45"/>
        <v/>
      </c>
      <c r="K144" s="534" t="str">
        <f t="shared" si="46"/>
        <v/>
      </c>
      <c r="M144" s="534" t="str">
        <f t="shared" si="47"/>
        <v/>
      </c>
      <c r="O144" s="534" t="str">
        <f t="shared" si="48"/>
        <v/>
      </c>
      <c r="Q144" s="534" t="str">
        <f t="shared" si="49"/>
        <v/>
      </c>
      <c r="S144" s="534" t="str">
        <f t="shared" si="50"/>
        <v/>
      </c>
      <c r="U144" s="534" t="str">
        <f t="shared" si="51"/>
        <v/>
      </c>
      <c r="W144" s="534" t="str">
        <f t="shared" si="52"/>
        <v/>
      </c>
      <c r="Y144" s="534" t="str">
        <f t="shared" si="53"/>
        <v/>
      </c>
      <c r="AA144" s="534" t="str">
        <f t="shared" si="54"/>
        <v/>
      </c>
      <c r="AC144" s="534" t="str">
        <f t="shared" si="55"/>
        <v/>
      </c>
      <c r="AE144" s="534" t="str">
        <f t="shared" si="56"/>
        <v/>
      </c>
      <c r="AG144" s="534" t="str">
        <f t="shared" si="57"/>
        <v/>
      </c>
      <c r="AI144" s="534" t="str">
        <f t="shared" si="58"/>
        <v/>
      </c>
      <c r="AK144" s="534" t="str">
        <f t="shared" si="59"/>
        <v/>
      </c>
      <c r="AM144" s="534" t="str">
        <f t="shared" si="60"/>
        <v/>
      </c>
      <c r="AO144" s="534" t="str">
        <f t="shared" si="61"/>
        <v/>
      </c>
      <c r="AQ144" s="534" t="str">
        <f t="shared" si="62"/>
        <v/>
      </c>
    </row>
    <row r="145" spans="5:43">
      <c r="E145" s="534" t="str">
        <f t="shared" si="44"/>
        <v/>
      </c>
      <c r="G145" s="534" t="str">
        <f t="shared" si="44"/>
        <v/>
      </c>
      <c r="I145" s="534" t="str">
        <f t="shared" si="45"/>
        <v/>
      </c>
      <c r="K145" s="534" t="str">
        <f t="shared" si="46"/>
        <v/>
      </c>
      <c r="M145" s="534" t="str">
        <f t="shared" si="47"/>
        <v/>
      </c>
      <c r="O145" s="534" t="str">
        <f t="shared" si="48"/>
        <v/>
      </c>
      <c r="Q145" s="534" t="str">
        <f t="shared" si="49"/>
        <v/>
      </c>
      <c r="S145" s="534" t="str">
        <f t="shared" si="50"/>
        <v/>
      </c>
      <c r="U145" s="534" t="str">
        <f t="shared" si="51"/>
        <v/>
      </c>
      <c r="W145" s="534" t="str">
        <f t="shared" si="52"/>
        <v/>
      </c>
      <c r="Y145" s="534" t="str">
        <f t="shared" si="53"/>
        <v/>
      </c>
      <c r="AA145" s="534" t="str">
        <f t="shared" si="54"/>
        <v/>
      </c>
      <c r="AC145" s="534" t="str">
        <f t="shared" si="55"/>
        <v/>
      </c>
      <c r="AE145" s="534" t="str">
        <f t="shared" si="56"/>
        <v/>
      </c>
      <c r="AG145" s="534" t="str">
        <f t="shared" si="57"/>
        <v/>
      </c>
      <c r="AI145" s="534" t="str">
        <f t="shared" si="58"/>
        <v/>
      </c>
      <c r="AK145" s="534" t="str">
        <f t="shared" si="59"/>
        <v/>
      </c>
      <c r="AM145" s="534" t="str">
        <f t="shared" si="60"/>
        <v/>
      </c>
      <c r="AO145" s="534" t="str">
        <f t="shared" si="61"/>
        <v/>
      </c>
      <c r="AQ145" s="534" t="str">
        <f t="shared" si="62"/>
        <v/>
      </c>
    </row>
    <row r="146" spans="5:43">
      <c r="E146" s="534" t="str">
        <f t="shared" si="44"/>
        <v/>
      </c>
      <c r="G146" s="534" t="str">
        <f t="shared" si="44"/>
        <v/>
      </c>
      <c r="I146" s="534" t="str">
        <f t="shared" si="45"/>
        <v/>
      </c>
      <c r="K146" s="534" t="str">
        <f t="shared" si="46"/>
        <v/>
      </c>
      <c r="M146" s="534" t="str">
        <f t="shared" si="47"/>
        <v/>
      </c>
      <c r="O146" s="534" t="str">
        <f t="shared" si="48"/>
        <v/>
      </c>
      <c r="Q146" s="534" t="str">
        <f t="shared" si="49"/>
        <v/>
      </c>
      <c r="S146" s="534" t="str">
        <f t="shared" si="50"/>
        <v/>
      </c>
      <c r="U146" s="534" t="str">
        <f t="shared" si="51"/>
        <v/>
      </c>
      <c r="W146" s="534" t="str">
        <f t="shared" si="52"/>
        <v/>
      </c>
      <c r="Y146" s="534" t="str">
        <f t="shared" si="53"/>
        <v/>
      </c>
      <c r="AA146" s="534" t="str">
        <f t="shared" si="54"/>
        <v/>
      </c>
      <c r="AC146" s="534" t="str">
        <f t="shared" si="55"/>
        <v/>
      </c>
      <c r="AE146" s="534" t="str">
        <f t="shared" si="56"/>
        <v/>
      </c>
      <c r="AG146" s="534" t="str">
        <f t="shared" si="57"/>
        <v/>
      </c>
      <c r="AI146" s="534" t="str">
        <f t="shared" si="58"/>
        <v/>
      </c>
      <c r="AK146" s="534" t="str">
        <f t="shared" si="59"/>
        <v/>
      </c>
      <c r="AM146" s="534" t="str">
        <f t="shared" si="60"/>
        <v/>
      </c>
      <c r="AO146" s="534" t="str">
        <f t="shared" si="61"/>
        <v/>
      </c>
      <c r="AQ146" s="534" t="str">
        <f t="shared" si="62"/>
        <v/>
      </c>
    </row>
    <row r="147" spans="5:43">
      <c r="E147" s="534" t="str">
        <f t="shared" si="44"/>
        <v/>
      </c>
      <c r="G147" s="534" t="str">
        <f t="shared" si="44"/>
        <v/>
      </c>
      <c r="I147" s="534" t="str">
        <f t="shared" si="45"/>
        <v/>
      </c>
      <c r="K147" s="534" t="str">
        <f t="shared" si="46"/>
        <v/>
      </c>
      <c r="M147" s="534" t="str">
        <f t="shared" si="47"/>
        <v/>
      </c>
      <c r="O147" s="534" t="str">
        <f t="shared" si="48"/>
        <v/>
      </c>
      <c r="Q147" s="534" t="str">
        <f t="shared" si="49"/>
        <v/>
      </c>
      <c r="S147" s="534" t="str">
        <f t="shared" si="50"/>
        <v/>
      </c>
      <c r="U147" s="534" t="str">
        <f t="shared" si="51"/>
        <v/>
      </c>
      <c r="W147" s="534" t="str">
        <f t="shared" si="52"/>
        <v/>
      </c>
      <c r="Y147" s="534" t="str">
        <f t="shared" si="53"/>
        <v/>
      </c>
      <c r="AA147" s="534" t="str">
        <f t="shared" si="54"/>
        <v/>
      </c>
      <c r="AC147" s="534" t="str">
        <f t="shared" si="55"/>
        <v/>
      </c>
      <c r="AE147" s="534" t="str">
        <f t="shared" si="56"/>
        <v/>
      </c>
      <c r="AG147" s="534" t="str">
        <f t="shared" si="57"/>
        <v/>
      </c>
      <c r="AI147" s="534" t="str">
        <f t="shared" si="58"/>
        <v/>
      </c>
      <c r="AK147" s="534" t="str">
        <f t="shared" si="59"/>
        <v/>
      </c>
      <c r="AM147" s="534" t="str">
        <f t="shared" si="60"/>
        <v/>
      </c>
      <c r="AO147" s="534" t="str">
        <f t="shared" si="61"/>
        <v/>
      </c>
      <c r="AQ147" s="534" t="str">
        <f t="shared" si="62"/>
        <v/>
      </c>
    </row>
    <row r="148" spans="5:43">
      <c r="E148" s="534" t="str">
        <f t="shared" si="44"/>
        <v/>
      </c>
      <c r="G148" s="534" t="str">
        <f t="shared" si="44"/>
        <v/>
      </c>
      <c r="I148" s="534" t="str">
        <f t="shared" si="45"/>
        <v/>
      </c>
      <c r="K148" s="534" t="str">
        <f t="shared" si="46"/>
        <v/>
      </c>
      <c r="M148" s="534" t="str">
        <f t="shared" si="47"/>
        <v/>
      </c>
      <c r="O148" s="534" t="str">
        <f t="shared" si="48"/>
        <v/>
      </c>
      <c r="Q148" s="534" t="str">
        <f t="shared" si="49"/>
        <v/>
      </c>
      <c r="S148" s="534" t="str">
        <f t="shared" si="50"/>
        <v/>
      </c>
      <c r="U148" s="534" t="str">
        <f t="shared" si="51"/>
        <v/>
      </c>
      <c r="W148" s="534" t="str">
        <f t="shared" si="52"/>
        <v/>
      </c>
      <c r="Y148" s="534" t="str">
        <f t="shared" si="53"/>
        <v/>
      </c>
      <c r="AA148" s="534" t="str">
        <f t="shared" si="54"/>
        <v/>
      </c>
      <c r="AC148" s="534" t="str">
        <f t="shared" si="55"/>
        <v/>
      </c>
      <c r="AE148" s="534" t="str">
        <f t="shared" si="56"/>
        <v/>
      </c>
      <c r="AG148" s="534" t="str">
        <f t="shared" si="57"/>
        <v/>
      </c>
      <c r="AI148" s="534" t="str">
        <f t="shared" si="58"/>
        <v/>
      </c>
      <c r="AK148" s="534" t="str">
        <f t="shared" si="59"/>
        <v/>
      </c>
      <c r="AM148" s="534" t="str">
        <f t="shared" si="60"/>
        <v/>
      </c>
      <c r="AO148" s="534" t="str">
        <f t="shared" si="61"/>
        <v/>
      </c>
      <c r="AQ148" s="534" t="str">
        <f t="shared" si="62"/>
        <v/>
      </c>
    </row>
    <row r="149" spans="5:43">
      <c r="E149" s="534" t="str">
        <f t="shared" si="44"/>
        <v/>
      </c>
      <c r="G149" s="534" t="str">
        <f t="shared" si="44"/>
        <v/>
      </c>
      <c r="I149" s="534" t="str">
        <f t="shared" si="45"/>
        <v/>
      </c>
      <c r="K149" s="534" t="str">
        <f t="shared" si="46"/>
        <v/>
      </c>
      <c r="M149" s="534" t="str">
        <f t="shared" si="47"/>
        <v/>
      </c>
      <c r="O149" s="534" t="str">
        <f t="shared" si="48"/>
        <v/>
      </c>
      <c r="Q149" s="534" t="str">
        <f t="shared" si="49"/>
        <v/>
      </c>
      <c r="S149" s="534" t="str">
        <f t="shared" si="50"/>
        <v/>
      </c>
      <c r="U149" s="534" t="str">
        <f t="shared" si="51"/>
        <v/>
      </c>
      <c r="W149" s="534" t="str">
        <f t="shared" si="52"/>
        <v/>
      </c>
      <c r="Y149" s="534" t="str">
        <f t="shared" si="53"/>
        <v/>
      </c>
      <c r="AA149" s="534" t="str">
        <f t="shared" si="54"/>
        <v/>
      </c>
      <c r="AC149" s="534" t="str">
        <f t="shared" si="55"/>
        <v/>
      </c>
      <c r="AE149" s="534" t="str">
        <f t="shared" si="56"/>
        <v/>
      </c>
      <c r="AG149" s="534" t="str">
        <f t="shared" si="57"/>
        <v/>
      </c>
      <c r="AI149" s="534" t="str">
        <f t="shared" si="58"/>
        <v/>
      </c>
      <c r="AK149" s="534" t="str">
        <f t="shared" si="59"/>
        <v/>
      </c>
      <c r="AM149" s="534" t="str">
        <f t="shared" si="60"/>
        <v/>
      </c>
      <c r="AO149" s="534" t="str">
        <f t="shared" si="61"/>
        <v/>
      </c>
      <c r="AQ149" s="534" t="str">
        <f t="shared" si="62"/>
        <v/>
      </c>
    </row>
    <row r="150" spans="5:43">
      <c r="E150" s="534" t="str">
        <f t="shared" si="44"/>
        <v/>
      </c>
      <c r="G150" s="534" t="str">
        <f t="shared" si="44"/>
        <v/>
      </c>
      <c r="I150" s="534" t="str">
        <f t="shared" si="45"/>
        <v/>
      </c>
      <c r="K150" s="534" t="str">
        <f t="shared" si="46"/>
        <v/>
      </c>
      <c r="M150" s="534" t="str">
        <f t="shared" si="47"/>
        <v/>
      </c>
      <c r="O150" s="534" t="str">
        <f t="shared" si="48"/>
        <v/>
      </c>
      <c r="Q150" s="534" t="str">
        <f t="shared" si="49"/>
        <v/>
      </c>
      <c r="S150" s="534" t="str">
        <f t="shared" si="50"/>
        <v/>
      </c>
      <c r="U150" s="534" t="str">
        <f t="shared" si="51"/>
        <v/>
      </c>
      <c r="W150" s="534" t="str">
        <f t="shared" si="52"/>
        <v/>
      </c>
      <c r="Y150" s="534" t="str">
        <f t="shared" si="53"/>
        <v/>
      </c>
      <c r="AA150" s="534" t="str">
        <f t="shared" si="54"/>
        <v/>
      </c>
      <c r="AC150" s="534" t="str">
        <f t="shared" si="55"/>
        <v/>
      </c>
      <c r="AE150" s="534" t="str">
        <f t="shared" si="56"/>
        <v/>
      </c>
      <c r="AG150" s="534" t="str">
        <f t="shared" si="57"/>
        <v/>
      </c>
      <c r="AI150" s="534" t="str">
        <f t="shared" si="58"/>
        <v/>
      </c>
      <c r="AK150" s="534" t="str">
        <f t="shared" si="59"/>
        <v/>
      </c>
      <c r="AM150" s="534" t="str">
        <f t="shared" si="60"/>
        <v/>
      </c>
      <c r="AO150" s="534" t="str">
        <f t="shared" si="61"/>
        <v/>
      </c>
      <c r="AQ150" s="534" t="str">
        <f t="shared" si="62"/>
        <v/>
      </c>
    </row>
    <row r="151" spans="5:43">
      <c r="E151" s="534" t="str">
        <f t="shared" si="44"/>
        <v/>
      </c>
      <c r="G151" s="534" t="str">
        <f t="shared" si="44"/>
        <v/>
      </c>
      <c r="I151" s="534" t="str">
        <f t="shared" si="45"/>
        <v/>
      </c>
      <c r="K151" s="534" t="str">
        <f t="shared" si="46"/>
        <v/>
      </c>
      <c r="M151" s="534" t="str">
        <f t="shared" si="47"/>
        <v/>
      </c>
      <c r="O151" s="534" t="str">
        <f t="shared" si="48"/>
        <v/>
      </c>
      <c r="Q151" s="534" t="str">
        <f t="shared" si="49"/>
        <v/>
      </c>
      <c r="S151" s="534" t="str">
        <f t="shared" si="50"/>
        <v/>
      </c>
      <c r="U151" s="534" t="str">
        <f t="shared" si="51"/>
        <v/>
      </c>
      <c r="W151" s="534" t="str">
        <f t="shared" si="52"/>
        <v/>
      </c>
      <c r="Y151" s="534" t="str">
        <f t="shared" si="53"/>
        <v/>
      </c>
      <c r="AA151" s="534" t="str">
        <f t="shared" si="54"/>
        <v/>
      </c>
      <c r="AC151" s="534" t="str">
        <f t="shared" si="55"/>
        <v/>
      </c>
      <c r="AE151" s="534" t="str">
        <f t="shared" si="56"/>
        <v/>
      </c>
      <c r="AG151" s="534" t="str">
        <f t="shared" si="57"/>
        <v/>
      </c>
      <c r="AI151" s="534" t="str">
        <f t="shared" si="58"/>
        <v/>
      </c>
      <c r="AK151" s="534" t="str">
        <f t="shared" si="59"/>
        <v/>
      </c>
      <c r="AM151" s="534" t="str">
        <f t="shared" si="60"/>
        <v/>
      </c>
      <c r="AO151" s="534" t="str">
        <f t="shared" si="61"/>
        <v/>
      </c>
      <c r="AQ151" s="534" t="str">
        <f t="shared" si="62"/>
        <v/>
      </c>
    </row>
    <row r="152" spans="5:43">
      <c r="E152" s="534" t="str">
        <f t="shared" si="44"/>
        <v/>
      </c>
      <c r="G152" s="534" t="str">
        <f t="shared" si="44"/>
        <v/>
      </c>
      <c r="I152" s="534" t="str">
        <f t="shared" si="45"/>
        <v/>
      </c>
      <c r="K152" s="534" t="str">
        <f t="shared" si="46"/>
        <v/>
      </c>
      <c r="M152" s="534" t="str">
        <f t="shared" si="47"/>
        <v/>
      </c>
      <c r="O152" s="534" t="str">
        <f t="shared" si="48"/>
        <v/>
      </c>
      <c r="Q152" s="534" t="str">
        <f t="shared" si="49"/>
        <v/>
      </c>
      <c r="S152" s="534" t="str">
        <f t="shared" si="50"/>
        <v/>
      </c>
      <c r="U152" s="534" t="str">
        <f t="shared" si="51"/>
        <v/>
      </c>
      <c r="W152" s="534" t="str">
        <f t="shared" si="52"/>
        <v/>
      </c>
      <c r="Y152" s="534" t="str">
        <f t="shared" si="53"/>
        <v/>
      </c>
      <c r="AA152" s="534" t="str">
        <f t="shared" si="54"/>
        <v/>
      </c>
      <c r="AC152" s="534" t="str">
        <f t="shared" si="55"/>
        <v/>
      </c>
      <c r="AE152" s="534" t="str">
        <f t="shared" si="56"/>
        <v/>
      </c>
      <c r="AG152" s="534" t="str">
        <f t="shared" si="57"/>
        <v/>
      </c>
      <c r="AI152" s="534" t="str">
        <f t="shared" si="58"/>
        <v/>
      </c>
      <c r="AK152" s="534" t="str">
        <f t="shared" si="59"/>
        <v/>
      </c>
      <c r="AM152" s="534" t="str">
        <f t="shared" si="60"/>
        <v/>
      </c>
      <c r="AO152" s="534" t="str">
        <f t="shared" si="61"/>
        <v/>
      </c>
      <c r="AQ152" s="534" t="str">
        <f t="shared" si="62"/>
        <v/>
      </c>
    </row>
    <row r="153" spans="5:43">
      <c r="E153" s="534" t="str">
        <f t="shared" si="44"/>
        <v/>
      </c>
      <c r="G153" s="534" t="str">
        <f t="shared" si="44"/>
        <v/>
      </c>
      <c r="I153" s="534" t="str">
        <f t="shared" si="45"/>
        <v/>
      </c>
      <c r="K153" s="534" t="str">
        <f t="shared" si="46"/>
        <v/>
      </c>
      <c r="M153" s="534" t="str">
        <f t="shared" si="47"/>
        <v/>
      </c>
      <c r="O153" s="534" t="str">
        <f t="shared" si="48"/>
        <v/>
      </c>
      <c r="Q153" s="534" t="str">
        <f t="shared" si="49"/>
        <v/>
      </c>
      <c r="S153" s="534" t="str">
        <f t="shared" si="50"/>
        <v/>
      </c>
      <c r="U153" s="534" t="str">
        <f t="shared" si="51"/>
        <v/>
      </c>
      <c r="W153" s="534" t="str">
        <f t="shared" si="52"/>
        <v/>
      </c>
      <c r="Y153" s="534" t="str">
        <f t="shared" si="53"/>
        <v/>
      </c>
      <c r="AA153" s="534" t="str">
        <f t="shared" si="54"/>
        <v/>
      </c>
      <c r="AC153" s="534" t="str">
        <f t="shared" si="55"/>
        <v/>
      </c>
      <c r="AE153" s="534" t="str">
        <f t="shared" si="56"/>
        <v/>
      </c>
      <c r="AG153" s="534" t="str">
        <f t="shared" si="57"/>
        <v/>
      </c>
      <c r="AI153" s="534" t="str">
        <f t="shared" si="58"/>
        <v/>
      </c>
      <c r="AK153" s="534" t="str">
        <f t="shared" si="59"/>
        <v/>
      </c>
      <c r="AM153" s="534" t="str">
        <f t="shared" si="60"/>
        <v/>
      </c>
      <c r="AO153" s="534" t="str">
        <f t="shared" si="61"/>
        <v/>
      </c>
      <c r="AQ153" s="534" t="str">
        <f t="shared" si="62"/>
        <v/>
      </c>
    </row>
    <row r="154" spans="5:43">
      <c r="E154" s="534" t="str">
        <f t="shared" si="44"/>
        <v/>
      </c>
      <c r="G154" s="534" t="str">
        <f t="shared" si="44"/>
        <v/>
      </c>
      <c r="I154" s="534" t="str">
        <f t="shared" si="45"/>
        <v/>
      </c>
      <c r="K154" s="534" t="str">
        <f t="shared" si="46"/>
        <v/>
      </c>
      <c r="M154" s="534" t="str">
        <f t="shared" si="47"/>
        <v/>
      </c>
      <c r="O154" s="534" t="str">
        <f t="shared" si="48"/>
        <v/>
      </c>
      <c r="Q154" s="534" t="str">
        <f t="shared" si="49"/>
        <v/>
      </c>
      <c r="S154" s="534" t="str">
        <f t="shared" si="50"/>
        <v/>
      </c>
      <c r="U154" s="534" t="str">
        <f t="shared" si="51"/>
        <v/>
      </c>
      <c r="W154" s="534" t="str">
        <f t="shared" si="52"/>
        <v/>
      </c>
      <c r="Y154" s="534" t="str">
        <f t="shared" si="53"/>
        <v/>
      </c>
      <c r="AA154" s="534" t="str">
        <f t="shared" si="54"/>
        <v/>
      </c>
      <c r="AC154" s="534" t="str">
        <f t="shared" si="55"/>
        <v/>
      </c>
      <c r="AE154" s="534" t="str">
        <f t="shared" si="56"/>
        <v/>
      </c>
      <c r="AG154" s="534" t="str">
        <f t="shared" si="57"/>
        <v/>
      </c>
      <c r="AI154" s="534" t="str">
        <f t="shared" si="58"/>
        <v/>
      </c>
      <c r="AK154" s="534" t="str">
        <f t="shared" si="59"/>
        <v/>
      </c>
      <c r="AM154" s="534" t="str">
        <f t="shared" si="60"/>
        <v/>
      </c>
      <c r="AO154" s="534" t="str">
        <f t="shared" si="61"/>
        <v/>
      </c>
      <c r="AQ154" s="534" t="str">
        <f t="shared" si="62"/>
        <v/>
      </c>
    </row>
    <row r="155" spans="5:43">
      <c r="E155" s="534" t="str">
        <f t="shared" si="44"/>
        <v/>
      </c>
      <c r="G155" s="534" t="str">
        <f t="shared" si="44"/>
        <v/>
      </c>
      <c r="I155" s="534" t="str">
        <f t="shared" si="45"/>
        <v/>
      </c>
      <c r="K155" s="534" t="str">
        <f t="shared" si="46"/>
        <v/>
      </c>
      <c r="M155" s="534" t="str">
        <f t="shared" si="47"/>
        <v/>
      </c>
      <c r="O155" s="534" t="str">
        <f t="shared" si="48"/>
        <v/>
      </c>
      <c r="Q155" s="534" t="str">
        <f t="shared" si="49"/>
        <v/>
      </c>
      <c r="S155" s="534" t="str">
        <f t="shared" si="50"/>
        <v/>
      </c>
      <c r="U155" s="534" t="str">
        <f t="shared" si="51"/>
        <v/>
      </c>
      <c r="W155" s="534" t="str">
        <f t="shared" si="52"/>
        <v/>
      </c>
      <c r="Y155" s="534" t="str">
        <f t="shared" si="53"/>
        <v/>
      </c>
      <c r="AA155" s="534" t="str">
        <f t="shared" si="54"/>
        <v/>
      </c>
      <c r="AC155" s="534" t="str">
        <f t="shared" si="55"/>
        <v/>
      </c>
      <c r="AE155" s="534" t="str">
        <f t="shared" si="56"/>
        <v/>
      </c>
      <c r="AG155" s="534" t="str">
        <f t="shared" si="57"/>
        <v/>
      </c>
      <c r="AI155" s="534" t="str">
        <f t="shared" si="58"/>
        <v/>
      </c>
      <c r="AK155" s="534" t="str">
        <f t="shared" si="59"/>
        <v/>
      </c>
      <c r="AM155" s="534" t="str">
        <f t="shared" si="60"/>
        <v/>
      </c>
      <c r="AO155" s="534" t="str">
        <f t="shared" si="61"/>
        <v/>
      </c>
      <c r="AQ155" s="534" t="str">
        <f t="shared" si="62"/>
        <v/>
      </c>
    </row>
    <row r="156" spans="5:43">
      <c r="E156" s="534" t="str">
        <f t="shared" si="44"/>
        <v/>
      </c>
      <c r="G156" s="534" t="str">
        <f t="shared" si="44"/>
        <v/>
      </c>
      <c r="I156" s="534" t="str">
        <f t="shared" si="45"/>
        <v/>
      </c>
      <c r="K156" s="534" t="str">
        <f t="shared" si="46"/>
        <v/>
      </c>
      <c r="M156" s="534" t="str">
        <f t="shared" si="47"/>
        <v/>
      </c>
      <c r="O156" s="534" t="str">
        <f t="shared" si="48"/>
        <v/>
      </c>
      <c r="Q156" s="534" t="str">
        <f t="shared" si="49"/>
        <v/>
      </c>
      <c r="S156" s="534" t="str">
        <f t="shared" si="50"/>
        <v/>
      </c>
      <c r="U156" s="534" t="str">
        <f t="shared" si="51"/>
        <v/>
      </c>
      <c r="W156" s="534" t="str">
        <f t="shared" si="52"/>
        <v/>
      </c>
      <c r="Y156" s="534" t="str">
        <f t="shared" si="53"/>
        <v/>
      </c>
      <c r="AA156" s="534" t="str">
        <f t="shared" si="54"/>
        <v/>
      </c>
      <c r="AC156" s="534" t="str">
        <f t="shared" si="55"/>
        <v/>
      </c>
      <c r="AE156" s="534" t="str">
        <f t="shared" si="56"/>
        <v/>
      </c>
      <c r="AG156" s="534" t="str">
        <f t="shared" si="57"/>
        <v/>
      </c>
      <c r="AI156" s="534" t="str">
        <f t="shared" si="58"/>
        <v/>
      </c>
      <c r="AK156" s="534" t="str">
        <f t="shared" si="59"/>
        <v/>
      </c>
      <c r="AM156" s="534" t="str">
        <f t="shared" si="60"/>
        <v/>
      </c>
      <c r="AO156" s="534" t="str">
        <f t="shared" si="61"/>
        <v/>
      </c>
      <c r="AQ156" s="534" t="str">
        <f t="shared" si="62"/>
        <v/>
      </c>
    </row>
    <row r="157" spans="5:43">
      <c r="E157" s="534" t="str">
        <f t="shared" ref="E157:G172" si="63">IF(OR($B157=0,D157=0),"",D157/$B157)</f>
        <v/>
      </c>
      <c r="G157" s="534" t="str">
        <f t="shared" si="63"/>
        <v/>
      </c>
      <c r="I157" s="534" t="str">
        <f t="shared" si="45"/>
        <v/>
      </c>
      <c r="K157" s="534" t="str">
        <f t="shared" si="46"/>
        <v/>
      </c>
      <c r="M157" s="534" t="str">
        <f t="shared" si="47"/>
        <v/>
      </c>
      <c r="O157" s="534" t="str">
        <f t="shared" si="48"/>
        <v/>
      </c>
      <c r="Q157" s="534" t="str">
        <f t="shared" si="49"/>
        <v/>
      </c>
      <c r="S157" s="534" t="str">
        <f t="shared" si="50"/>
        <v/>
      </c>
      <c r="U157" s="534" t="str">
        <f t="shared" si="51"/>
        <v/>
      </c>
      <c r="W157" s="534" t="str">
        <f t="shared" si="52"/>
        <v/>
      </c>
      <c r="Y157" s="534" t="str">
        <f t="shared" si="53"/>
        <v/>
      </c>
      <c r="AA157" s="534" t="str">
        <f t="shared" si="54"/>
        <v/>
      </c>
      <c r="AC157" s="534" t="str">
        <f t="shared" si="55"/>
        <v/>
      </c>
      <c r="AE157" s="534" t="str">
        <f t="shared" si="56"/>
        <v/>
      </c>
      <c r="AG157" s="534" t="str">
        <f t="shared" si="57"/>
        <v/>
      </c>
      <c r="AI157" s="534" t="str">
        <f t="shared" si="58"/>
        <v/>
      </c>
      <c r="AK157" s="534" t="str">
        <f t="shared" si="59"/>
        <v/>
      </c>
      <c r="AM157" s="534" t="str">
        <f t="shared" si="60"/>
        <v/>
      </c>
      <c r="AO157" s="534" t="str">
        <f t="shared" si="61"/>
        <v/>
      </c>
      <c r="AQ157" s="534" t="str">
        <f t="shared" si="62"/>
        <v/>
      </c>
    </row>
    <row r="158" spans="5:43">
      <c r="E158" s="534" t="str">
        <f t="shared" si="63"/>
        <v/>
      </c>
      <c r="G158" s="534" t="str">
        <f t="shared" si="63"/>
        <v/>
      </c>
      <c r="I158" s="534" t="str">
        <f t="shared" si="45"/>
        <v/>
      </c>
      <c r="K158" s="534" t="str">
        <f t="shared" si="46"/>
        <v/>
      </c>
      <c r="M158" s="534" t="str">
        <f t="shared" si="47"/>
        <v/>
      </c>
      <c r="O158" s="534" t="str">
        <f t="shared" si="48"/>
        <v/>
      </c>
      <c r="Q158" s="534" t="str">
        <f t="shared" si="49"/>
        <v/>
      </c>
      <c r="S158" s="534" t="str">
        <f t="shared" si="50"/>
        <v/>
      </c>
      <c r="U158" s="534" t="str">
        <f t="shared" si="51"/>
        <v/>
      </c>
      <c r="W158" s="534" t="str">
        <f t="shared" si="52"/>
        <v/>
      </c>
      <c r="Y158" s="534" t="str">
        <f t="shared" si="53"/>
        <v/>
      </c>
      <c r="AA158" s="534" t="str">
        <f t="shared" si="54"/>
        <v/>
      </c>
      <c r="AC158" s="534" t="str">
        <f t="shared" si="55"/>
        <v/>
      </c>
      <c r="AE158" s="534" t="str">
        <f t="shared" si="56"/>
        <v/>
      </c>
      <c r="AG158" s="534" t="str">
        <f t="shared" si="57"/>
        <v/>
      </c>
      <c r="AI158" s="534" t="str">
        <f t="shared" si="58"/>
        <v/>
      </c>
      <c r="AK158" s="534" t="str">
        <f t="shared" si="59"/>
        <v/>
      </c>
      <c r="AM158" s="534" t="str">
        <f t="shared" si="60"/>
        <v/>
      </c>
      <c r="AO158" s="534" t="str">
        <f t="shared" si="61"/>
        <v/>
      </c>
      <c r="AQ158" s="534" t="str">
        <f t="shared" si="62"/>
        <v/>
      </c>
    </row>
    <row r="159" spans="5:43">
      <c r="E159" s="534" t="str">
        <f t="shared" si="63"/>
        <v/>
      </c>
      <c r="G159" s="534" t="str">
        <f t="shared" si="63"/>
        <v/>
      </c>
      <c r="I159" s="534" t="str">
        <f t="shared" si="45"/>
        <v/>
      </c>
      <c r="K159" s="534" t="str">
        <f t="shared" si="46"/>
        <v/>
      </c>
      <c r="M159" s="534" t="str">
        <f t="shared" si="47"/>
        <v/>
      </c>
      <c r="O159" s="534" t="str">
        <f t="shared" si="48"/>
        <v/>
      </c>
      <c r="Q159" s="534" t="str">
        <f t="shared" si="49"/>
        <v/>
      </c>
      <c r="S159" s="534" t="str">
        <f t="shared" si="50"/>
        <v/>
      </c>
      <c r="U159" s="534" t="str">
        <f t="shared" si="51"/>
        <v/>
      </c>
      <c r="W159" s="534" t="str">
        <f t="shared" si="52"/>
        <v/>
      </c>
      <c r="Y159" s="534" t="str">
        <f t="shared" si="53"/>
        <v/>
      </c>
      <c r="AA159" s="534" t="str">
        <f t="shared" si="54"/>
        <v/>
      </c>
      <c r="AC159" s="534" t="str">
        <f t="shared" si="55"/>
        <v/>
      </c>
      <c r="AE159" s="534" t="str">
        <f t="shared" si="56"/>
        <v/>
      </c>
      <c r="AG159" s="534" t="str">
        <f t="shared" si="57"/>
        <v/>
      </c>
      <c r="AI159" s="534" t="str">
        <f t="shared" si="58"/>
        <v/>
      </c>
      <c r="AK159" s="534" t="str">
        <f t="shared" si="59"/>
        <v/>
      </c>
      <c r="AM159" s="534" t="str">
        <f t="shared" si="60"/>
        <v/>
      </c>
      <c r="AO159" s="534" t="str">
        <f t="shared" si="61"/>
        <v/>
      </c>
      <c r="AQ159" s="534" t="str">
        <f t="shared" si="62"/>
        <v/>
      </c>
    </row>
    <row r="160" spans="5:43">
      <c r="E160" s="534" t="str">
        <f t="shared" si="63"/>
        <v/>
      </c>
      <c r="G160" s="534" t="str">
        <f t="shared" si="63"/>
        <v/>
      </c>
      <c r="I160" s="534" t="str">
        <f t="shared" si="45"/>
        <v/>
      </c>
      <c r="K160" s="534" t="str">
        <f t="shared" si="46"/>
        <v/>
      </c>
      <c r="M160" s="534" t="str">
        <f t="shared" si="47"/>
        <v/>
      </c>
      <c r="O160" s="534" t="str">
        <f t="shared" si="48"/>
        <v/>
      </c>
      <c r="Q160" s="534" t="str">
        <f t="shared" si="49"/>
        <v/>
      </c>
      <c r="S160" s="534" t="str">
        <f t="shared" si="50"/>
        <v/>
      </c>
      <c r="U160" s="534" t="str">
        <f t="shared" si="51"/>
        <v/>
      </c>
      <c r="W160" s="534" t="str">
        <f t="shared" si="52"/>
        <v/>
      </c>
      <c r="Y160" s="534" t="str">
        <f t="shared" si="53"/>
        <v/>
      </c>
      <c r="AA160" s="534" t="str">
        <f t="shared" si="54"/>
        <v/>
      </c>
      <c r="AC160" s="534" t="str">
        <f t="shared" si="55"/>
        <v/>
      </c>
      <c r="AE160" s="534" t="str">
        <f t="shared" si="56"/>
        <v/>
      </c>
      <c r="AG160" s="534" t="str">
        <f t="shared" si="57"/>
        <v/>
      </c>
      <c r="AI160" s="534" t="str">
        <f t="shared" si="58"/>
        <v/>
      </c>
      <c r="AK160" s="534" t="str">
        <f t="shared" si="59"/>
        <v/>
      </c>
      <c r="AM160" s="534" t="str">
        <f t="shared" si="60"/>
        <v/>
      </c>
      <c r="AO160" s="534" t="str">
        <f t="shared" si="61"/>
        <v/>
      </c>
      <c r="AQ160" s="534" t="str">
        <f t="shared" si="62"/>
        <v/>
      </c>
    </row>
    <row r="161" spans="5:43">
      <c r="E161" s="534" t="str">
        <f t="shared" si="63"/>
        <v/>
      </c>
      <c r="G161" s="534" t="str">
        <f t="shared" si="63"/>
        <v/>
      </c>
      <c r="I161" s="534" t="str">
        <f t="shared" si="45"/>
        <v/>
      </c>
      <c r="K161" s="534" t="str">
        <f t="shared" si="46"/>
        <v/>
      </c>
      <c r="M161" s="534" t="str">
        <f t="shared" si="47"/>
        <v/>
      </c>
      <c r="O161" s="534" t="str">
        <f t="shared" si="48"/>
        <v/>
      </c>
      <c r="Q161" s="534" t="str">
        <f t="shared" si="49"/>
        <v/>
      </c>
      <c r="S161" s="534" t="str">
        <f t="shared" si="50"/>
        <v/>
      </c>
      <c r="U161" s="534" t="str">
        <f t="shared" si="51"/>
        <v/>
      </c>
      <c r="W161" s="534" t="str">
        <f t="shared" si="52"/>
        <v/>
      </c>
      <c r="Y161" s="534" t="str">
        <f t="shared" si="53"/>
        <v/>
      </c>
      <c r="AA161" s="534" t="str">
        <f t="shared" si="54"/>
        <v/>
      </c>
      <c r="AC161" s="534" t="str">
        <f t="shared" si="55"/>
        <v/>
      </c>
      <c r="AE161" s="534" t="str">
        <f t="shared" si="56"/>
        <v/>
      </c>
      <c r="AG161" s="534" t="str">
        <f t="shared" si="57"/>
        <v/>
      </c>
      <c r="AI161" s="534" t="str">
        <f t="shared" si="58"/>
        <v/>
      </c>
      <c r="AK161" s="534" t="str">
        <f t="shared" si="59"/>
        <v/>
      </c>
      <c r="AM161" s="534" t="str">
        <f t="shared" si="60"/>
        <v/>
      </c>
      <c r="AO161" s="534" t="str">
        <f t="shared" si="61"/>
        <v/>
      </c>
      <c r="AQ161" s="534" t="str">
        <f t="shared" si="62"/>
        <v/>
      </c>
    </row>
    <row r="162" spans="5:43">
      <c r="E162" s="534" t="str">
        <f t="shared" si="63"/>
        <v/>
      </c>
      <c r="G162" s="534" t="str">
        <f t="shared" si="63"/>
        <v/>
      </c>
      <c r="I162" s="534" t="str">
        <f t="shared" si="45"/>
        <v/>
      </c>
      <c r="K162" s="534" t="str">
        <f t="shared" si="46"/>
        <v/>
      </c>
      <c r="M162" s="534" t="str">
        <f t="shared" si="47"/>
        <v/>
      </c>
      <c r="O162" s="534" t="str">
        <f t="shared" si="48"/>
        <v/>
      </c>
      <c r="Q162" s="534" t="str">
        <f t="shared" si="49"/>
        <v/>
      </c>
      <c r="S162" s="534" t="str">
        <f t="shared" si="50"/>
        <v/>
      </c>
      <c r="U162" s="534" t="str">
        <f t="shared" si="51"/>
        <v/>
      </c>
      <c r="W162" s="534" t="str">
        <f t="shared" si="52"/>
        <v/>
      </c>
      <c r="Y162" s="534" t="str">
        <f t="shared" si="53"/>
        <v/>
      </c>
      <c r="AA162" s="534" t="str">
        <f t="shared" si="54"/>
        <v/>
      </c>
      <c r="AC162" s="534" t="str">
        <f t="shared" si="55"/>
        <v/>
      </c>
      <c r="AE162" s="534" t="str">
        <f t="shared" si="56"/>
        <v/>
      </c>
      <c r="AG162" s="534" t="str">
        <f t="shared" si="57"/>
        <v/>
      </c>
      <c r="AI162" s="534" t="str">
        <f t="shared" si="58"/>
        <v/>
      </c>
      <c r="AK162" s="534" t="str">
        <f t="shared" si="59"/>
        <v/>
      </c>
      <c r="AM162" s="534" t="str">
        <f t="shared" si="60"/>
        <v/>
      </c>
      <c r="AO162" s="534" t="str">
        <f t="shared" si="61"/>
        <v/>
      </c>
      <c r="AQ162" s="534" t="str">
        <f t="shared" si="62"/>
        <v/>
      </c>
    </row>
    <row r="163" spans="5:43">
      <c r="E163" s="534" t="str">
        <f t="shared" si="63"/>
        <v/>
      </c>
      <c r="G163" s="534" t="str">
        <f t="shared" si="63"/>
        <v/>
      </c>
      <c r="I163" s="534" t="str">
        <f t="shared" si="45"/>
        <v/>
      </c>
      <c r="K163" s="534" t="str">
        <f t="shared" si="46"/>
        <v/>
      </c>
      <c r="M163" s="534" t="str">
        <f t="shared" si="47"/>
        <v/>
      </c>
      <c r="O163" s="534" t="str">
        <f t="shared" si="48"/>
        <v/>
      </c>
      <c r="Q163" s="534" t="str">
        <f t="shared" si="49"/>
        <v/>
      </c>
      <c r="S163" s="534" t="str">
        <f t="shared" si="50"/>
        <v/>
      </c>
      <c r="U163" s="534" t="str">
        <f t="shared" si="51"/>
        <v/>
      </c>
      <c r="W163" s="534" t="str">
        <f t="shared" si="52"/>
        <v/>
      </c>
      <c r="Y163" s="534" t="str">
        <f t="shared" si="53"/>
        <v/>
      </c>
      <c r="AA163" s="534" t="str">
        <f t="shared" si="54"/>
        <v/>
      </c>
      <c r="AC163" s="534" t="str">
        <f t="shared" si="55"/>
        <v/>
      </c>
      <c r="AE163" s="534" t="str">
        <f t="shared" si="56"/>
        <v/>
      </c>
      <c r="AG163" s="534" t="str">
        <f t="shared" si="57"/>
        <v/>
      </c>
      <c r="AI163" s="534" t="str">
        <f t="shared" si="58"/>
        <v/>
      </c>
      <c r="AK163" s="534" t="str">
        <f t="shared" si="59"/>
        <v/>
      </c>
      <c r="AM163" s="534" t="str">
        <f t="shared" si="60"/>
        <v/>
      </c>
      <c r="AO163" s="534" t="str">
        <f t="shared" si="61"/>
        <v/>
      </c>
      <c r="AQ163" s="534" t="str">
        <f t="shared" si="62"/>
        <v/>
      </c>
    </row>
    <row r="164" spans="5:43">
      <c r="E164" s="534" t="str">
        <f t="shared" si="63"/>
        <v/>
      </c>
      <c r="G164" s="534" t="str">
        <f t="shared" si="63"/>
        <v/>
      </c>
      <c r="I164" s="534" t="str">
        <f t="shared" si="45"/>
        <v/>
      </c>
      <c r="K164" s="534" t="str">
        <f t="shared" si="46"/>
        <v/>
      </c>
      <c r="M164" s="534" t="str">
        <f t="shared" si="47"/>
        <v/>
      </c>
      <c r="O164" s="534" t="str">
        <f t="shared" si="48"/>
        <v/>
      </c>
      <c r="Q164" s="534" t="str">
        <f t="shared" si="49"/>
        <v/>
      </c>
      <c r="S164" s="534" t="str">
        <f t="shared" si="50"/>
        <v/>
      </c>
      <c r="U164" s="534" t="str">
        <f t="shared" si="51"/>
        <v/>
      </c>
      <c r="W164" s="534" t="str">
        <f t="shared" si="52"/>
        <v/>
      </c>
      <c r="Y164" s="534" t="str">
        <f t="shared" si="53"/>
        <v/>
      </c>
      <c r="AA164" s="534" t="str">
        <f t="shared" si="54"/>
        <v/>
      </c>
      <c r="AC164" s="534" t="str">
        <f t="shared" si="55"/>
        <v/>
      </c>
      <c r="AE164" s="534" t="str">
        <f t="shared" si="56"/>
        <v/>
      </c>
      <c r="AG164" s="534" t="str">
        <f t="shared" si="57"/>
        <v/>
      </c>
      <c r="AI164" s="534" t="str">
        <f t="shared" si="58"/>
        <v/>
      </c>
      <c r="AK164" s="534" t="str">
        <f t="shared" si="59"/>
        <v/>
      </c>
      <c r="AM164" s="534" t="str">
        <f t="shared" si="60"/>
        <v/>
      </c>
      <c r="AO164" s="534" t="str">
        <f t="shared" si="61"/>
        <v/>
      </c>
      <c r="AQ164" s="534" t="str">
        <f t="shared" si="62"/>
        <v/>
      </c>
    </row>
    <row r="165" spans="5:43">
      <c r="E165" s="534" t="str">
        <f t="shared" si="63"/>
        <v/>
      </c>
      <c r="G165" s="534" t="str">
        <f t="shared" si="63"/>
        <v/>
      </c>
      <c r="I165" s="534" t="str">
        <f t="shared" si="45"/>
        <v/>
      </c>
      <c r="K165" s="534" t="str">
        <f t="shared" si="46"/>
        <v/>
      </c>
      <c r="M165" s="534" t="str">
        <f t="shared" si="47"/>
        <v/>
      </c>
      <c r="O165" s="534" t="str">
        <f t="shared" si="48"/>
        <v/>
      </c>
      <c r="Q165" s="534" t="str">
        <f t="shared" si="49"/>
        <v/>
      </c>
      <c r="S165" s="534" t="str">
        <f t="shared" si="50"/>
        <v/>
      </c>
      <c r="U165" s="534" t="str">
        <f t="shared" si="51"/>
        <v/>
      </c>
      <c r="W165" s="534" t="str">
        <f t="shared" si="52"/>
        <v/>
      </c>
      <c r="Y165" s="534" t="str">
        <f t="shared" si="53"/>
        <v/>
      </c>
      <c r="AA165" s="534" t="str">
        <f t="shared" si="54"/>
        <v/>
      </c>
      <c r="AC165" s="534" t="str">
        <f t="shared" si="55"/>
        <v/>
      </c>
      <c r="AE165" s="534" t="str">
        <f t="shared" si="56"/>
        <v/>
      </c>
      <c r="AG165" s="534" t="str">
        <f t="shared" si="57"/>
        <v/>
      </c>
      <c r="AI165" s="534" t="str">
        <f t="shared" si="58"/>
        <v/>
      </c>
      <c r="AK165" s="534" t="str">
        <f t="shared" si="59"/>
        <v/>
      </c>
      <c r="AM165" s="534" t="str">
        <f t="shared" si="60"/>
        <v/>
      </c>
      <c r="AO165" s="534" t="str">
        <f t="shared" si="61"/>
        <v/>
      </c>
      <c r="AQ165" s="534" t="str">
        <f t="shared" si="62"/>
        <v/>
      </c>
    </row>
    <row r="166" spans="5:43">
      <c r="E166" s="534" t="str">
        <f t="shared" si="63"/>
        <v/>
      </c>
      <c r="G166" s="534" t="str">
        <f t="shared" si="63"/>
        <v/>
      </c>
      <c r="I166" s="534" t="str">
        <f t="shared" si="45"/>
        <v/>
      </c>
      <c r="K166" s="534" t="str">
        <f t="shared" si="46"/>
        <v/>
      </c>
      <c r="M166" s="534" t="str">
        <f t="shared" si="47"/>
        <v/>
      </c>
      <c r="O166" s="534" t="str">
        <f t="shared" si="48"/>
        <v/>
      </c>
      <c r="Q166" s="534" t="str">
        <f t="shared" si="49"/>
        <v/>
      </c>
      <c r="S166" s="534" t="str">
        <f t="shared" si="50"/>
        <v/>
      </c>
      <c r="U166" s="534" t="str">
        <f t="shared" si="51"/>
        <v/>
      </c>
      <c r="W166" s="534" t="str">
        <f t="shared" si="52"/>
        <v/>
      </c>
      <c r="Y166" s="534" t="str">
        <f t="shared" si="53"/>
        <v/>
      </c>
      <c r="AA166" s="534" t="str">
        <f t="shared" si="54"/>
        <v/>
      </c>
      <c r="AC166" s="534" t="str">
        <f t="shared" si="55"/>
        <v/>
      </c>
      <c r="AE166" s="534" t="str">
        <f t="shared" si="56"/>
        <v/>
      </c>
      <c r="AG166" s="534" t="str">
        <f t="shared" si="57"/>
        <v/>
      </c>
      <c r="AI166" s="534" t="str">
        <f t="shared" si="58"/>
        <v/>
      </c>
      <c r="AK166" s="534" t="str">
        <f t="shared" si="59"/>
        <v/>
      </c>
      <c r="AM166" s="534" t="str">
        <f t="shared" si="60"/>
        <v/>
      </c>
      <c r="AO166" s="534" t="str">
        <f t="shared" si="61"/>
        <v/>
      </c>
      <c r="AQ166" s="534" t="str">
        <f t="shared" si="62"/>
        <v/>
      </c>
    </row>
    <row r="167" spans="5:43">
      <c r="E167" s="534" t="str">
        <f t="shared" si="63"/>
        <v/>
      </c>
      <c r="G167" s="534" t="str">
        <f t="shared" si="63"/>
        <v/>
      </c>
      <c r="I167" s="534" t="str">
        <f t="shared" si="45"/>
        <v/>
      </c>
      <c r="K167" s="534" t="str">
        <f t="shared" si="46"/>
        <v/>
      </c>
      <c r="M167" s="534" t="str">
        <f t="shared" si="47"/>
        <v/>
      </c>
      <c r="O167" s="534" t="str">
        <f t="shared" si="48"/>
        <v/>
      </c>
      <c r="Q167" s="534" t="str">
        <f t="shared" si="49"/>
        <v/>
      </c>
      <c r="S167" s="534" t="str">
        <f t="shared" si="50"/>
        <v/>
      </c>
      <c r="U167" s="534" t="str">
        <f t="shared" si="51"/>
        <v/>
      </c>
      <c r="W167" s="534" t="str">
        <f t="shared" si="52"/>
        <v/>
      </c>
      <c r="Y167" s="534" t="str">
        <f t="shared" si="53"/>
        <v/>
      </c>
      <c r="AA167" s="534" t="str">
        <f t="shared" si="54"/>
        <v/>
      </c>
      <c r="AC167" s="534" t="str">
        <f t="shared" si="55"/>
        <v/>
      </c>
      <c r="AE167" s="534" t="str">
        <f t="shared" si="56"/>
        <v/>
      </c>
      <c r="AG167" s="534" t="str">
        <f t="shared" si="57"/>
        <v/>
      </c>
      <c r="AI167" s="534" t="str">
        <f t="shared" si="58"/>
        <v/>
      </c>
      <c r="AK167" s="534" t="str">
        <f t="shared" si="59"/>
        <v/>
      </c>
      <c r="AM167" s="534" t="str">
        <f t="shared" si="60"/>
        <v/>
      </c>
      <c r="AO167" s="534" t="str">
        <f t="shared" si="61"/>
        <v/>
      </c>
      <c r="AQ167" s="534" t="str">
        <f t="shared" si="62"/>
        <v/>
      </c>
    </row>
    <row r="168" spans="5:43">
      <c r="E168" s="534" t="str">
        <f t="shared" si="63"/>
        <v/>
      </c>
      <c r="G168" s="534" t="str">
        <f t="shared" si="63"/>
        <v/>
      </c>
      <c r="I168" s="534" t="str">
        <f t="shared" si="45"/>
        <v/>
      </c>
      <c r="K168" s="534" t="str">
        <f t="shared" si="46"/>
        <v/>
      </c>
      <c r="M168" s="534" t="str">
        <f t="shared" si="47"/>
        <v/>
      </c>
      <c r="O168" s="534" t="str">
        <f t="shared" si="48"/>
        <v/>
      </c>
      <c r="Q168" s="534" t="str">
        <f t="shared" si="49"/>
        <v/>
      </c>
      <c r="S168" s="534" t="str">
        <f t="shared" si="50"/>
        <v/>
      </c>
      <c r="U168" s="534" t="str">
        <f t="shared" si="51"/>
        <v/>
      </c>
      <c r="W168" s="534" t="str">
        <f t="shared" si="52"/>
        <v/>
      </c>
      <c r="Y168" s="534" t="str">
        <f t="shared" si="53"/>
        <v/>
      </c>
      <c r="AA168" s="534" t="str">
        <f t="shared" si="54"/>
        <v/>
      </c>
      <c r="AC168" s="534" t="str">
        <f t="shared" si="55"/>
        <v/>
      </c>
      <c r="AE168" s="534" t="str">
        <f t="shared" si="56"/>
        <v/>
      </c>
      <c r="AG168" s="534" t="str">
        <f t="shared" si="57"/>
        <v/>
      </c>
      <c r="AI168" s="534" t="str">
        <f t="shared" si="58"/>
        <v/>
      </c>
      <c r="AK168" s="534" t="str">
        <f t="shared" si="59"/>
        <v/>
      </c>
      <c r="AM168" s="534" t="str">
        <f t="shared" si="60"/>
        <v/>
      </c>
      <c r="AO168" s="534" t="str">
        <f t="shared" si="61"/>
        <v/>
      </c>
      <c r="AQ168" s="534" t="str">
        <f t="shared" si="62"/>
        <v/>
      </c>
    </row>
    <row r="169" spans="5:43">
      <c r="E169" s="534" t="str">
        <f t="shared" si="63"/>
        <v/>
      </c>
      <c r="G169" s="534" t="str">
        <f t="shared" si="63"/>
        <v/>
      </c>
      <c r="I169" s="534" t="str">
        <f t="shared" si="45"/>
        <v/>
      </c>
      <c r="K169" s="534" t="str">
        <f t="shared" si="46"/>
        <v/>
      </c>
      <c r="M169" s="534" t="str">
        <f t="shared" si="47"/>
        <v/>
      </c>
      <c r="O169" s="534" t="str">
        <f t="shared" si="48"/>
        <v/>
      </c>
      <c r="Q169" s="534" t="str">
        <f t="shared" si="49"/>
        <v/>
      </c>
      <c r="S169" s="534" t="str">
        <f t="shared" si="50"/>
        <v/>
      </c>
      <c r="U169" s="534" t="str">
        <f t="shared" si="51"/>
        <v/>
      </c>
      <c r="W169" s="534" t="str">
        <f t="shared" si="52"/>
        <v/>
      </c>
      <c r="Y169" s="534" t="str">
        <f t="shared" si="53"/>
        <v/>
      </c>
      <c r="AA169" s="534" t="str">
        <f t="shared" si="54"/>
        <v/>
      </c>
      <c r="AC169" s="534" t="str">
        <f t="shared" si="55"/>
        <v/>
      </c>
      <c r="AE169" s="534" t="str">
        <f t="shared" si="56"/>
        <v/>
      </c>
      <c r="AG169" s="534" t="str">
        <f t="shared" si="57"/>
        <v/>
      </c>
      <c r="AI169" s="534" t="str">
        <f t="shared" si="58"/>
        <v/>
      </c>
      <c r="AK169" s="534" t="str">
        <f t="shared" si="59"/>
        <v/>
      </c>
      <c r="AM169" s="534" t="str">
        <f t="shared" si="60"/>
        <v/>
      </c>
      <c r="AO169" s="534" t="str">
        <f t="shared" si="61"/>
        <v/>
      </c>
      <c r="AQ169" s="534" t="str">
        <f t="shared" si="62"/>
        <v/>
      </c>
    </row>
    <row r="170" spans="5:43">
      <c r="E170" s="534" t="str">
        <f t="shared" si="63"/>
        <v/>
      </c>
      <c r="G170" s="534" t="str">
        <f t="shared" si="63"/>
        <v/>
      </c>
      <c r="I170" s="534" t="str">
        <f t="shared" si="45"/>
        <v/>
      </c>
      <c r="K170" s="534" t="str">
        <f t="shared" si="46"/>
        <v/>
      </c>
      <c r="M170" s="534" t="str">
        <f t="shared" si="47"/>
        <v/>
      </c>
      <c r="O170" s="534" t="str">
        <f t="shared" si="48"/>
        <v/>
      </c>
      <c r="Q170" s="534" t="str">
        <f t="shared" si="49"/>
        <v/>
      </c>
      <c r="S170" s="534" t="str">
        <f t="shared" si="50"/>
        <v/>
      </c>
      <c r="U170" s="534" t="str">
        <f t="shared" si="51"/>
        <v/>
      </c>
      <c r="W170" s="534" t="str">
        <f t="shared" si="52"/>
        <v/>
      </c>
      <c r="Y170" s="534" t="str">
        <f t="shared" si="53"/>
        <v/>
      </c>
      <c r="AA170" s="534" t="str">
        <f t="shared" si="54"/>
        <v/>
      </c>
      <c r="AC170" s="534" t="str">
        <f t="shared" si="55"/>
        <v/>
      </c>
      <c r="AE170" s="534" t="str">
        <f t="shared" si="56"/>
        <v/>
      </c>
      <c r="AG170" s="534" t="str">
        <f t="shared" si="57"/>
        <v/>
      </c>
      <c r="AI170" s="534" t="str">
        <f t="shared" si="58"/>
        <v/>
      </c>
      <c r="AK170" s="534" t="str">
        <f t="shared" si="59"/>
        <v/>
      </c>
      <c r="AM170" s="534" t="str">
        <f t="shared" si="60"/>
        <v/>
      </c>
      <c r="AO170" s="534" t="str">
        <f t="shared" si="61"/>
        <v/>
      </c>
      <c r="AQ170" s="534" t="str">
        <f t="shared" si="62"/>
        <v/>
      </c>
    </row>
    <row r="171" spans="5:43">
      <c r="E171" s="534" t="str">
        <f t="shared" si="63"/>
        <v/>
      </c>
      <c r="G171" s="534" t="str">
        <f t="shared" si="63"/>
        <v/>
      </c>
      <c r="I171" s="534" t="str">
        <f t="shared" si="45"/>
        <v/>
      </c>
      <c r="K171" s="534" t="str">
        <f t="shared" si="46"/>
        <v/>
      </c>
      <c r="M171" s="534" t="str">
        <f t="shared" si="47"/>
        <v/>
      </c>
      <c r="O171" s="534" t="str">
        <f t="shared" si="48"/>
        <v/>
      </c>
      <c r="Q171" s="534" t="str">
        <f t="shared" si="49"/>
        <v/>
      </c>
      <c r="S171" s="534" t="str">
        <f t="shared" si="50"/>
        <v/>
      </c>
      <c r="U171" s="534" t="str">
        <f t="shared" si="51"/>
        <v/>
      </c>
      <c r="W171" s="534" t="str">
        <f t="shared" si="52"/>
        <v/>
      </c>
      <c r="Y171" s="534" t="str">
        <f t="shared" si="53"/>
        <v/>
      </c>
      <c r="AA171" s="534" t="str">
        <f t="shared" si="54"/>
        <v/>
      </c>
      <c r="AC171" s="534" t="str">
        <f t="shared" si="55"/>
        <v/>
      </c>
      <c r="AE171" s="534" t="str">
        <f t="shared" si="56"/>
        <v/>
      </c>
      <c r="AG171" s="534" t="str">
        <f t="shared" si="57"/>
        <v/>
      </c>
      <c r="AI171" s="534" t="str">
        <f t="shared" si="58"/>
        <v/>
      </c>
      <c r="AK171" s="534" t="str">
        <f t="shared" si="59"/>
        <v/>
      </c>
      <c r="AM171" s="534" t="str">
        <f t="shared" si="60"/>
        <v/>
      </c>
      <c r="AO171" s="534" t="str">
        <f t="shared" si="61"/>
        <v/>
      </c>
      <c r="AQ171" s="534" t="str">
        <f t="shared" si="62"/>
        <v/>
      </c>
    </row>
    <row r="172" spans="5:43">
      <c r="E172" s="534" t="str">
        <f t="shared" si="63"/>
        <v/>
      </c>
      <c r="G172" s="534" t="str">
        <f t="shared" si="63"/>
        <v/>
      </c>
      <c r="I172" s="534" t="str">
        <f t="shared" si="45"/>
        <v/>
      </c>
      <c r="K172" s="534" t="str">
        <f t="shared" si="46"/>
        <v/>
      </c>
      <c r="M172" s="534" t="str">
        <f t="shared" si="47"/>
        <v/>
      </c>
      <c r="O172" s="534" t="str">
        <f t="shared" si="48"/>
        <v/>
      </c>
      <c r="Q172" s="534" t="str">
        <f t="shared" si="49"/>
        <v/>
      </c>
      <c r="S172" s="534" t="str">
        <f t="shared" si="50"/>
        <v/>
      </c>
      <c r="U172" s="534" t="str">
        <f t="shared" si="51"/>
        <v/>
      </c>
      <c r="W172" s="534" t="str">
        <f t="shared" si="52"/>
        <v/>
      </c>
      <c r="Y172" s="534" t="str">
        <f t="shared" si="53"/>
        <v/>
      </c>
      <c r="AA172" s="534" t="str">
        <f t="shared" si="54"/>
        <v/>
      </c>
      <c r="AC172" s="534" t="str">
        <f t="shared" si="55"/>
        <v/>
      </c>
      <c r="AE172" s="534" t="str">
        <f t="shared" si="56"/>
        <v/>
      </c>
      <c r="AG172" s="534" t="str">
        <f t="shared" si="57"/>
        <v/>
      </c>
      <c r="AI172" s="534" t="str">
        <f t="shared" si="58"/>
        <v/>
      </c>
      <c r="AK172" s="534" t="str">
        <f t="shared" si="59"/>
        <v/>
      </c>
      <c r="AM172" s="534" t="str">
        <f t="shared" si="60"/>
        <v/>
      </c>
      <c r="AO172" s="534" t="str">
        <f t="shared" si="61"/>
        <v/>
      </c>
      <c r="AQ172" s="534" t="str">
        <f t="shared" si="62"/>
        <v/>
      </c>
    </row>
    <row r="173" spans="5:43">
      <c r="E173" s="534" t="str">
        <f t="shared" ref="E173:G188" si="64">IF(OR($B173=0,D173=0),"",D173/$B173)</f>
        <v/>
      </c>
      <c r="G173" s="534" t="str">
        <f t="shared" si="64"/>
        <v/>
      </c>
      <c r="I173" s="534" t="str">
        <f t="shared" si="45"/>
        <v/>
      </c>
      <c r="K173" s="534" t="str">
        <f t="shared" si="46"/>
        <v/>
      </c>
      <c r="M173" s="534" t="str">
        <f t="shared" si="47"/>
        <v/>
      </c>
      <c r="O173" s="534" t="str">
        <f t="shared" si="48"/>
        <v/>
      </c>
      <c r="Q173" s="534" t="str">
        <f t="shared" si="49"/>
        <v/>
      </c>
      <c r="S173" s="534" t="str">
        <f t="shared" si="50"/>
        <v/>
      </c>
      <c r="U173" s="534" t="str">
        <f t="shared" si="51"/>
        <v/>
      </c>
      <c r="W173" s="534" t="str">
        <f t="shared" si="52"/>
        <v/>
      </c>
      <c r="Y173" s="534" t="str">
        <f t="shared" si="53"/>
        <v/>
      </c>
      <c r="AA173" s="534" t="str">
        <f t="shared" si="54"/>
        <v/>
      </c>
      <c r="AC173" s="534" t="str">
        <f t="shared" si="55"/>
        <v/>
      </c>
      <c r="AE173" s="534" t="str">
        <f t="shared" si="56"/>
        <v/>
      </c>
      <c r="AG173" s="534" t="str">
        <f t="shared" si="57"/>
        <v/>
      </c>
      <c r="AI173" s="534" t="str">
        <f t="shared" si="58"/>
        <v/>
      </c>
      <c r="AK173" s="534" t="str">
        <f t="shared" si="59"/>
        <v/>
      </c>
      <c r="AM173" s="534" t="str">
        <f t="shared" si="60"/>
        <v/>
      </c>
      <c r="AO173" s="534" t="str">
        <f t="shared" si="61"/>
        <v/>
      </c>
      <c r="AQ173" s="534" t="str">
        <f t="shared" si="62"/>
        <v/>
      </c>
    </row>
    <row r="174" spans="5:43">
      <c r="E174" s="534" t="str">
        <f t="shared" si="64"/>
        <v/>
      </c>
      <c r="G174" s="534" t="str">
        <f t="shared" si="64"/>
        <v/>
      </c>
      <c r="I174" s="534" t="str">
        <f t="shared" si="45"/>
        <v/>
      </c>
      <c r="K174" s="534" t="str">
        <f t="shared" si="46"/>
        <v/>
      </c>
      <c r="M174" s="534" t="str">
        <f t="shared" si="47"/>
        <v/>
      </c>
      <c r="O174" s="534" t="str">
        <f t="shared" si="48"/>
        <v/>
      </c>
      <c r="Q174" s="534" t="str">
        <f t="shared" si="49"/>
        <v/>
      </c>
      <c r="S174" s="534" t="str">
        <f t="shared" si="50"/>
        <v/>
      </c>
      <c r="U174" s="534" t="str">
        <f t="shared" si="51"/>
        <v/>
      </c>
      <c r="W174" s="534" t="str">
        <f t="shared" si="52"/>
        <v/>
      </c>
      <c r="Y174" s="534" t="str">
        <f t="shared" si="53"/>
        <v/>
      </c>
      <c r="AA174" s="534" t="str">
        <f t="shared" si="54"/>
        <v/>
      </c>
      <c r="AC174" s="534" t="str">
        <f t="shared" si="55"/>
        <v/>
      </c>
      <c r="AE174" s="534" t="str">
        <f t="shared" si="56"/>
        <v/>
      </c>
      <c r="AG174" s="534" t="str">
        <f t="shared" si="57"/>
        <v/>
      </c>
      <c r="AI174" s="534" t="str">
        <f t="shared" si="58"/>
        <v/>
      </c>
      <c r="AK174" s="534" t="str">
        <f t="shared" si="59"/>
        <v/>
      </c>
      <c r="AM174" s="534" t="str">
        <f t="shared" si="60"/>
        <v/>
      </c>
      <c r="AO174" s="534" t="str">
        <f t="shared" si="61"/>
        <v/>
      </c>
      <c r="AQ174" s="534" t="str">
        <f t="shared" si="62"/>
        <v/>
      </c>
    </row>
    <row r="175" spans="5:43">
      <c r="E175" s="534" t="str">
        <f t="shared" si="64"/>
        <v/>
      </c>
      <c r="G175" s="534" t="str">
        <f t="shared" si="64"/>
        <v/>
      </c>
      <c r="I175" s="534" t="str">
        <f t="shared" si="45"/>
        <v/>
      </c>
      <c r="K175" s="534" t="str">
        <f t="shared" si="46"/>
        <v/>
      </c>
      <c r="M175" s="534" t="str">
        <f t="shared" si="47"/>
        <v/>
      </c>
      <c r="O175" s="534" t="str">
        <f t="shared" si="48"/>
        <v/>
      </c>
      <c r="Q175" s="534" t="str">
        <f t="shared" si="49"/>
        <v/>
      </c>
      <c r="S175" s="534" t="str">
        <f t="shared" si="50"/>
        <v/>
      </c>
      <c r="U175" s="534" t="str">
        <f t="shared" si="51"/>
        <v/>
      </c>
      <c r="W175" s="534" t="str">
        <f t="shared" si="52"/>
        <v/>
      </c>
      <c r="Y175" s="534" t="str">
        <f t="shared" si="53"/>
        <v/>
      </c>
      <c r="AA175" s="534" t="str">
        <f t="shared" si="54"/>
        <v/>
      </c>
      <c r="AC175" s="534" t="str">
        <f t="shared" si="55"/>
        <v/>
      </c>
      <c r="AE175" s="534" t="str">
        <f t="shared" si="56"/>
        <v/>
      </c>
      <c r="AG175" s="534" t="str">
        <f t="shared" si="57"/>
        <v/>
      </c>
      <c r="AI175" s="534" t="str">
        <f t="shared" si="58"/>
        <v/>
      </c>
      <c r="AK175" s="534" t="str">
        <f t="shared" si="59"/>
        <v/>
      </c>
      <c r="AM175" s="534" t="str">
        <f t="shared" si="60"/>
        <v/>
      </c>
      <c r="AO175" s="534" t="str">
        <f t="shared" si="61"/>
        <v/>
      </c>
      <c r="AQ175" s="534" t="str">
        <f t="shared" si="62"/>
        <v/>
      </c>
    </row>
    <row r="176" spans="5:43">
      <c r="E176" s="534" t="str">
        <f t="shared" si="64"/>
        <v/>
      </c>
      <c r="G176" s="534" t="str">
        <f t="shared" si="64"/>
        <v/>
      </c>
      <c r="I176" s="534" t="str">
        <f t="shared" si="45"/>
        <v/>
      </c>
      <c r="K176" s="534" t="str">
        <f t="shared" si="46"/>
        <v/>
      </c>
      <c r="M176" s="534" t="str">
        <f t="shared" si="47"/>
        <v/>
      </c>
      <c r="O176" s="534" t="str">
        <f t="shared" si="48"/>
        <v/>
      </c>
      <c r="Q176" s="534" t="str">
        <f t="shared" si="49"/>
        <v/>
      </c>
      <c r="S176" s="534" t="str">
        <f t="shared" si="50"/>
        <v/>
      </c>
      <c r="U176" s="534" t="str">
        <f t="shared" si="51"/>
        <v/>
      </c>
      <c r="W176" s="534" t="str">
        <f t="shared" si="52"/>
        <v/>
      </c>
      <c r="Y176" s="534" t="str">
        <f t="shared" si="53"/>
        <v/>
      </c>
      <c r="AA176" s="534" t="str">
        <f t="shared" si="54"/>
        <v/>
      </c>
      <c r="AC176" s="534" t="str">
        <f t="shared" si="55"/>
        <v/>
      </c>
      <c r="AE176" s="534" t="str">
        <f t="shared" si="56"/>
        <v/>
      </c>
      <c r="AG176" s="534" t="str">
        <f t="shared" si="57"/>
        <v/>
      </c>
      <c r="AI176" s="534" t="str">
        <f t="shared" si="58"/>
        <v/>
      </c>
      <c r="AK176" s="534" t="str">
        <f t="shared" si="59"/>
        <v/>
      </c>
      <c r="AM176" s="534" t="str">
        <f t="shared" si="60"/>
        <v/>
      </c>
      <c r="AO176" s="534" t="str">
        <f t="shared" si="61"/>
        <v/>
      </c>
      <c r="AQ176" s="534" t="str">
        <f t="shared" si="62"/>
        <v/>
      </c>
    </row>
    <row r="177" spans="5:43">
      <c r="E177" s="534" t="str">
        <f t="shared" si="64"/>
        <v/>
      </c>
      <c r="G177" s="534" t="str">
        <f t="shared" si="64"/>
        <v/>
      </c>
      <c r="I177" s="534" t="str">
        <f t="shared" si="45"/>
        <v/>
      </c>
      <c r="K177" s="534" t="str">
        <f t="shared" si="46"/>
        <v/>
      </c>
      <c r="M177" s="534" t="str">
        <f t="shared" si="47"/>
        <v/>
      </c>
      <c r="O177" s="534" t="str">
        <f t="shared" si="48"/>
        <v/>
      </c>
      <c r="Q177" s="534" t="str">
        <f t="shared" si="49"/>
        <v/>
      </c>
      <c r="S177" s="534" t="str">
        <f t="shared" si="50"/>
        <v/>
      </c>
      <c r="U177" s="534" t="str">
        <f t="shared" si="51"/>
        <v/>
      </c>
      <c r="W177" s="534" t="str">
        <f t="shared" si="52"/>
        <v/>
      </c>
      <c r="Y177" s="534" t="str">
        <f t="shared" si="53"/>
        <v/>
      </c>
      <c r="AA177" s="534" t="str">
        <f t="shared" si="54"/>
        <v/>
      </c>
      <c r="AC177" s="534" t="str">
        <f t="shared" si="55"/>
        <v/>
      </c>
      <c r="AE177" s="534" t="str">
        <f t="shared" si="56"/>
        <v/>
      </c>
      <c r="AG177" s="534" t="str">
        <f t="shared" si="57"/>
        <v/>
      </c>
      <c r="AI177" s="534" t="str">
        <f t="shared" si="58"/>
        <v/>
      </c>
      <c r="AK177" s="534" t="str">
        <f t="shared" si="59"/>
        <v/>
      </c>
      <c r="AM177" s="534" t="str">
        <f t="shared" si="60"/>
        <v/>
      </c>
      <c r="AO177" s="534" t="str">
        <f t="shared" si="61"/>
        <v/>
      </c>
      <c r="AQ177" s="534" t="str">
        <f t="shared" si="62"/>
        <v/>
      </c>
    </row>
    <row r="178" spans="5:43">
      <c r="E178" s="534" t="str">
        <f t="shared" si="64"/>
        <v/>
      </c>
      <c r="G178" s="534" t="str">
        <f t="shared" si="64"/>
        <v/>
      </c>
      <c r="I178" s="534" t="str">
        <f t="shared" si="45"/>
        <v/>
      </c>
      <c r="K178" s="534" t="str">
        <f t="shared" si="46"/>
        <v/>
      </c>
      <c r="M178" s="534" t="str">
        <f t="shared" si="47"/>
        <v/>
      </c>
      <c r="O178" s="534" t="str">
        <f t="shared" si="48"/>
        <v/>
      </c>
      <c r="Q178" s="534" t="str">
        <f t="shared" si="49"/>
        <v/>
      </c>
      <c r="S178" s="534" t="str">
        <f t="shared" si="50"/>
        <v/>
      </c>
      <c r="U178" s="534" t="str">
        <f t="shared" si="51"/>
        <v/>
      </c>
      <c r="W178" s="534" t="str">
        <f t="shared" si="52"/>
        <v/>
      </c>
      <c r="Y178" s="534" t="str">
        <f t="shared" si="53"/>
        <v/>
      </c>
      <c r="AA178" s="534" t="str">
        <f t="shared" si="54"/>
        <v/>
      </c>
      <c r="AC178" s="534" t="str">
        <f t="shared" si="55"/>
        <v/>
      </c>
      <c r="AE178" s="534" t="str">
        <f t="shared" si="56"/>
        <v/>
      </c>
      <c r="AG178" s="534" t="str">
        <f t="shared" si="57"/>
        <v/>
      </c>
      <c r="AI178" s="534" t="str">
        <f t="shared" si="58"/>
        <v/>
      </c>
      <c r="AK178" s="534" t="str">
        <f t="shared" si="59"/>
        <v/>
      </c>
      <c r="AM178" s="534" t="str">
        <f t="shared" si="60"/>
        <v/>
      </c>
      <c r="AO178" s="534" t="str">
        <f t="shared" si="61"/>
        <v/>
      </c>
      <c r="AQ178" s="534" t="str">
        <f t="shared" si="62"/>
        <v/>
      </c>
    </row>
    <row r="179" spans="5:43">
      <c r="E179" s="534" t="str">
        <f t="shared" si="64"/>
        <v/>
      </c>
      <c r="G179" s="534" t="str">
        <f t="shared" si="64"/>
        <v/>
      </c>
      <c r="I179" s="534" t="str">
        <f t="shared" si="45"/>
        <v/>
      </c>
      <c r="K179" s="534" t="str">
        <f t="shared" si="46"/>
        <v/>
      </c>
      <c r="M179" s="534" t="str">
        <f t="shared" si="47"/>
        <v/>
      </c>
      <c r="O179" s="534" t="str">
        <f t="shared" si="48"/>
        <v/>
      </c>
      <c r="Q179" s="534" t="str">
        <f t="shared" si="49"/>
        <v/>
      </c>
      <c r="S179" s="534" t="str">
        <f t="shared" si="50"/>
        <v/>
      </c>
      <c r="U179" s="534" t="str">
        <f t="shared" si="51"/>
        <v/>
      </c>
      <c r="W179" s="534" t="str">
        <f t="shared" si="52"/>
        <v/>
      </c>
      <c r="Y179" s="534" t="str">
        <f t="shared" si="53"/>
        <v/>
      </c>
      <c r="AA179" s="534" t="str">
        <f t="shared" si="54"/>
        <v/>
      </c>
      <c r="AC179" s="534" t="str">
        <f t="shared" si="55"/>
        <v/>
      </c>
      <c r="AE179" s="534" t="str">
        <f t="shared" si="56"/>
        <v/>
      </c>
      <c r="AG179" s="534" t="str">
        <f t="shared" si="57"/>
        <v/>
      </c>
      <c r="AI179" s="534" t="str">
        <f t="shared" si="58"/>
        <v/>
      </c>
      <c r="AK179" s="534" t="str">
        <f t="shared" si="59"/>
        <v/>
      </c>
      <c r="AM179" s="534" t="str">
        <f t="shared" si="60"/>
        <v/>
      </c>
      <c r="AO179" s="534" t="str">
        <f t="shared" si="61"/>
        <v/>
      </c>
      <c r="AQ179" s="534" t="str">
        <f t="shared" si="62"/>
        <v/>
      </c>
    </row>
    <row r="180" spans="5:43">
      <c r="E180" s="534" t="str">
        <f t="shared" si="64"/>
        <v/>
      </c>
      <c r="G180" s="534" t="str">
        <f t="shared" si="64"/>
        <v/>
      </c>
      <c r="I180" s="534" t="str">
        <f t="shared" si="45"/>
        <v/>
      </c>
      <c r="K180" s="534" t="str">
        <f t="shared" si="46"/>
        <v/>
      </c>
      <c r="M180" s="534" t="str">
        <f t="shared" si="47"/>
        <v/>
      </c>
      <c r="O180" s="534" t="str">
        <f t="shared" si="48"/>
        <v/>
      </c>
      <c r="Q180" s="534" t="str">
        <f t="shared" si="49"/>
        <v/>
      </c>
      <c r="S180" s="534" t="str">
        <f t="shared" si="50"/>
        <v/>
      </c>
      <c r="U180" s="534" t="str">
        <f t="shared" si="51"/>
        <v/>
      </c>
      <c r="W180" s="534" t="str">
        <f t="shared" si="52"/>
        <v/>
      </c>
      <c r="Y180" s="534" t="str">
        <f t="shared" si="53"/>
        <v/>
      </c>
      <c r="AA180" s="534" t="str">
        <f t="shared" si="54"/>
        <v/>
      </c>
      <c r="AC180" s="534" t="str">
        <f t="shared" si="55"/>
        <v/>
      </c>
      <c r="AE180" s="534" t="str">
        <f t="shared" si="56"/>
        <v/>
      </c>
      <c r="AG180" s="534" t="str">
        <f t="shared" si="57"/>
        <v/>
      </c>
      <c r="AI180" s="534" t="str">
        <f t="shared" si="58"/>
        <v/>
      </c>
      <c r="AK180" s="534" t="str">
        <f t="shared" si="59"/>
        <v/>
      </c>
      <c r="AM180" s="534" t="str">
        <f t="shared" si="60"/>
        <v/>
      </c>
      <c r="AO180" s="534" t="str">
        <f t="shared" si="61"/>
        <v/>
      </c>
      <c r="AQ180" s="534" t="str">
        <f t="shared" si="62"/>
        <v/>
      </c>
    </row>
    <row r="181" spans="5:43">
      <c r="E181" s="534" t="str">
        <f t="shared" si="64"/>
        <v/>
      </c>
      <c r="G181" s="534" t="str">
        <f t="shared" si="64"/>
        <v/>
      </c>
      <c r="I181" s="534" t="str">
        <f t="shared" si="45"/>
        <v/>
      </c>
      <c r="K181" s="534" t="str">
        <f t="shared" si="46"/>
        <v/>
      </c>
      <c r="M181" s="534" t="str">
        <f t="shared" si="47"/>
        <v/>
      </c>
      <c r="O181" s="534" t="str">
        <f t="shared" si="48"/>
        <v/>
      </c>
      <c r="Q181" s="534" t="str">
        <f t="shared" si="49"/>
        <v/>
      </c>
      <c r="S181" s="534" t="str">
        <f t="shared" si="50"/>
        <v/>
      </c>
      <c r="U181" s="534" t="str">
        <f t="shared" si="51"/>
        <v/>
      </c>
      <c r="W181" s="534" t="str">
        <f t="shared" si="52"/>
        <v/>
      </c>
      <c r="Y181" s="534" t="str">
        <f t="shared" si="53"/>
        <v/>
      </c>
      <c r="AA181" s="534" t="str">
        <f t="shared" si="54"/>
        <v/>
      </c>
      <c r="AC181" s="534" t="str">
        <f t="shared" si="55"/>
        <v/>
      </c>
      <c r="AE181" s="534" t="str">
        <f t="shared" si="56"/>
        <v/>
      </c>
      <c r="AG181" s="534" t="str">
        <f t="shared" si="57"/>
        <v/>
      </c>
      <c r="AI181" s="534" t="str">
        <f t="shared" si="58"/>
        <v/>
      </c>
      <c r="AK181" s="534" t="str">
        <f t="shared" si="59"/>
        <v/>
      </c>
      <c r="AM181" s="534" t="str">
        <f t="shared" si="60"/>
        <v/>
      </c>
      <c r="AO181" s="534" t="str">
        <f t="shared" si="61"/>
        <v/>
      </c>
      <c r="AQ181" s="534" t="str">
        <f t="shared" si="62"/>
        <v/>
      </c>
    </row>
    <row r="182" spans="5:43">
      <c r="E182" s="534" t="str">
        <f t="shared" si="64"/>
        <v/>
      </c>
      <c r="G182" s="534" t="str">
        <f t="shared" si="64"/>
        <v/>
      </c>
      <c r="I182" s="534" t="str">
        <f t="shared" si="45"/>
        <v/>
      </c>
      <c r="K182" s="534" t="str">
        <f t="shared" si="46"/>
        <v/>
      </c>
      <c r="M182" s="534" t="str">
        <f t="shared" si="47"/>
        <v/>
      </c>
      <c r="O182" s="534" t="str">
        <f t="shared" si="48"/>
        <v/>
      </c>
      <c r="Q182" s="534" t="str">
        <f t="shared" si="49"/>
        <v/>
      </c>
      <c r="S182" s="534" t="str">
        <f t="shared" si="50"/>
        <v/>
      </c>
      <c r="U182" s="534" t="str">
        <f t="shared" si="51"/>
        <v/>
      </c>
      <c r="W182" s="534" t="str">
        <f t="shared" si="52"/>
        <v/>
      </c>
      <c r="Y182" s="534" t="str">
        <f t="shared" si="53"/>
        <v/>
      </c>
      <c r="AA182" s="534" t="str">
        <f t="shared" si="54"/>
        <v/>
      </c>
      <c r="AC182" s="534" t="str">
        <f t="shared" si="55"/>
        <v/>
      </c>
      <c r="AE182" s="534" t="str">
        <f t="shared" si="56"/>
        <v/>
      </c>
      <c r="AG182" s="534" t="str">
        <f t="shared" si="57"/>
        <v/>
      </c>
      <c r="AI182" s="534" t="str">
        <f t="shared" si="58"/>
        <v/>
      </c>
      <c r="AK182" s="534" t="str">
        <f t="shared" si="59"/>
        <v/>
      </c>
      <c r="AM182" s="534" t="str">
        <f t="shared" si="60"/>
        <v/>
      </c>
      <c r="AO182" s="534" t="str">
        <f t="shared" si="61"/>
        <v/>
      </c>
      <c r="AQ182" s="534" t="str">
        <f t="shared" si="62"/>
        <v/>
      </c>
    </row>
    <row r="183" spans="5:43">
      <c r="E183" s="534" t="str">
        <f t="shared" si="64"/>
        <v/>
      </c>
      <c r="G183" s="534" t="str">
        <f t="shared" si="64"/>
        <v/>
      </c>
      <c r="I183" s="534" t="str">
        <f t="shared" si="45"/>
        <v/>
      </c>
      <c r="K183" s="534" t="str">
        <f t="shared" si="46"/>
        <v/>
      </c>
      <c r="M183" s="534" t="str">
        <f t="shared" si="47"/>
        <v/>
      </c>
      <c r="O183" s="534" t="str">
        <f t="shared" si="48"/>
        <v/>
      </c>
      <c r="Q183" s="534" t="str">
        <f t="shared" si="49"/>
        <v/>
      </c>
      <c r="S183" s="534" t="str">
        <f t="shared" si="50"/>
        <v/>
      </c>
      <c r="U183" s="534" t="str">
        <f t="shared" si="51"/>
        <v/>
      </c>
      <c r="W183" s="534" t="str">
        <f t="shared" si="52"/>
        <v/>
      </c>
      <c r="Y183" s="534" t="str">
        <f t="shared" si="53"/>
        <v/>
      </c>
      <c r="AA183" s="534" t="str">
        <f t="shared" si="54"/>
        <v/>
      </c>
      <c r="AC183" s="534" t="str">
        <f t="shared" si="55"/>
        <v/>
      </c>
      <c r="AE183" s="534" t="str">
        <f t="shared" si="56"/>
        <v/>
      </c>
      <c r="AG183" s="534" t="str">
        <f t="shared" si="57"/>
        <v/>
      </c>
      <c r="AI183" s="534" t="str">
        <f t="shared" si="58"/>
        <v/>
      </c>
      <c r="AK183" s="534" t="str">
        <f t="shared" si="59"/>
        <v/>
      </c>
      <c r="AM183" s="534" t="str">
        <f t="shared" si="60"/>
        <v/>
      </c>
      <c r="AO183" s="534" t="str">
        <f t="shared" si="61"/>
        <v/>
      </c>
      <c r="AQ183" s="534" t="str">
        <f t="shared" si="62"/>
        <v/>
      </c>
    </row>
    <row r="184" spans="5:43">
      <c r="E184" s="534" t="str">
        <f t="shared" si="64"/>
        <v/>
      </c>
      <c r="G184" s="534" t="str">
        <f t="shared" si="64"/>
        <v/>
      </c>
      <c r="I184" s="534" t="str">
        <f t="shared" si="45"/>
        <v/>
      </c>
      <c r="K184" s="534" t="str">
        <f t="shared" si="46"/>
        <v/>
      </c>
      <c r="M184" s="534" t="str">
        <f t="shared" si="47"/>
        <v/>
      </c>
      <c r="O184" s="534" t="str">
        <f t="shared" si="48"/>
        <v/>
      </c>
      <c r="Q184" s="534" t="str">
        <f t="shared" si="49"/>
        <v/>
      </c>
      <c r="S184" s="534" t="str">
        <f t="shared" si="50"/>
        <v/>
      </c>
      <c r="U184" s="534" t="str">
        <f t="shared" si="51"/>
        <v/>
      </c>
      <c r="W184" s="534" t="str">
        <f t="shared" si="52"/>
        <v/>
      </c>
      <c r="Y184" s="534" t="str">
        <f t="shared" si="53"/>
        <v/>
      </c>
      <c r="AA184" s="534" t="str">
        <f t="shared" si="54"/>
        <v/>
      </c>
      <c r="AC184" s="534" t="str">
        <f t="shared" si="55"/>
        <v/>
      </c>
      <c r="AE184" s="534" t="str">
        <f t="shared" si="56"/>
        <v/>
      </c>
      <c r="AG184" s="534" t="str">
        <f t="shared" si="57"/>
        <v/>
      </c>
      <c r="AI184" s="534" t="str">
        <f t="shared" si="58"/>
        <v/>
      </c>
      <c r="AK184" s="534" t="str">
        <f t="shared" si="59"/>
        <v/>
      </c>
      <c r="AM184" s="534" t="str">
        <f t="shared" si="60"/>
        <v/>
      </c>
      <c r="AO184" s="534" t="str">
        <f t="shared" si="61"/>
        <v/>
      </c>
      <c r="AQ184" s="534" t="str">
        <f t="shared" si="62"/>
        <v/>
      </c>
    </row>
    <row r="185" spans="5:43">
      <c r="E185" s="534" t="str">
        <f t="shared" si="64"/>
        <v/>
      </c>
      <c r="G185" s="534" t="str">
        <f t="shared" si="64"/>
        <v/>
      </c>
      <c r="I185" s="534" t="str">
        <f t="shared" si="45"/>
        <v/>
      </c>
      <c r="K185" s="534" t="str">
        <f t="shared" si="46"/>
        <v/>
      </c>
      <c r="M185" s="534" t="str">
        <f t="shared" si="47"/>
        <v/>
      </c>
      <c r="O185" s="534" t="str">
        <f t="shared" si="48"/>
        <v/>
      </c>
      <c r="Q185" s="534" t="str">
        <f t="shared" si="49"/>
        <v/>
      </c>
      <c r="S185" s="534" t="str">
        <f t="shared" si="50"/>
        <v/>
      </c>
      <c r="U185" s="534" t="str">
        <f t="shared" si="51"/>
        <v/>
      </c>
      <c r="W185" s="534" t="str">
        <f t="shared" si="52"/>
        <v/>
      </c>
      <c r="Y185" s="534" t="str">
        <f t="shared" si="53"/>
        <v/>
      </c>
      <c r="AA185" s="534" t="str">
        <f t="shared" si="54"/>
        <v/>
      </c>
      <c r="AC185" s="534" t="str">
        <f t="shared" si="55"/>
        <v/>
      </c>
      <c r="AE185" s="534" t="str">
        <f t="shared" si="56"/>
        <v/>
      </c>
      <c r="AG185" s="534" t="str">
        <f t="shared" si="57"/>
        <v/>
      </c>
      <c r="AI185" s="534" t="str">
        <f t="shared" si="58"/>
        <v/>
      </c>
      <c r="AK185" s="534" t="str">
        <f t="shared" si="59"/>
        <v/>
      </c>
      <c r="AM185" s="534" t="str">
        <f t="shared" si="60"/>
        <v/>
      </c>
      <c r="AO185" s="534" t="str">
        <f t="shared" si="61"/>
        <v/>
      </c>
      <c r="AQ185" s="534" t="str">
        <f t="shared" si="62"/>
        <v/>
      </c>
    </row>
    <row r="186" spans="5:43">
      <c r="E186" s="534" t="str">
        <f t="shared" si="64"/>
        <v/>
      </c>
      <c r="G186" s="534" t="str">
        <f t="shared" si="64"/>
        <v/>
      </c>
      <c r="I186" s="534" t="str">
        <f t="shared" si="45"/>
        <v/>
      </c>
      <c r="K186" s="534" t="str">
        <f t="shared" si="46"/>
        <v/>
      </c>
      <c r="M186" s="534" t="str">
        <f t="shared" si="47"/>
        <v/>
      </c>
      <c r="O186" s="534" t="str">
        <f t="shared" si="48"/>
        <v/>
      </c>
      <c r="Q186" s="534" t="str">
        <f t="shared" si="49"/>
        <v/>
      </c>
      <c r="S186" s="534" t="str">
        <f t="shared" si="50"/>
        <v/>
      </c>
      <c r="U186" s="534" t="str">
        <f t="shared" si="51"/>
        <v/>
      </c>
      <c r="W186" s="534" t="str">
        <f t="shared" si="52"/>
        <v/>
      </c>
      <c r="Y186" s="534" t="str">
        <f t="shared" si="53"/>
        <v/>
      </c>
      <c r="AA186" s="534" t="str">
        <f t="shared" si="54"/>
        <v/>
      </c>
      <c r="AC186" s="534" t="str">
        <f t="shared" si="55"/>
        <v/>
      </c>
      <c r="AE186" s="534" t="str">
        <f t="shared" si="56"/>
        <v/>
      </c>
      <c r="AG186" s="534" t="str">
        <f t="shared" si="57"/>
        <v/>
      </c>
      <c r="AI186" s="534" t="str">
        <f t="shared" si="58"/>
        <v/>
      </c>
      <c r="AK186" s="534" t="str">
        <f t="shared" si="59"/>
        <v/>
      </c>
      <c r="AM186" s="534" t="str">
        <f t="shared" si="60"/>
        <v/>
      </c>
      <c r="AO186" s="534" t="str">
        <f t="shared" si="61"/>
        <v/>
      </c>
      <c r="AQ186" s="534" t="str">
        <f t="shared" si="62"/>
        <v/>
      </c>
    </row>
    <row r="187" spans="5:43">
      <c r="E187" s="534" t="str">
        <f t="shared" si="64"/>
        <v/>
      </c>
      <c r="G187" s="534" t="str">
        <f t="shared" si="64"/>
        <v/>
      </c>
      <c r="I187" s="534" t="str">
        <f t="shared" si="45"/>
        <v/>
      </c>
      <c r="K187" s="534" t="str">
        <f t="shared" si="46"/>
        <v/>
      </c>
      <c r="M187" s="534" t="str">
        <f t="shared" si="47"/>
        <v/>
      </c>
      <c r="O187" s="534" t="str">
        <f t="shared" si="48"/>
        <v/>
      </c>
      <c r="Q187" s="534" t="str">
        <f t="shared" si="49"/>
        <v/>
      </c>
      <c r="S187" s="534" t="str">
        <f t="shared" si="50"/>
        <v/>
      </c>
      <c r="U187" s="534" t="str">
        <f t="shared" si="51"/>
        <v/>
      </c>
      <c r="W187" s="534" t="str">
        <f t="shared" si="52"/>
        <v/>
      </c>
      <c r="Y187" s="534" t="str">
        <f t="shared" si="53"/>
        <v/>
      </c>
      <c r="AA187" s="534" t="str">
        <f t="shared" si="54"/>
        <v/>
      </c>
      <c r="AC187" s="534" t="str">
        <f t="shared" si="55"/>
        <v/>
      </c>
      <c r="AE187" s="534" t="str">
        <f t="shared" si="56"/>
        <v/>
      </c>
      <c r="AG187" s="534" t="str">
        <f t="shared" si="57"/>
        <v/>
      </c>
      <c r="AI187" s="534" t="str">
        <f t="shared" si="58"/>
        <v/>
      </c>
      <c r="AK187" s="534" t="str">
        <f t="shared" si="59"/>
        <v/>
      </c>
      <c r="AM187" s="534" t="str">
        <f t="shared" si="60"/>
        <v/>
      </c>
      <c r="AO187" s="534" t="str">
        <f t="shared" si="61"/>
        <v/>
      </c>
      <c r="AQ187" s="534" t="str">
        <f t="shared" si="62"/>
        <v/>
      </c>
    </row>
    <row r="188" spans="5:43">
      <c r="E188" s="534" t="str">
        <f t="shared" si="64"/>
        <v/>
      </c>
      <c r="G188" s="534" t="str">
        <f t="shared" si="64"/>
        <v/>
      </c>
      <c r="I188" s="534" t="str">
        <f t="shared" si="45"/>
        <v/>
      </c>
      <c r="K188" s="534" t="str">
        <f t="shared" si="46"/>
        <v/>
      </c>
      <c r="M188" s="534" t="str">
        <f t="shared" si="47"/>
        <v/>
      </c>
      <c r="O188" s="534" t="str">
        <f t="shared" si="48"/>
        <v/>
      </c>
      <c r="Q188" s="534" t="str">
        <f t="shared" si="49"/>
        <v/>
      </c>
      <c r="S188" s="534" t="str">
        <f t="shared" si="50"/>
        <v/>
      </c>
      <c r="U188" s="534" t="str">
        <f t="shared" si="51"/>
        <v/>
      </c>
      <c r="W188" s="534" t="str">
        <f t="shared" si="52"/>
        <v/>
      </c>
      <c r="Y188" s="534" t="str">
        <f t="shared" si="53"/>
        <v/>
      </c>
      <c r="AA188" s="534" t="str">
        <f t="shared" si="54"/>
        <v/>
      </c>
      <c r="AC188" s="534" t="str">
        <f t="shared" si="55"/>
        <v/>
      </c>
      <c r="AE188" s="534" t="str">
        <f t="shared" si="56"/>
        <v/>
      </c>
      <c r="AG188" s="534" t="str">
        <f t="shared" si="57"/>
        <v/>
      </c>
      <c r="AI188" s="534" t="str">
        <f t="shared" si="58"/>
        <v/>
      </c>
      <c r="AK188" s="534" t="str">
        <f t="shared" si="59"/>
        <v/>
      </c>
      <c r="AM188" s="534" t="str">
        <f t="shared" si="60"/>
        <v/>
      </c>
      <c r="AO188" s="534" t="str">
        <f t="shared" si="61"/>
        <v/>
      </c>
      <c r="AQ188" s="534" t="str">
        <f t="shared" si="62"/>
        <v/>
      </c>
    </row>
    <row r="189" spans="5:43">
      <c r="E189" s="534" t="str">
        <f t="shared" ref="E189:G204" si="65">IF(OR($B189=0,D189=0),"",D189/$B189)</f>
        <v/>
      </c>
      <c r="G189" s="534" t="str">
        <f t="shared" si="65"/>
        <v/>
      </c>
      <c r="I189" s="534" t="str">
        <f t="shared" si="45"/>
        <v/>
      </c>
      <c r="K189" s="534" t="str">
        <f t="shared" si="46"/>
        <v/>
      </c>
      <c r="M189" s="534" t="str">
        <f t="shared" si="47"/>
        <v/>
      </c>
      <c r="O189" s="534" t="str">
        <f t="shared" si="48"/>
        <v/>
      </c>
      <c r="Q189" s="534" t="str">
        <f t="shared" si="49"/>
        <v/>
      </c>
      <c r="S189" s="534" t="str">
        <f t="shared" si="50"/>
        <v/>
      </c>
      <c r="U189" s="534" t="str">
        <f t="shared" si="51"/>
        <v/>
      </c>
      <c r="W189" s="534" t="str">
        <f t="shared" si="52"/>
        <v/>
      </c>
      <c r="Y189" s="534" t="str">
        <f t="shared" si="53"/>
        <v/>
      </c>
      <c r="AA189" s="534" t="str">
        <f t="shared" si="54"/>
        <v/>
      </c>
      <c r="AC189" s="534" t="str">
        <f t="shared" si="55"/>
        <v/>
      </c>
      <c r="AE189" s="534" t="str">
        <f t="shared" si="56"/>
        <v/>
      </c>
      <c r="AG189" s="534" t="str">
        <f t="shared" si="57"/>
        <v/>
      </c>
      <c r="AI189" s="534" t="str">
        <f t="shared" si="58"/>
        <v/>
      </c>
      <c r="AK189" s="534" t="str">
        <f t="shared" si="59"/>
        <v/>
      </c>
      <c r="AM189" s="534" t="str">
        <f t="shared" si="60"/>
        <v/>
      </c>
      <c r="AO189" s="534" t="str">
        <f t="shared" si="61"/>
        <v/>
      </c>
      <c r="AQ189" s="534" t="str">
        <f t="shared" si="62"/>
        <v/>
      </c>
    </row>
    <row r="190" spans="5:43">
      <c r="E190" s="534" t="str">
        <f t="shared" si="65"/>
        <v/>
      </c>
      <c r="G190" s="534" t="str">
        <f t="shared" si="65"/>
        <v/>
      </c>
      <c r="I190" s="534" t="str">
        <f t="shared" si="45"/>
        <v/>
      </c>
      <c r="K190" s="534" t="str">
        <f t="shared" si="46"/>
        <v/>
      </c>
      <c r="M190" s="534" t="str">
        <f t="shared" si="47"/>
        <v/>
      </c>
      <c r="O190" s="534" t="str">
        <f t="shared" si="48"/>
        <v/>
      </c>
      <c r="Q190" s="534" t="str">
        <f t="shared" si="49"/>
        <v/>
      </c>
      <c r="S190" s="534" t="str">
        <f t="shared" si="50"/>
        <v/>
      </c>
      <c r="U190" s="534" t="str">
        <f t="shared" si="51"/>
        <v/>
      </c>
      <c r="W190" s="534" t="str">
        <f t="shared" si="52"/>
        <v/>
      </c>
      <c r="Y190" s="534" t="str">
        <f t="shared" si="53"/>
        <v/>
      </c>
      <c r="AA190" s="534" t="str">
        <f t="shared" si="54"/>
        <v/>
      </c>
      <c r="AC190" s="534" t="str">
        <f t="shared" si="55"/>
        <v/>
      </c>
      <c r="AE190" s="534" t="str">
        <f t="shared" si="56"/>
        <v/>
      </c>
      <c r="AG190" s="534" t="str">
        <f t="shared" si="57"/>
        <v/>
      </c>
      <c r="AI190" s="534" t="str">
        <f t="shared" si="58"/>
        <v/>
      </c>
      <c r="AK190" s="534" t="str">
        <f t="shared" si="59"/>
        <v/>
      </c>
      <c r="AM190" s="534" t="str">
        <f t="shared" si="60"/>
        <v/>
      </c>
      <c r="AO190" s="534" t="str">
        <f t="shared" si="61"/>
        <v/>
      </c>
      <c r="AQ190" s="534" t="str">
        <f t="shared" si="62"/>
        <v/>
      </c>
    </row>
    <row r="191" spans="5:43">
      <c r="E191" s="534" t="str">
        <f t="shared" si="65"/>
        <v/>
      </c>
      <c r="G191" s="534" t="str">
        <f t="shared" si="65"/>
        <v/>
      </c>
      <c r="I191" s="534" t="str">
        <f t="shared" si="45"/>
        <v/>
      </c>
      <c r="K191" s="534" t="str">
        <f t="shared" si="46"/>
        <v/>
      </c>
      <c r="M191" s="534" t="str">
        <f t="shared" si="47"/>
        <v/>
      </c>
      <c r="O191" s="534" t="str">
        <f t="shared" si="48"/>
        <v/>
      </c>
      <c r="Q191" s="534" t="str">
        <f t="shared" si="49"/>
        <v/>
      </c>
      <c r="S191" s="534" t="str">
        <f t="shared" si="50"/>
        <v/>
      </c>
      <c r="U191" s="534" t="str">
        <f t="shared" si="51"/>
        <v/>
      </c>
      <c r="W191" s="534" t="str">
        <f t="shared" si="52"/>
        <v/>
      </c>
      <c r="Y191" s="534" t="str">
        <f t="shared" si="53"/>
        <v/>
      </c>
      <c r="AA191" s="534" t="str">
        <f t="shared" si="54"/>
        <v/>
      </c>
      <c r="AC191" s="534" t="str">
        <f t="shared" si="55"/>
        <v/>
      </c>
      <c r="AE191" s="534" t="str">
        <f t="shared" si="56"/>
        <v/>
      </c>
      <c r="AG191" s="534" t="str">
        <f t="shared" si="57"/>
        <v/>
      </c>
      <c r="AI191" s="534" t="str">
        <f t="shared" si="58"/>
        <v/>
      </c>
      <c r="AK191" s="534" t="str">
        <f t="shared" si="59"/>
        <v/>
      </c>
      <c r="AM191" s="534" t="str">
        <f t="shared" si="60"/>
        <v/>
      </c>
      <c r="AO191" s="534" t="str">
        <f t="shared" si="61"/>
        <v/>
      </c>
      <c r="AQ191" s="534" t="str">
        <f t="shared" si="62"/>
        <v/>
      </c>
    </row>
    <row r="192" spans="5:43">
      <c r="E192" s="534" t="str">
        <f t="shared" si="65"/>
        <v/>
      </c>
      <c r="G192" s="534" t="str">
        <f t="shared" si="65"/>
        <v/>
      </c>
      <c r="I192" s="534" t="str">
        <f t="shared" si="45"/>
        <v/>
      </c>
      <c r="K192" s="534" t="str">
        <f t="shared" si="46"/>
        <v/>
      </c>
      <c r="M192" s="534" t="str">
        <f t="shared" si="47"/>
        <v/>
      </c>
      <c r="O192" s="534" t="str">
        <f t="shared" si="48"/>
        <v/>
      </c>
      <c r="Q192" s="534" t="str">
        <f t="shared" si="49"/>
        <v/>
      </c>
      <c r="S192" s="534" t="str">
        <f t="shared" si="50"/>
        <v/>
      </c>
      <c r="U192" s="534" t="str">
        <f t="shared" si="51"/>
        <v/>
      </c>
      <c r="W192" s="534" t="str">
        <f t="shared" si="52"/>
        <v/>
      </c>
      <c r="Y192" s="534" t="str">
        <f t="shared" si="53"/>
        <v/>
      </c>
      <c r="AA192" s="534" t="str">
        <f t="shared" si="54"/>
        <v/>
      </c>
      <c r="AC192" s="534" t="str">
        <f t="shared" si="55"/>
        <v/>
      </c>
      <c r="AE192" s="534" t="str">
        <f t="shared" si="56"/>
        <v/>
      </c>
      <c r="AG192" s="534" t="str">
        <f t="shared" si="57"/>
        <v/>
      </c>
      <c r="AI192" s="534" t="str">
        <f t="shared" si="58"/>
        <v/>
      </c>
      <c r="AK192" s="534" t="str">
        <f t="shared" si="59"/>
        <v/>
      </c>
      <c r="AM192" s="534" t="str">
        <f t="shared" si="60"/>
        <v/>
      </c>
      <c r="AO192" s="534" t="str">
        <f t="shared" si="61"/>
        <v/>
      </c>
      <c r="AQ192" s="534" t="str">
        <f t="shared" si="62"/>
        <v/>
      </c>
    </row>
    <row r="193" spans="5:43">
      <c r="E193" s="534" t="str">
        <f t="shared" si="65"/>
        <v/>
      </c>
      <c r="G193" s="534" t="str">
        <f t="shared" si="65"/>
        <v/>
      </c>
      <c r="I193" s="534" t="str">
        <f t="shared" si="45"/>
        <v/>
      </c>
      <c r="K193" s="534" t="str">
        <f t="shared" si="46"/>
        <v/>
      </c>
      <c r="M193" s="534" t="str">
        <f t="shared" si="47"/>
        <v/>
      </c>
      <c r="O193" s="534" t="str">
        <f t="shared" si="48"/>
        <v/>
      </c>
      <c r="Q193" s="534" t="str">
        <f t="shared" si="49"/>
        <v/>
      </c>
      <c r="S193" s="534" t="str">
        <f t="shared" si="50"/>
        <v/>
      </c>
      <c r="U193" s="534" t="str">
        <f t="shared" si="51"/>
        <v/>
      </c>
      <c r="W193" s="534" t="str">
        <f t="shared" si="52"/>
        <v/>
      </c>
      <c r="Y193" s="534" t="str">
        <f t="shared" si="53"/>
        <v/>
      </c>
      <c r="AA193" s="534" t="str">
        <f t="shared" si="54"/>
        <v/>
      </c>
      <c r="AC193" s="534" t="str">
        <f t="shared" si="55"/>
        <v/>
      </c>
      <c r="AE193" s="534" t="str">
        <f t="shared" si="56"/>
        <v/>
      </c>
      <c r="AG193" s="534" t="str">
        <f t="shared" si="57"/>
        <v/>
      </c>
      <c r="AI193" s="534" t="str">
        <f t="shared" si="58"/>
        <v/>
      </c>
      <c r="AK193" s="534" t="str">
        <f t="shared" si="59"/>
        <v/>
      </c>
      <c r="AM193" s="534" t="str">
        <f t="shared" si="60"/>
        <v/>
      </c>
      <c r="AO193" s="534" t="str">
        <f t="shared" si="61"/>
        <v/>
      </c>
      <c r="AQ193" s="534" t="str">
        <f t="shared" si="62"/>
        <v/>
      </c>
    </row>
    <row r="194" spans="5:43">
      <c r="E194" s="534" t="str">
        <f t="shared" si="65"/>
        <v/>
      </c>
      <c r="G194" s="534" t="str">
        <f t="shared" si="65"/>
        <v/>
      </c>
      <c r="I194" s="534" t="str">
        <f t="shared" si="45"/>
        <v/>
      </c>
      <c r="K194" s="534" t="str">
        <f t="shared" si="46"/>
        <v/>
      </c>
      <c r="M194" s="534" t="str">
        <f t="shared" si="47"/>
        <v/>
      </c>
      <c r="O194" s="534" t="str">
        <f t="shared" si="48"/>
        <v/>
      </c>
      <c r="Q194" s="534" t="str">
        <f t="shared" si="49"/>
        <v/>
      </c>
      <c r="S194" s="534" t="str">
        <f t="shared" si="50"/>
        <v/>
      </c>
      <c r="U194" s="534" t="str">
        <f t="shared" si="51"/>
        <v/>
      </c>
      <c r="W194" s="534" t="str">
        <f t="shared" si="52"/>
        <v/>
      </c>
      <c r="Y194" s="534" t="str">
        <f t="shared" si="53"/>
        <v/>
      </c>
      <c r="AA194" s="534" t="str">
        <f t="shared" si="54"/>
        <v/>
      </c>
      <c r="AC194" s="534" t="str">
        <f t="shared" si="55"/>
        <v/>
      </c>
      <c r="AE194" s="534" t="str">
        <f t="shared" si="56"/>
        <v/>
      </c>
      <c r="AG194" s="534" t="str">
        <f t="shared" si="57"/>
        <v/>
      </c>
      <c r="AI194" s="534" t="str">
        <f t="shared" si="58"/>
        <v/>
      </c>
      <c r="AK194" s="534" t="str">
        <f t="shared" si="59"/>
        <v/>
      </c>
      <c r="AM194" s="534" t="str">
        <f t="shared" si="60"/>
        <v/>
      </c>
      <c r="AO194" s="534" t="str">
        <f t="shared" si="61"/>
        <v/>
      </c>
      <c r="AQ194" s="534" t="str">
        <f t="shared" si="62"/>
        <v/>
      </c>
    </row>
    <row r="195" spans="5:43">
      <c r="E195" s="534" t="str">
        <f t="shared" si="65"/>
        <v/>
      </c>
      <c r="G195" s="534" t="str">
        <f t="shared" si="65"/>
        <v/>
      </c>
      <c r="I195" s="534" t="str">
        <f t="shared" si="45"/>
        <v/>
      </c>
      <c r="K195" s="534" t="str">
        <f t="shared" si="46"/>
        <v/>
      </c>
      <c r="M195" s="534" t="str">
        <f t="shared" si="47"/>
        <v/>
      </c>
      <c r="O195" s="534" t="str">
        <f t="shared" si="48"/>
        <v/>
      </c>
      <c r="Q195" s="534" t="str">
        <f t="shared" si="49"/>
        <v/>
      </c>
      <c r="S195" s="534" t="str">
        <f t="shared" si="50"/>
        <v/>
      </c>
      <c r="U195" s="534" t="str">
        <f t="shared" si="51"/>
        <v/>
      </c>
      <c r="W195" s="534" t="str">
        <f t="shared" si="52"/>
        <v/>
      </c>
      <c r="Y195" s="534" t="str">
        <f t="shared" si="53"/>
        <v/>
      </c>
      <c r="AA195" s="534" t="str">
        <f t="shared" si="54"/>
        <v/>
      </c>
      <c r="AC195" s="534" t="str">
        <f t="shared" si="55"/>
        <v/>
      </c>
      <c r="AE195" s="534" t="str">
        <f t="shared" si="56"/>
        <v/>
      </c>
      <c r="AG195" s="534" t="str">
        <f t="shared" si="57"/>
        <v/>
      </c>
      <c r="AI195" s="534" t="str">
        <f t="shared" si="58"/>
        <v/>
      </c>
      <c r="AK195" s="534" t="str">
        <f t="shared" si="59"/>
        <v/>
      </c>
      <c r="AM195" s="534" t="str">
        <f t="shared" si="60"/>
        <v/>
      </c>
      <c r="AO195" s="534" t="str">
        <f t="shared" si="61"/>
        <v/>
      </c>
      <c r="AQ195" s="534" t="str">
        <f t="shared" si="62"/>
        <v/>
      </c>
    </row>
    <row r="196" spans="5:43">
      <c r="E196" s="534" t="str">
        <f t="shared" si="65"/>
        <v/>
      </c>
      <c r="G196" s="534" t="str">
        <f t="shared" si="65"/>
        <v/>
      </c>
      <c r="I196" s="534" t="str">
        <f t="shared" si="45"/>
        <v/>
      </c>
      <c r="K196" s="534" t="str">
        <f t="shared" si="46"/>
        <v/>
      </c>
      <c r="M196" s="534" t="str">
        <f t="shared" si="47"/>
        <v/>
      </c>
      <c r="O196" s="534" t="str">
        <f t="shared" si="48"/>
        <v/>
      </c>
      <c r="Q196" s="534" t="str">
        <f t="shared" si="49"/>
        <v/>
      </c>
      <c r="S196" s="534" t="str">
        <f t="shared" si="50"/>
        <v/>
      </c>
      <c r="U196" s="534" t="str">
        <f t="shared" si="51"/>
        <v/>
      </c>
      <c r="W196" s="534" t="str">
        <f t="shared" si="52"/>
        <v/>
      </c>
      <c r="Y196" s="534" t="str">
        <f t="shared" si="53"/>
        <v/>
      </c>
      <c r="AA196" s="534" t="str">
        <f t="shared" si="54"/>
        <v/>
      </c>
      <c r="AC196" s="534" t="str">
        <f t="shared" si="55"/>
        <v/>
      </c>
      <c r="AE196" s="534" t="str">
        <f t="shared" si="56"/>
        <v/>
      </c>
      <c r="AG196" s="534" t="str">
        <f t="shared" si="57"/>
        <v/>
      </c>
      <c r="AI196" s="534" t="str">
        <f t="shared" si="58"/>
        <v/>
      </c>
      <c r="AK196" s="534" t="str">
        <f t="shared" si="59"/>
        <v/>
      </c>
      <c r="AM196" s="534" t="str">
        <f t="shared" si="60"/>
        <v/>
      </c>
      <c r="AO196" s="534" t="str">
        <f t="shared" si="61"/>
        <v/>
      </c>
      <c r="AQ196" s="534" t="str">
        <f t="shared" si="62"/>
        <v/>
      </c>
    </row>
    <row r="197" spans="5:43">
      <c r="E197" s="534" t="str">
        <f t="shared" si="65"/>
        <v/>
      </c>
      <c r="G197" s="534" t="str">
        <f t="shared" si="65"/>
        <v/>
      </c>
      <c r="I197" s="534" t="str">
        <f t="shared" si="45"/>
        <v/>
      </c>
      <c r="K197" s="534" t="str">
        <f t="shared" si="46"/>
        <v/>
      </c>
      <c r="M197" s="534" t="str">
        <f t="shared" si="47"/>
        <v/>
      </c>
      <c r="O197" s="534" t="str">
        <f t="shared" si="48"/>
        <v/>
      </c>
      <c r="Q197" s="534" t="str">
        <f t="shared" si="49"/>
        <v/>
      </c>
      <c r="S197" s="534" t="str">
        <f t="shared" si="50"/>
        <v/>
      </c>
      <c r="U197" s="534" t="str">
        <f t="shared" si="51"/>
        <v/>
      </c>
      <c r="W197" s="534" t="str">
        <f t="shared" si="52"/>
        <v/>
      </c>
      <c r="Y197" s="534" t="str">
        <f t="shared" si="53"/>
        <v/>
      </c>
      <c r="AA197" s="534" t="str">
        <f t="shared" si="54"/>
        <v/>
      </c>
      <c r="AC197" s="534" t="str">
        <f t="shared" si="55"/>
        <v/>
      </c>
      <c r="AE197" s="534" t="str">
        <f t="shared" si="56"/>
        <v/>
      </c>
      <c r="AG197" s="534" t="str">
        <f t="shared" si="57"/>
        <v/>
      </c>
      <c r="AI197" s="534" t="str">
        <f t="shared" si="58"/>
        <v/>
      </c>
      <c r="AK197" s="534" t="str">
        <f t="shared" si="59"/>
        <v/>
      </c>
      <c r="AM197" s="534" t="str">
        <f t="shared" si="60"/>
        <v/>
      </c>
      <c r="AO197" s="534" t="str">
        <f t="shared" si="61"/>
        <v/>
      </c>
      <c r="AQ197" s="534" t="str">
        <f t="shared" si="62"/>
        <v/>
      </c>
    </row>
    <row r="198" spans="5:43">
      <c r="E198" s="534" t="str">
        <f t="shared" si="65"/>
        <v/>
      </c>
      <c r="G198" s="534" t="str">
        <f t="shared" si="65"/>
        <v/>
      </c>
      <c r="I198" s="534" t="str">
        <f t="shared" si="45"/>
        <v/>
      </c>
      <c r="K198" s="534" t="str">
        <f t="shared" si="46"/>
        <v/>
      </c>
      <c r="M198" s="534" t="str">
        <f t="shared" si="47"/>
        <v/>
      </c>
      <c r="O198" s="534" t="str">
        <f t="shared" si="48"/>
        <v/>
      </c>
      <c r="Q198" s="534" t="str">
        <f t="shared" si="49"/>
        <v/>
      </c>
      <c r="S198" s="534" t="str">
        <f t="shared" si="50"/>
        <v/>
      </c>
      <c r="U198" s="534" t="str">
        <f t="shared" si="51"/>
        <v/>
      </c>
      <c r="W198" s="534" t="str">
        <f t="shared" si="52"/>
        <v/>
      </c>
      <c r="Y198" s="534" t="str">
        <f t="shared" si="53"/>
        <v/>
      </c>
      <c r="AA198" s="534" t="str">
        <f t="shared" si="54"/>
        <v/>
      </c>
      <c r="AC198" s="534" t="str">
        <f t="shared" si="55"/>
        <v/>
      </c>
      <c r="AE198" s="534" t="str">
        <f t="shared" si="56"/>
        <v/>
      </c>
      <c r="AG198" s="534" t="str">
        <f t="shared" si="57"/>
        <v/>
      </c>
      <c r="AI198" s="534" t="str">
        <f t="shared" si="58"/>
        <v/>
      </c>
      <c r="AK198" s="534" t="str">
        <f t="shared" si="59"/>
        <v/>
      </c>
      <c r="AM198" s="534" t="str">
        <f t="shared" si="60"/>
        <v/>
      </c>
      <c r="AO198" s="534" t="str">
        <f t="shared" si="61"/>
        <v/>
      </c>
      <c r="AQ198" s="534" t="str">
        <f t="shared" si="62"/>
        <v/>
      </c>
    </row>
    <row r="199" spans="5:43">
      <c r="E199" s="534" t="str">
        <f t="shared" si="65"/>
        <v/>
      </c>
      <c r="G199" s="534" t="str">
        <f t="shared" si="65"/>
        <v/>
      </c>
      <c r="I199" s="534" t="str">
        <f t="shared" si="45"/>
        <v/>
      </c>
      <c r="K199" s="534" t="str">
        <f t="shared" si="46"/>
        <v/>
      </c>
      <c r="M199" s="534" t="str">
        <f t="shared" si="47"/>
        <v/>
      </c>
      <c r="O199" s="534" t="str">
        <f t="shared" si="48"/>
        <v/>
      </c>
      <c r="Q199" s="534" t="str">
        <f t="shared" si="49"/>
        <v/>
      </c>
      <c r="S199" s="534" t="str">
        <f t="shared" si="50"/>
        <v/>
      </c>
      <c r="U199" s="534" t="str">
        <f t="shared" si="51"/>
        <v/>
      </c>
      <c r="W199" s="534" t="str">
        <f t="shared" si="52"/>
        <v/>
      </c>
      <c r="Y199" s="534" t="str">
        <f t="shared" si="53"/>
        <v/>
      </c>
      <c r="AA199" s="534" t="str">
        <f t="shared" si="54"/>
        <v/>
      </c>
      <c r="AC199" s="534" t="str">
        <f t="shared" si="55"/>
        <v/>
      </c>
      <c r="AE199" s="534" t="str">
        <f t="shared" si="56"/>
        <v/>
      </c>
      <c r="AG199" s="534" t="str">
        <f t="shared" si="57"/>
        <v/>
      </c>
      <c r="AI199" s="534" t="str">
        <f t="shared" si="58"/>
        <v/>
      </c>
      <c r="AK199" s="534" t="str">
        <f t="shared" si="59"/>
        <v/>
      </c>
      <c r="AM199" s="534" t="str">
        <f t="shared" si="60"/>
        <v/>
      </c>
      <c r="AO199" s="534" t="str">
        <f t="shared" si="61"/>
        <v/>
      </c>
      <c r="AQ199" s="534" t="str">
        <f t="shared" si="62"/>
        <v/>
      </c>
    </row>
    <row r="200" spans="5:43">
      <c r="E200" s="534" t="str">
        <f t="shared" si="65"/>
        <v/>
      </c>
      <c r="G200" s="534" t="str">
        <f t="shared" si="65"/>
        <v/>
      </c>
      <c r="I200" s="534" t="str">
        <f t="shared" si="45"/>
        <v/>
      </c>
      <c r="K200" s="534" t="str">
        <f t="shared" si="46"/>
        <v/>
      </c>
      <c r="M200" s="534" t="str">
        <f t="shared" si="47"/>
        <v/>
      </c>
      <c r="O200" s="534" t="str">
        <f t="shared" si="48"/>
        <v/>
      </c>
      <c r="Q200" s="534" t="str">
        <f t="shared" si="49"/>
        <v/>
      </c>
      <c r="S200" s="534" t="str">
        <f t="shared" si="50"/>
        <v/>
      </c>
      <c r="U200" s="534" t="str">
        <f t="shared" si="51"/>
        <v/>
      </c>
      <c r="W200" s="534" t="str">
        <f t="shared" si="52"/>
        <v/>
      </c>
      <c r="Y200" s="534" t="str">
        <f t="shared" si="53"/>
        <v/>
      </c>
      <c r="AA200" s="534" t="str">
        <f t="shared" si="54"/>
        <v/>
      </c>
      <c r="AC200" s="534" t="str">
        <f t="shared" si="55"/>
        <v/>
      </c>
      <c r="AE200" s="534" t="str">
        <f t="shared" si="56"/>
        <v/>
      </c>
      <c r="AG200" s="534" t="str">
        <f t="shared" si="57"/>
        <v/>
      </c>
      <c r="AI200" s="534" t="str">
        <f t="shared" si="58"/>
        <v/>
      </c>
      <c r="AK200" s="534" t="str">
        <f t="shared" si="59"/>
        <v/>
      </c>
      <c r="AM200" s="534" t="str">
        <f t="shared" si="60"/>
        <v/>
      </c>
      <c r="AO200" s="534" t="str">
        <f t="shared" si="61"/>
        <v/>
      </c>
      <c r="AQ200" s="534" t="str">
        <f t="shared" si="62"/>
        <v/>
      </c>
    </row>
    <row r="201" spans="5:43">
      <c r="E201" s="534" t="str">
        <f t="shared" si="65"/>
        <v/>
      </c>
      <c r="G201" s="534" t="str">
        <f t="shared" si="65"/>
        <v/>
      </c>
      <c r="I201" s="534" t="str">
        <f t="shared" si="45"/>
        <v/>
      </c>
      <c r="K201" s="534" t="str">
        <f t="shared" si="46"/>
        <v/>
      </c>
      <c r="M201" s="534" t="str">
        <f t="shared" si="47"/>
        <v/>
      </c>
      <c r="O201" s="534" t="str">
        <f t="shared" si="48"/>
        <v/>
      </c>
      <c r="Q201" s="534" t="str">
        <f t="shared" si="49"/>
        <v/>
      </c>
      <c r="S201" s="534" t="str">
        <f t="shared" si="50"/>
        <v/>
      </c>
      <c r="U201" s="534" t="str">
        <f t="shared" si="51"/>
        <v/>
      </c>
      <c r="W201" s="534" t="str">
        <f t="shared" si="52"/>
        <v/>
      </c>
      <c r="Y201" s="534" t="str">
        <f t="shared" si="53"/>
        <v/>
      </c>
      <c r="AA201" s="534" t="str">
        <f t="shared" si="54"/>
        <v/>
      </c>
      <c r="AC201" s="534" t="str">
        <f t="shared" si="55"/>
        <v/>
      </c>
      <c r="AE201" s="534" t="str">
        <f t="shared" si="56"/>
        <v/>
      </c>
      <c r="AG201" s="534" t="str">
        <f t="shared" si="57"/>
        <v/>
      </c>
      <c r="AI201" s="534" t="str">
        <f t="shared" si="58"/>
        <v/>
      </c>
      <c r="AK201" s="534" t="str">
        <f t="shared" si="59"/>
        <v/>
      </c>
      <c r="AM201" s="534" t="str">
        <f t="shared" si="60"/>
        <v/>
      </c>
      <c r="AO201" s="534" t="str">
        <f t="shared" si="61"/>
        <v/>
      </c>
      <c r="AQ201" s="534" t="str">
        <f t="shared" si="62"/>
        <v/>
      </c>
    </row>
    <row r="202" spans="5:43">
      <c r="E202" s="534" t="str">
        <f t="shared" si="65"/>
        <v/>
      </c>
      <c r="G202" s="534" t="str">
        <f t="shared" si="65"/>
        <v/>
      </c>
      <c r="I202" s="534" t="str">
        <f t="shared" si="45"/>
        <v/>
      </c>
      <c r="K202" s="534" t="str">
        <f t="shared" si="46"/>
        <v/>
      </c>
      <c r="M202" s="534" t="str">
        <f t="shared" si="47"/>
        <v/>
      </c>
      <c r="O202" s="534" t="str">
        <f t="shared" si="48"/>
        <v/>
      </c>
      <c r="Q202" s="534" t="str">
        <f t="shared" si="49"/>
        <v/>
      </c>
      <c r="S202" s="534" t="str">
        <f t="shared" si="50"/>
        <v/>
      </c>
      <c r="U202" s="534" t="str">
        <f t="shared" si="51"/>
        <v/>
      </c>
      <c r="W202" s="534" t="str">
        <f t="shared" si="52"/>
        <v/>
      </c>
      <c r="Y202" s="534" t="str">
        <f t="shared" si="53"/>
        <v/>
      </c>
      <c r="AA202" s="534" t="str">
        <f t="shared" si="54"/>
        <v/>
      </c>
      <c r="AC202" s="534" t="str">
        <f t="shared" si="55"/>
        <v/>
      </c>
      <c r="AE202" s="534" t="str">
        <f t="shared" si="56"/>
        <v/>
      </c>
      <c r="AG202" s="534" t="str">
        <f t="shared" si="57"/>
        <v/>
      </c>
      <c r="AI202" s="534" t="str">
        <f t="shared" si="58"/>
        <v/>
      </c>
      <c r="AK202" s="534" t="str">
        <f t="shared" si="59"/>
        <v/>
      </c>
      <c r="AM202" s="534" t="str">
        <f t="shared" si="60"/>
        <v/>
      </c>
      <c r="AO202" s="534" t="str">
        <f t="shared" si="61"/>
        <v/>
      </c>
      <c r="AQ202" s="534" t="str">
        <f t="shared" si="62"/>
        <v/>
      </c>
    </row>
    <row r="203" spans="5:43">
      <c r="E203" s="534" t="str">
        <f t="shared" si="65"/>
        <v/>
      </c>
      <c r="G203" s="534" t="str">
        <f t="shared" si="65"/>
        <v/>
      </c>
      <c r="I203" s="534" t="str">
        <f t="shared" si="45"/>
        <v/>
      </c>
      <c r="K203" s="534" t="str">
        <f t="shared" si="46"/>
        <v/>
      </c>
      <c r="M203" s="534" t="str">
        <f t="shared" si="47"/>
        <v/>
      </c>
      <c r="O203" s="534" t="str">
        <f t="shared" si="48"/>
        <v/>
      </c>
      <c r="Q203" s="534" t="str">
        <f t="shared" si="49"/>
        <v/>
      </c>
      <c r="S203" s="534" t="str">
        <f t="shared" si="50"/>
        <v/>
      </c>
      <c r="U203" s="534" t="str">
        <f t="shared" si="51"/>
        <v/>
      </c>
      <c r="W203" s="534" t="str">
        <f t="shared" si="52"/>
        <v/>
      </c>
      <c r="Y203" s="534" t="str">
        <f t="shared" si="53"/>
        <v/>
      </c>
      <c r="AA203" s="534" t="str">
        <f t="shared" si="54"/>
        <v/>
      </c>
      <c r="AC203" s="534" t="str">
        <f t="shared" si="55"/>
        <v/>
      </c>
      <c r="AE203" s="534" t="str">
        <f t="shared" si="56"/>
        <v/>
      </c>
      <c r="AG203" s="534" t="str">
        <f t="shared" si="57"/>
        <v/>
      </c>
      <c r="AI203" s="534" t="str">
        <f t="shared" si="58"/>
        <v/>
      </c>
      <c r="AK203" s="534" t="str">
        <f t="shared" si="59"/>
        <v/>
      </c>
      <c r="AM203" s="534" t="str">
        <f t="shared" si="60"/>
        <v/>
      </c>
      <c r="AO203" s="534" t="str">
        <f t="shared" si="61"/>
        <v/>
      </c>
      <c r="AQ203" s="534" t="str">
        <f t="shared" si="62"/>
        <v/>
      </c>
    </row>
    <row r="204" spans="5:43">
      <c r="E204" s="534" t="str">
        <f t="shared" si="65"/>
        <v/>
      </c>
      <c r="G204" s="534" t="str">
        <f t="shared" si="65"/>
        <v/>
      </c>
      <c r="I204" s="534" t="str">
        <f t="shared" si="45"/>
        <v/>
      </c>
      <c r="K204" s="534" t="str">
        <f t="shared" si="46"/>
        <v/>
      </c>
      <c r="M204" s="534" t="str">
        <f t="shared" si="47"/>
        <v/>
      </c>
      <c r="O204" s="534" t="str">
        <f t="shared" si="48"/>
        <v/>
      </c>
      <c r="Q204" s="534" t="str">
        <f t="shared" si="49"/>
        <v/>
      </c>
      <c r="S204" s="534" t="str">
        <f t="shared" si="50"/>
        <v/>
      </c>
      <c r="U204" s="534" t="str">
        <f t="shared" si="51"/>
        <v/>
      </c>
      <c r="W204" s="534" t="str">
        <f t="shared" si="52"/>
        <v/>
      </c>
      <c r="Y204" s="534" t="str">
        <f t="shared" si="53"/>
        <v/>
      </c>
      <c r="AA204" s="534" t="str">
        <f t="shared" si="54"/>
        <v/>
      </c>
      <c r="AC204" s="534" t="str">
        <f t="shared" si="55"/>
        <v/>
      </c>
      <c r="AE204" s="534" t="str">
        <f t="shared" si="56"/>
        <v/>
      </c>
      <c r="AG204" s="534" t="str">
        <f t="shared" si="57"/>
        <v/>
      </c>
      <c r="AI204" s="534" t="str">
        <f t="shared" si="58"/>
        <v/>
      </c>
      <c r="AK204" s="534" t="str">
        <f t="shared" si="59"/>
        <v/>
      </c>
      <c r="AM204" s="534" t="str">
        <f t="shared" si="60"/>
        <v/>
      </c>
      <c r="AO204" s="534" t="str">
        <f t="shared" si="61"/>
        <v/>
      </c>
      <c r="AQ204" s="534" t="str">
        <f t="shared" si="62"/>
        <v/>
      </c>
    </row>
    <row r="205" spans="5:43">
      <c r="E205" s="534" t="str">
        <f t="shared" ref="E205:G220" si="66">IF(OR($B205=0,D205=0),"",D205/$B205)</f>
        <v/>
      </c>
      <c r="G205" s="534" t="str">
        <f t="shared" si="66"/>
        <v/>
      </c>
      <c r="I205" s="534" t="str">
        <f t="shared" ref="I205:I268" si="67">IF(OR($B205=0,H205=0),"",H205/$B205)</f>
        <v/>
      </c>
      <c r="K205" s="534" t="str">
        <f t="shared" ref="K205:K268" si="68">IF(OR($B205=0,J205=0),"",J205/$B205)</f>
        <v/>
      </c>
      <c r="M205" s="534" t="str">
        <f t="shared" ref="M205:M268" si="69">IF(OR($B205=0,L205=0),"",L205/$B205)</f>
        <v/>
      </c>
      <c r="O205" s="534" t="str">
        <f t="shared" ref="O205:O268" si="70">IF(OR($B205=0,N205=0),"",N205/$B205)</f>
        <v/>
      </c>
      <c r="Q205" s="534" t="str">
        <f t="shared" ref="Q205:Q268" si="71">IF(OR($B205=0,P205=0),"",P205/$B205)</f>
        <v/>
      </c>
      <c r="S205" s="534" t="str">
        <f t="shared" ref="S205:S268" si="72">IF(OR($B205=0,R205=0),"",R205/$B205)</f>
        <v/>
      </c>
      <c r="U205" s="534" t="str">
        <f t="shared" ref="U205:U268" si="73">IF(OR($B205=0,T205=0),"",T205/$B205)</f>
        <v/>
      </c>
      <c r="W205" s="534" t="str">
        <f t="shared" ref="W205:W268" si="74">IF(OR($B205=0,V205=0),"",V205/$B205)</f>
        <v/>
      </c>
      <c r="Y205" s="534" t="str">
        <f t="shared" ref="Y205:Y268" si="75">IF(OR($B205=0,X205=0),"",X205/$B205)</f>
        <v/>
      </c>
      <c r="AA205" s="534" t="str">
        <f t="shared" ref="AA205:AA268" si="76">IF(OR($B205=0,Z205=0),"",Z205/$B205)</f>
        <v/>
      </c>
      <c r="AC205" s="534" t="str">
        <f t="shared" ref="AC205:AC268" si="77">IF(OR($B205=0,AB205=0),"",AB205/$B205)</f>
        <v/>
      </c>
      <c r="AE205" s="534" t="str">
        <f t="shared" ref="AE205:AE268" si="78">IF(OR($B205=0,AD205=0),"",AD205/$B205)</f>
        <v/>
      </c>
      <c r="AG205" s="534" t="str">
        <f t="shared" ref="AG205:AG268" si="79">IF(OR($B205=0,AF205=0),"",AF205/$B205)</f>
        <v/>
      </c>
      <c r="AI205" s="534" t="str">
        <f t="shared" ref="AI205:AI268" si="80">IF(OR($B205=0,AH205=0),"",AH205/$B205)</f>
        <v/>
      </c>
      <c r="AK205" s="534" t="str">
        <f t="shared" ref="AK205:AK268" si="81">IF(OR($B205=0,AJ205=0),"",AJ205/$B205)</f>
        <v/>
      </c>
      <c r="AM205" s="534" t="str">
        <f t="shared" ref="AM205:AM268" si="82">IF(OR($B205=0,AL205=0),"",AL205/$B205)</f>
        <v/>
      </c>
      <c r="AO205" s="534" t="str">
        <f t="shared" ref="AO205:AO268" si="83">IF(OR($B205=0,AN205=0),"",AN205/$B205)</f>
        <v/>
      </c>
      <c r="AQ205" s="534" t="str">
        <f t="shared" ref="AQ205:AQ268" si="84">IF(OR($B205=0,AP205=0),"",AP205/$B205)</f>
        <v/>
      </c>
    </row>
    <row r="206" spans="5:43">
      <c r="E206" s="534" t="str">
        <f t="shared" si="66"/>
        <v/>
      </c>
      <c r="G206" s="534" t="str">
        <f t="shared" si="66"/>
        <v/>
      </c>
      <c r="I206" s="534" t="str">
        <f t="shared" si="67"/>
        <v/>
      </c>
      <c r="K206" s="534" t="str">
        <f t="shared" si="68"/>
        <v/>
      </c>
      <c r="M206" s="534" t="str">
        <f t="shared" si="69"/>
        <v/>
      </c>
      <c r="O206" s="534" t="str">
        <f t="shared" si="70"/>
        <v/>
      </c>
      <c r="Q206" s="534" t="str">
        <f t="shared" si="71"/>
        <v/>
      </c>
      <c r="S206" s="534" t="str">
        <f t="shared" si="72"/>
        <v/>
      </c>
      <c r="U206" s="534" t="str">
        <f t="shared" si="73"/>
        <v/>
      </c>
      <c r="W206" s="534" t="str">
        <f t="shared" si="74"/>
        <v/>
      </c>
      <c r="Y206" s="534" t="str">
        <f t="shared" si="75"/>
        <v/>
      </c>
      <c r="AA206" s="534" t="str">
        <f t="shared" si="76"/>
        <v/>
      </c>
      <c r="AC206" s="534" t="str">
        <f t="shared" si="77"/>
        <v/>
      </c>
      <c r="AE206" s="534" t="str">
        <f t="shared" si="78"/>
        <v/>
      </c>
      <c r="AG206" s="534" t="str">
        <f t="shared" si="79"/>
        <v/>
      </c>
      <c r="AI206" s="534" t="str">
        <f t="shared" si="80"/>
        <v/>
      </c>
      <c r="AK206" s="534" t="str">
        <f t="shared" si="81"/>
        <v/>
      </c>
      <c r="AM206" s="534" t="str">
        <f t="shared" si="82"/>
        <v/>
      </c>
      <c r="AO206" s="534" t="str">
        <f t="shared" si="83"/>
        <v/>
      </c>
      <c r="AQ206" s="534" t="str">
        <f t="shared" si="84"/>
        <v/>
      </c>
    </row>
    <row r="207" spans="5:43">
      <c r="E207" s="534" t="str">
        <f t="shared" si="66"/>
        <v/>
      </c>
      <c r="G207" s="534" t="str">
        <f t="shared" si="66"/>
        <v/>
      </c>
      <c r="I207" s="534" t="str">
        <f t="shared" si="67"/>
        <v/>
      </c>
      <c r="K207" s="534" t="str">
        <f t="shared" si="68"/>
        <v/>
      </c>
      <c r="M207" s="534" t="str">
        <f t="shared" si="69"/>
        <v/>
      </c>
      <c r="O207" s="534" t="str">
        <f t="shared" si="70"/>
        <v/>
      </c>
      <c r="Q207" s="534" t="str">
        <f t="shared" si="71"/>
        <v/>
      </c>
      <c r="S207" s="534" t="str">
        <f t="shared" si="72"/>
        <v/>
      </c>
      <c r="U207" s="534" t="str">
        <f t="shared" si="73"/>
        <v/>
      </c>
      <c r="W207" s="534" t="str">
        <f t="shared" si="74"/>
        <v/>
      </c>
      <c r="Y207" s="534" t="str">
        <f t="shared" si="75"/>
        <v/>
      </c>
      <c r="AA207" s="534" t="str">
        <f t="shared" si="76"/>
        <v/>
      </c>
      <c r="AC207" s="534" t="str">
        <f t="shared" si="77"/>
        <v/>
      </c>
      <c r="AE207" s="534" t="str">
        <f t="shared" si="78"/>
        <v/>
      </c>
      <c r="AG207" s="534" t="str">
        <f t="shared" si="79"/>
        <v/>
      </c>
      <c r="AI207" s="534" t="str">
        <f t="shared" si="80"/>
        <v/>
      </c>
      <c r="AK207" s="534" t="str">
        <f t="shared" si="81"/>
        <v/>
      </c>
      <c r="AM207" s="534" t="str">
        <f t="shared" si="82"/>
        <v/>
      </c>
      <c r="AO207" s="534" t="str">
        <f t="shared" si="83"/>
        <v/>
      </c>
      <c r="AQ207" s="534" t="str">
        <f t="shared" si="84"/>
        <v/>
      </c>
    </row>
    <row r="208" spans="5:43">
      <c r="E208" s="534" t="str">
        <f t="shared" si="66"/>
        <v/>
      </c>
      <c r="G208" s="534" t="str">
        <f t="shared" si="66"/>
        <v/>
      </c>
      <c r="I208" s="534" t="str">
        <f t="shared" si="67"/>
        <v/>
      </c>
      <c r="K208" s="534" t="str">
        <f t="shared" si="68"/>
        <v/>
      </c>
      <c r="M208" s="534" t="str">
        <f t="shared" si="69"/>
        <v/>
      </c>
      <c r="O208" s="534" t="str">
        <f t="shared" si="70"/>
        <v/>
      </c>
      <c r="Q208" s="534" t="str">
        <f t="shared" si="71"/>
        <v/>
      </c>
      <c r="S208" s="534" t="str">
        <f t="shared" si="72"/>
        <v/>
      </c>
      <c r="U208" s="534" t="str">
        <f t="shared" si="73"/>
        <v/>
      </c>
      <c r="W208" s="534" t="str">
        <f t="shared" si="74"/>
        <v/>
      </c>
      <c r="Y208" s="534" t="str">
        <f t="shared" si="75"/>
        <v/>
      </c>
      <c r="AA208" s="534" t="str">
        <f t="shared" si="76"/>
        <v/>
      </c>
      <c r="AC208" s="534" t="str">
        <f t="shared" si="77"/>
        <v/>
      </c>
      <c r="AE208" s="534" t="str">
        <f t="shared" si="78"/>
        <v/>
      </c>
      <c r="AG208" s="534" t="str">
        <f t="shared" si="79"/>
        <v/>
      </c>
      <c r="AI208" s="534" t="str">
        <f t="shared" si="80"/>
        <v/>
      </c>
      <c r="AK208" s="534" t="str">
        <f t="shared" si="81"/>
        <v/>
      </c>
      <c r="AM208" s="534" t="str">
        <f t="shared" si="82"/>
        <v/>
      </c>
      <c r="AO208" s="534" t="str">
        <f t="shared" si="83"/>
        <v/>
      </c>
      <c r="AQ208" s="534" t="str">
        <f t="shared" si="84"/>
        <v/>
      </c>
    </row>
    <row r="209" spans="5:43">
      <c r="E209" s="534" t="str">
        <f t="shared" si="66"/>
        <v/>
      </c>
      <c r="G209" s="534" t="str">
        <f t="shared" si="66"/>
        <v/>
      </c>
      <c r="I209" s="534" t="str">
        <f t="shared" si="67"/>
        <v/>
      </c>
      <c r="K209" s="534" t="str">
        <f t="shared" si="68"/>
        <v/>
      </c>
      <c r="M209" s="534" t="str">
        <f t="shared" si="69"/>
        <v/>
      </c>
      <c r="O209" s="534" t="str">
        <f t="shared" si="70"/>
        <v/>
      </c>
      <c r="Q209" s="534" t="str">
        <f t="shared" si="71"/>
        <v/>
      </c>
      <c r="S209" s="534" t="str">
        <f t="shared" si="72"/>
        <v/>
      </c>
      <c r="U209" s="534" t="str">
        <f t="shared" si="73"/>
        <v/>
      </c>
      <c r="W209" s="534" t="str">
        <f t="shared" si="74"/>
        <v/>
      </c>
      <c r="Y209" s="534" t="str">
        <f t="shared" si="75"/>
        <v/>
      </c>
      <c r="AA209" s="534" t="str">
        <f t="shared" si="76"/>
        <v/>
      </c>
      <c r="AC209" s="534" t="str">
        <f t="shared" si="77"/>
        <v/>
      </c>
      <c r="AE209" s="534" t="str">
        <f t="shared" si="78"/>
        <v/>
      </c>
      <c r="AG209" s="534" t="str">
        <f t="shared" si="79"/>
        <v/>
      </c>
      <c r="AI209" s="534" t="str">
        <f t="shared" si="80"/>
        <v/>
      </c>
      <c r="AK209" s="534" t="str">
        <f t="shared" si="81"/>
        <v/>
      </c>
      <c r="AM209" s="534" t="str">
        <f t="shared" si="82"/>
        <v/>
      </c>
      <c r="AO209" s="534" t="str">
        <f t="shared" si="83"/>
        <v/>
      </c>
      <c r="AQ209" s="534" t="str">
        <f t="shared" si="84"/>
        <v/>
      </c>
    </row>
    <row r="210" spans="5:43">
      <c r="E210" s="534" t="str">
        <f t="shared" si="66"/>
        <v/>
      </c>
      <c r="G210" s="534" t="str">
        <f t="shared" si="66"/>
        <v/>
      </c>
      <c r="I210" s="534" t="str">
        <f t="shared" si="67"/>
        <v/>
      </c>
      <c r="K210" s="534" t="str">
        <f t="shared" si="68"/>
        <v/>
      </c>
      <c r="M210" s="534" t="str">
        <f t="shared" si="69"/>
        <v/>
      </c>
      <c r="O210" s="534" t="str">
        <f t="shared" si="70"/>
        <v/>
      </c>
      <c r="Q210" s="534" t="str">
        <f t="shared" si="71"/>
        <v/>
      </c>
      <c r="S210" s="534" t="str">
        <f t="shared" si="72"/>
        <v/>
      </c>
      <c r="U210" s="534" t="str">
        <f t="shared" si="73"/>
        <v/>
      </c>
      <c r="W210" s="534" t="str">
        <f t="shared" si="74"/>
        <v/>
      </c>
      <c r="Y210" s="534" t="str">
        <f t="shared" si="75"/>
        <v/>
      </c>
      <c r="AA210" s="534" t="str">
        <f t="shared" si="76"/>
        <v/>
      </c>
      <c r="AC210" s="534" t="str">
        <f t="shared" si="77"/>
        <v/>
      </c>
      <c r="AE210" s="534" t="str">
        <f t="shared" si="78"/>
        <v/>
      </c>
      <c r="AG210" s="534" t="str">
        <f t="shared" si="79"/>
        <v/>
      </c>
      <c r="AI210" s="534" t="str">
        <f t="shared" si="80"/>
        <v/>
      </c>
      <c r="AK210" s="534" t="str">
        <f t="shared" si="81"/>
        <v/>
      </c>
      <c r="AM210" s="534" t="str">
        <f t="shared" si="82"/>
        <v/>
      </c>
      <c r="AO210" s="534" t="str">
        <f t="shared" si="83"/>
        <v/>
      </c>
      <c r="AQ210" s="534" t="str">
        <f t="shared" si="84"/>
        <v/>
      </c>
    </row>
    <row r="211" spans="5:43">
      <c r="E211" s="534" t="str">
        <f t="shared" si="66"/>
        <v/>
      </c>
      <c r="G211" s="534" t="str">
        <f t="shared" si="66"/>
        <v/>
      </c>
      <c r="I211" s="534" t="str">
        <f t="shared" si="67"/>
        <v/>
      </c>
      <c r="K211" s="534" t="str">
        <f t="shared" si="68"/>
        <v/>
      </c>
      <c r="M211" s="534" t="str">
        <f t="shared" si="69"/>
        <v/>
      </c>
      <c r="O211" s="534" t="str">
        <f t="shared" si="70"/>
        <v/>
      </c>
      <c r="Q211" s="534" t="str">
        <f t="shared" si="71"/>
        <v/>
      </c>
      <c r="S211" s="534" t="str">
        <f t="shared" si="72"/>
        <v/>
      </c>
      <c r="U211" s="534" t="str">
        <f t="shared" si="73"/>
        <v/>
      </c>
      <c r="W211" s="534" t="str">
        <f t="shared" si="74"/>
        <v/>
      </c>
      <c r="Y211" s="534" t="str">
        <f t="shared" si="75"/>
        <v/>
      </c>
      <c r="AA211" s="534" t="str">
        <f t="shared" si="76"/>
        <v/>
      </c>
      <c r="AC211" s="534" t="str">
        <f t="shared" si="77"/>
        <v/>
      </c>
      <c r="AE211" s="534" t="str">
        <f t="shared" si="78"/>
        <v/>
      </c>
      <c r="AG211" s="534" t="str">
        <f t="shared" si="79"/>
        <v/>
      </c>
      <c r="AI211" s="534" t="str">
        <f t="shared" si="80"/>
        <v/>
      </c>
      <c r="AK211" s="534" t="str">
        <f t="shared" si="81"/>
        <v/>
      </c>
      <c r="AM211" s="534" t="str">
        <f t="shared" si="82"/>
        <v/>
      </c>
      <c r="AO211" s="534" t="str">
        <f t="shared" si="83"/>
        <v/>
      </c>
      <c r="AQ211" s="534" t="str">
        <f t="shared" si="84"/>
        <v/>
      </c>
    </row>
    <row r="212" spans="5:43">
      <c r="E212" s="534" t="str">
        <f t="shared" si="66"/>
        <v/>
      </c>
      <c r="G212" s="534" t="str">
        <f t="shared" si="66"/>
        <v/>
      </c>
      <c r="I212" s="534" t="str">
        <f t="shared" si="67"/>
        <v/>
      </c>
      <c r="K212" s="534" t="str">
        <f t="shared" si="68"/>
        <v/>
      </c>
      <c r="M212" s="534" t="str">
        <f t="shared" si="69"/>
        <v/>
      </c>
      <c r="O212" s="534" t="str">
        <f t="shared" si="70"/>
        <v/>
      </c>
      <c r="Q212" s="534" t="str">
        <f t="shared" si="71"/>
        <v/>
      </c>
      <c r="S212" s="534" t="str">
        <f t="shared" si="72"/>
        <v/>
      </c>
      <c r="U212" s="534" t="str">
        <f t="shared" si="73"/>
        <v/>
      </c>
      <c r="W212" s="534" t="str">
        <f t="shared" si="74"/>
        <v/>
      </c>
      <c r="Y212" s="534" t="str">
        <f t="shared" si="75"/>
        <v/>
      </c>
      <c r="AA212" s="534" t="str">
        <f t="shared" si="76"/>
        <v/>
      </c>
      <c r="AC212" s="534" t="str">
        <f t="shared" si="77"/>
        <v/>
      </c>
      <c r="AE212" s="534" t="str">
        <f t="shared" si="78"/>
        <v/>
      </c>
      <c r="AG212" s="534" t="str">
        <f t="shared" si="79"/>
        <v/>
      </c>
      <c r="AI212" s="534" t="str">
        <f t="shared" si="80"/>
        <v/>
      </c>
      <c r="AK212" s="534" t="str">
        <f t="shared" si="81"/>
        <v/>
      </c>
      <c r="AM212" s="534" t="str">
        <f t="shared" si="82"/>
        <v/>
      </c>
      <c r="AO212" s="534" t="str">
        <f t="shared" si="83"/>
        <v/>
      </c>
      <c r="AQ212" s="534" t="str">
        <f t="shared" si="84"/>
        <v/>
      </c>
    </row>
    <row r="213" spans="5:43">
      <c r="E213" s="534" t="str">
        <f t="shared" si="66"/>
        <v/>
      </c>
      <c r="G213" s="534" t="str">
        <f t="shared" si="66"/>
        <v/>
      </c>
      <c r="I213" s="534" t="str">
        <f t="shared" si="67"/>
        <v/>
      </c>
      <c r="K213" s="534" t="str">
        <f t="shared" si="68"/>
        <v/>
      </c>
      <c r="M213" s="534" t="str">
        <f t="shared" si="69"/>
        <v/>
      </c>
      <c r="O213" s="534" t="str">
        <f t="shared" si="70"/>
        <v/>
      </c>
      <c r="Q213" s="534" t="str">
        <f t="shared" si="71"/>
        <v/>
      </c>
      <c r="S213" s="534" t="str">
        <f t="shared" si="72"/>
        <v/>
      </c>
      <c r="U213" s="534" t="str">
        <f t="shared" si="73"/>
        <v/>
      </c>
      <c r="W213" s="534" t="str">
        <f t="shared" si="74"/>
        <v/>
      </c>
      <c r="Y213" s="534" t="str">
        <f t="shared" si="75"/>
        <v/>
      </c>
      <c r="AA213" s="534" t="str">
        <f t="shared" si="76"/>
        <v/>
      </c>
      <c r="AC213" s="534" t="str">
        <f t="shared" si="77"/>
        <v/>
      </c>
      <c r="AE213" s="534" t="str">
        <f t="shared" si="78"/>
        <v/>
      </c>
      <c r="AG213" s="534" t="str">
        <f t="shared" si="79"/>
        <v/>
      </c>
      <c r="AI213" s="534" t="str">
        <f t="shared" si="80"/>
        <v/>
      </c>
      <c r="AK213" s="534" t="str">
        <f t="shared" si="81"/>
        <v/>
      </c>
      <c r="AM213" s="534" t="str">
        <f t="shared" si="82"/>
        <v/>
      </c>
      <c r="AO213" s="534" t="str">
        <f t="shared" si="83"/>
        <v/>
      </c>
      <c r="AQ213" s="534" t="str">
        <f t="shared" si="84"/>
        <v/>
      </c>
    </row>
    <row r="214" spans="5:43">
      <c r="E214" s="534" t="str">
        <f t="shared" si="66"/>
        <v/>
      </c>
      <c r="G214" s="534" t="str">
        <f t="shared" si="66"/>
        <v/>
      </c>
      <c r="I214" s="534" t="str">
        <f t="shared" si="67"/>
        <v/>
      </c>
      <c r="K214" s="534" t="str">
        <f t="shared" si="68"/>
        <v/>
      </c>
      <c r="M214" s="534" t="str">
        <f t="shared" si="69"/>
        <v/>
      </c>
      <c r="O214" s="534" t="str">
        <f t="shared" si="70"/>
        <v/>
      </c>
      <c r="Q214" s="534" t="str">
        <f t="shared" si="71"/>
        <v/>
      </c>
      <c r="S214" s="534" t="str">
        <f t="shared" si="72"/>
        <v/>
      </c>
      <c r="U214" s="534" t="str">
        <f t="shared" si="73"/>
        <v/>
      </c>
      <c r="W214" s="534" t="str">
        <f t="shared" si="74"/>
        <v/>
      </c>
      <c r="Y214" s="534" t="str">
        <f t="shared" si="75"/>
        <v/>
      </c>
      <c r="AA214" s="534" t="str">
        <f t="shared" si="76"/>
        <v/>
      </c>
      <c r="AC214" s="534" t="str">
        <f t="shared" si="77"/>
        <v/>
      </c>
      <c r="AE214" s="534" t="str">
        <f t="shared" si="78"/>
        <v/>
      </c>
      <c r="AG214" s="534" t="str">
        <f t="shared" si="79"/>
        <v/>
      </c>
      <c r="AI214" s="534" t="str">
        <f t="shared" si="80"/>
        <v/>
      </c>
      <c r="AK214" s="534" t="str">
        <f t="shared" si="81"/>
        <v/>
      </c>
      <c r="AM214" s="534" t="str">
        <f t="shared" si="82"/>
        <v/>
      </c>
      <c r="AO214" s="534" t="str">
        <f t="shared" si="83"/>
        <v/>
      </c>
      <c r="AQ214" s="534" t="str">
        <f t="shared" si="84"/>
        <v/>
      </c>
    </row>
    <row r="215" spans="5:43">
      <c r="E215" s="534" t="str">
        <f t="shared" si="66"/>
        <v/>
      </c>
      <c r="G215" s="534" t="str">
        <f t="shared" si="66"/>
        <v/>
      </c>
      <c r="I215" s="534" t="str">
        <f t="shared" si="67"/>
        <v/>
      </c>
      <c r="K215" s="534" t="str">
        <f t="shared" si="68"/>
        <v/>
      </c>
      <c r="M215" s="534" t="str">
        <f t="shared" si="69"/>
        <v/>
      </c>
      <c r="O215" s="534" t="str">
        <f t="shared" si="70"/>
        <v/>
      </c>
      <c r="Q215" s="534" t="str">
        <f t="shared" si="71"/>
        <v/>
      </c>
      <c r="S215" s="534" t="str">
        <f t="shared" si="72"/>
        <v/>
      </c>
      <c r="U215" s="534" t="str">
        <f t="shared" si="73"/>
        <v/>
      </c>
      <c r="W215" s="534" t="str">
        <f t="shared" si="74"/>
        <v/>
      </c>
      <c r="Y215" s="534" t="str">
        <f t="shared" si="75"/>
        <v/>
      </c>
      <c r="AA215" s="534" t="str">
        <f t="shared" si="76"/>
        <v/>
      </c>
      <c r="AC215" s="534" t="str">
        <f t="shared" si="77"/>
        <v/>
      </c>
      <c r="AE215" s="534" t="str">
        <f t="shared" si="78"/>
        <v/>
      </c>
      <c r="AG215" s="534" t="str">
        <f t="shared" si="79"/>
        <v/>
      </c>
      <c r="AI215" s="534" t="str">
        <f t="shared" si="80"/>
        <v/>
      </c>
      <c r="AK215" s="534" t="str">
        <f t="shared" si="81"/>
        <v/>
      </c>
      <c r="AM215" s="534" t="str">
        <f t="shared" si="82"/>
        <v/>
      </c>
      <c r="AO215" s="534" t="str">
        <f t="shared" si="83"/>
        <v/>
      </c>
      <c r="AQ215" s="534" t="str">
        <f t="shared" si="84"/>
        <v/>
      </c>
    </row>
    <row r="216" spans="5:43">
      <c r="E216" s="534" t="str">
        <f t="shared" si="66"/>
        <v/>
      </c>
      <c r="G216" s="534" t="str">
        <f t="shared" si="66"/>
        <v/>
      </c>
      <c r="I216" s="534" t="str">
        <f t="shared" si="67"/>
        <v/>
      </c>
      <c r="K216" s="534" t="str">
        <f t="shared" si="68"/>
        <v/>
      </c>
      <c r="M216" s="534" t="str">
        <f t="shared" si="69"/>
        <v/>
      </c>
      <c r="O216" s="534" t="str">
        <f t="shared" si="70"/>
        <v/>
      </c>
      <c r="Q216" s="534" t="str">
        <f t="shared" si="71"/>
        <v/>
      </c>
      <c r="S216" s="534" t="str">
        <f t="shared" si="72"/>
        <v/>
      </c>
      <c r="U216" s="534" t="str">
        <f t="shared" si="73"/>
        <v/>
      </c>
      <c r="W216" s="534" t="str">
        <f t="shared" si="74"/>
        <v/>
      </c>
      <c r="Y216" s="534" t="str">
        <f t="shared" si="75"/>
        <v/>
      </c>
      <c r="AA216" s="534" t="str">
        <f t="shared" si="76"/>
        <v/>
      </c>
      <c r="AC216" s="534" t="str">
        <f t="shared" si="77"/>
        <v/>
      </c>
      <c r="AE216" s="534" t="str">
        <f t="shared" si="78"/>
        <v/>
      </c>
      <c r="AG216" s="534" t="str">
        <f t="shared" si="79"/>
        <v/>
      </c>
      <c r="AI216" s="534" t="str">
        <f t="shared" si="80"/>
        <v/>
      </c>
      <c r="AK216" s="534" t="str">
        <f t="shared" si="81"/>
        <v/>
      </c>
      <c r="AM216" s="534" t="str">
        <f t="shared" si="82"/>
        <v/>
      </c>
      <c r="AO216" s="534" t="str">
        <f t="shared" si="83"/>
        <v/>
      </c>
      <c r="AQ216" s="534" t="str">
        <f t="shared" si="84"/>
        <v/>
      </c>
    </row>
    <row r="217" spans="5:43">
      <c r="E217" s="534" t="str">
        <f t="shared" si="66"/>
        <v/>
      </c>
      <c r="G217" s="534" t="str">
        <f t="shared" si="66"/>
        <v/>
      </c>
      <c r="I217" s="534" t="str">
        <f t="shared" si="67"/>
        <v/>
      </c>
      <c r="K217" s="534" t="str">
        <f t="shared" si="68"/>
        <v/>
      </c>
      <c r="M217" s="534" t="str">
        <f t="shared" si="69"/>
        <v/>
      </c>
      <c r="O217" s="534" t="str">
        <f t="shared" si="70"/>
        <v/>
      </c>
      <c r="Q217" s="534" t="str">
        <f t="shared" si="71"/>
        <v/>
      </c>
      <c r="S217" s="534" t="str">
        <f t="shared" si="72"/>
        <v/>
      </c>
      <c r="U217" s="534" t="str">
        <f t="shared" si="73"/>
        <v/>
      </c>
      <c r="W217" s="534" t="str">
        <f t="shared" si="74"/>
        <v/>
      </c>
      <c r="Y217" s="534" t="str">
        <f t="shared" si="75"/>
        <v/>
      </c>
      <c r="AA217" s="534" t="str">
        <f t="shared" si="76"/>
        <v/>
      </c>
      <c r="AC217" s="534" t="str">
        <f t="shared" si="77"/>
        <v/>
      </c>
      <c r="AE217" s="534" t="str">
        <f t="shared" si="78"/>
        <v/>
      </c>
      <c r="AG217" s="534" t="str">
        <f t="shared" si="79"/>
        <v/>
      </c>
      <c r="AI217" s="534" t="str">
        <f t="shared" si="80"/>
        <v/>
      </c>
      <c r="AK217" s="534" t="str">
        <f t="shared" si="81"/>
        <v/>
      </c>
      <c r="AM217" s="534" t="str">
        <f t="shared" si="82"/>
        <v/>
      </c>
      <c r="AO217" s="534" t="str">
        <f t="shared" si="83"/>
        <v/>
      </c>
      <c r="AQ217" s="534" t="str">
        <f t="shared" si="84"/>
        <v/>
      </c>
    </row>
    <row r="218" spans="5:43">
      <c r="E218" s="534" t="str">
        <f t="shared" si="66"/>
        <v/>
      </c>
      <c r="G218" s="534" t="str">
        <f t="shared" si="66"/>
        <v/>
      </c>
      <c r="I218" s="534" t="str">
        <f t="shared" si="67"/>
        <v/>
      </c>
      <c r="K218" s="534" t="str">
        <f t="shared" si="68"/>
        <v/>
      </c>
      <c r="M218" s="534" t="str">
        <f t="shared" si="69"/>
        <v/>
      </c>
      <c r="O218" s="534" t="str">
        <f t="shared" si="70"/>
        <v/>
      </c>
      <c r="Q218" s="534" t="str">
        <f t="shared" si="71"/>
        <v/>
      </c>
      <c r="S218" s="534" t="str">
        <f t="shared" si="72"/>
        <v/>
      </c>
      <c r="U218" s="534" t="str">
        <f t="shared" si="73"/>
        <v/>
      </c>
      <c r="W218" s="534" t="str">
        <f t="shared" si="74"/>
        <v/>
      </c>
      <c r="Y218" s="534" t="str">
        <f t="shared" si="75"/>
        <v/>
      </c>
      <c r="AA218" s="534" t="str">
        <f t="shared" si="76"/>
        <v/>
      </c>
      <c r="AC218" s="534" t="str">
        <f t="shared" si="77"/>
        <v/>
      </c>
      <c r="AE218" s="534" t="str">
        <f t="shared" si="78"/>
        <v/>
      </c>
      <c r="AG218" s="534" t="str">
        <f t="shared" si="79"/>
        <v/>
      </c>
      <c r="AI218" s="534" t="str">
        <f t="shared" si="80"/>
        <v/>
      </c>
      <c r="AK218" s="534" t="str">
        <f t="shared" si="81"/>
        <v/>
      </c>
      <c r="AM218" s="534" t="str">
        <f t="shared" si="82"/>
        <v/>
      </c>
      <c r="AO218" s="534" t="str">
        <f t="shared" si="83"/>
        <v/>
      </c>
      <c r="AQ218" s="534" t="str">
        <f t="shared" si="84"/>
        <v/>
      </c>
    </row>
    <row r="219" spans="5:43">
      <c r="E219" s="534" t="str">
        <f t="shared" si="66"/>
        <v/>
      </c>
      <c r="G219" s="534" t="str">
        <f t="shared" si="66"/>
        <v/>
      </c>
      <c r="I219" s="534" t="str">
        <f t="shared" si="67"/>
        <v/>
      </c>
      <c r="K219" s="534" t="str">
        <f t="shared" si="68"/>
        <v/>
      </c>
      <c r="M219" s="534" t="str">
        <f t="shared" si="69"/>
        <v/>
      </c>
      <c r="O219" s="534" t="str">
        <f t="shared" si="70"/>
        <v/>
      </c>
      <c r="Q219" s="534" t="str">
        <f t="shared" si="71"/>
        <v/>
      </c>
      <c r="S219" s="534" t="str">
        <f t="shared" si="72"/>
        <v/>
      </c>
      <c r="U219" s="534" t="str">
        <f t="shared" si="73"/>
        <v/>
      </c>
      <c r="W219" s="534" t="str">
        <f t="shared" si="74"/>
        <v/>
      </c>
      <c r="Y219" s="534" t="str">
        <f t="shared" si="75"/>
        <v/>
      </c>
      <c r="AA219" s="534" t="str">
        <f t="shared" si="76"/>
        <v/>
      </c>
      <c r="AC219" s="534" t="str">
        <f t="shared" si="77"/>
        <v/>
      </c>
      <c r="AE219" s="534" t="str">
        <f t="shared" si="78"/>
        <v/>
      </c>
      <c r="AG219" s="534" t="str">
        <f t="shared" si="79"/>
        <v/>
      </c>
      <c r="AI219" s="534" t="str">
        <f t="shared" si="80"/>
        <v/>
      </c>
      <c r="AK219" s="534" t="str">
        <f t="shared" si="81"/>
        <v/>
      </c>
      <c r="AM219" s="534" t="str">
        <f t="shared" si="82"/>
        <v/>
      </c>
      <c r="AO219" s="534" t="str">
        <f t="shared" si="83"/>
        <v/>
      </c>
      <c r="AQ219" s="534" t="str">
        <f t="shared" si="84"/>
        <v/>
      </c>
    </row>
    <row r="220" spans="5:43">
      <c r="E220" s="534" t="str">
        <f t="shared" si="66"/>
        <v/>
      </c>
      <c r="G220" s="534" t="str">
        <f t="shared" si="66"/>
        <v/>
      </c>
      <c r="I220" s="534" t="str">
        <f t="shared" si="67"/>
        <v/>
      </c>
      <c r="K220" s="534" t="str">
        <f t="shared" si="68"/>
        <v/>
      </c>
      <c r="M220" s="534" t="str">
        <f t="shared" si="69"/>
        <v/>
      </c>
      <c r="O220" s="534" t="str">
        <f t="shared" si="70"/>
        <v/>
      </c>
      <c r="Q220" s="534" t="str">
        <f t="shared" si="71"/>
        <v/>
      </c>
      <c r="S220" s="534" t="str">
        <f t="shared" si="72"/>
        <v/>
      </c>
      <c r="U220" s="534" t="str">
        <f t="shared" si="73"/>
        <v/>
      </c>
      <c r="W220" s="534" t="str">
        <f t="shared" si="74"/>
        <v/>
      </c>
      <c r="Y220" s="534" t="str">
        <f t="shared" si="75"/>
        <v/>
      </c>
      <c r="AA220" s="534" t="str">
        <f t="shared" si="76"/>
        <v/>
      </c>
      <c r="AC220" s="534" t="str">
        <f t="shared" si="77"/>
        <v/>
      </c>
      <c r="AE220" s="534" t="str">
        <f t="shared" si="78"/>
        <v/>
      </c>
      <c r="AG220" s="534" t="str">
        <f t="shared" si="79"/>
        <v/>
      </c>
      <c r="AI220" s="534" t="str">
        <f t="shared" si="80"/>
        <v/>
      </c>
      <c r="AK220" s="534" t="str">
        <f t="shared" si="81"/>
        <v/>
      </c>
      <c r="AM220" s="534" t="str">
        <f t="shared" si="82"/>
        <v/>
      </c>
      <c r="AO220" s="534" t="str">
        <f t="shared" si="83"/>
        <v/>
      </c>
      <c r="AQ220" s="534" t="str">
        <f t="shared" si="84"/>
        <v/>
      </c>
    </row>
    <row r="221" spans="5:43">
      <c r="E221" s="534" t="str">
        <f t="shared" ref="E221:G236" si="85">IF(OR($B221=0,D221=0),"",D221/$B221)</f>
        <v/>
      </c>
      <c r="G221" s="534" t="str">
        <f t="shared" si="85"/>
        <v/>
      </c>
      <c r="I221" s="534" t="str">
        <f t="shared" si="67"/>
        <v/>
      </c>
      <c r="K221" s="534" t="str">
        <f t="shared" si="68"/>
        <v/>
      </c>
      <c r="M221" s="534" t="str">
        <f t="shared" si="69"/>
        <v/>
      </c>
      <c r="O221" s="534" t="str">
        <f t="shared" si="70"/>
        <v/>
      </c>
      <c r="Q221" s="534" t="str">
        <f t="shared" si="71"/>
        <v/>
      </c>
      <c r="S221" s="534" t="str">
        <f t="shared" si="72"/>
        <v/>
      </c>
      <c r="U221" s="534" t="str">
        <f t="shared" si="73"/>
        <v/>
      </c>
      <c r="W221" s="534" t="str">
        <f t="shared" si="74"/>
        <v/>
      </c>
      <c r="Y221" s="534" t="str">
        <f t="shared" si="75"/>
        <v/>
      </c>
      <c r="AA221" s="534" t="str">
        <f t="shared" si="76"/>
        <v/>
      </c>
      <c r="AC221" s="534" t="str">
        <f t="shared" si="77"/>
        <v/>
      </c>
      <c r="AE221" s="534" t="str">
        <f t="shared" si="78"/>
        <v/>
      </c>
      <c r="AG221" s="534" t="str">
        <f t="shared" si="79"/>
        <v/>
      </c>
      <c r="AI221" s="534" t="str">
        <f t="shared" si="80"/>
        <v/>
      </c>
      <c r="AK221" s="534" t="str">
        <f t="shared" si="81"/>
        <v/>
      </c>
      <c r="AM221" s="534" t="str">
        <f t="shared" si="82"/>
        <v/>
      </c>
      <c r="AO221" s="534" t="str">
        <f t="shared" si="83"/>
        <v/>
      </c>
      <c r="AQ221" s="534" t="str">
        <f t="shared" si="84"/>
        <v/>
      </c>
    </row>
    <row r="222" spans="5:43">
      <c r="E222" s="534" t="str">
        <f t="shared" si="85"/>
        <v/>
      </c>
      <c r="G222" s="534" t="str">
        <f t="shared" si="85"/>
        <v/>
      </c>
      <c r="I222" s="534" t="str">
        <f t="shared" si="67"/>
        <v/>
      </c>
      <c r="K222" s="534" t="str">
        <f t="shared" si="68"/>
        <v/>
      </c>
      <c r="M222" s="534" t="str">
        <f t="shared" si="69"/>
        <v/>
      </c>
      <c r="O222" s="534" t="str">
        <f t="shared" si="70"/>
        <v/>
      </c>
      <c r="Q222" s="534" t="str">
        <f t="shared" si="71"/>
        <v/>
      </c>
      <c r="S222" s="534" t="str">
        <f t="shared" si="72"/>
        <v/>
      </c>
      <c r="U222" s="534" t="str">
        <f t="shared" si="73"/>
        <v/>
      </c>
      <c r="W222" s="534" t="str">
        <f t="shared" si="74"/>
        <v/>
      </c>
      <c r="Y222" s="534" t="str">
        <f t="shared" si="75"/>
        <v/>
      </c>
      <c r="AA222" s="534" t="str">
        <f t="shared" si="76"/>
        <v/>
      </c>
      <c r="AC222" s="534" t="str">
        <f t="shared" si="77"/>
        <v/>
      </c>
      <c r="AE222" s="534" t="str">
        <f t="shared" si="78"/>
        <v/>
      </c>
      <c r="AG222" s="534" t="str">
        <f t="shared" si="79"/>
        <v/>
      </c>
      <c r="AI222" s="534" t="str">
        <f t="shared" si="80"/>
        <v/>
      </c>
      <c r="AK222" s="534" t="str">
        <f t="shared" si="81"/>
        <v/>
      </c>
      <c r="AM222" s="534" t="str">
        <f t="shared" si="82"/>
        <v/>
      </c>
      <c r="AO222" s="534" t="str">
        <f t="shared" si="83"/>
        <v/>
      </c>
      <c r="AQ222" s="534" t="str">
        <f t="shared" si="84"/>
        <v/>
      </c>
    </row>
    <row r="223" spans="5:43">
      <c r="E223" s="534" t="str">
        <f t="shared" si="85"/>
        <v/>
      </c>
      <c r="G223" s="534" t="str">
        <f t="shared" si="85"/>
        <v/>
      </c>
      <c r="I223" s="534" t="str">
        <f t="shared" si="67"/>
        <v/>
      </c>
      <c r="K223" s="534" t="str">
        <f t="shared" si="68"/>
        <v/>
      </c>
      <c r="M223" s="534" t="str">
        <f t="shared" si="69"/>
        <v/>
      </c>
      <c r="O223" s="534" t="str">
        <f t="shared" si="70"/>
        <v/>
      </c>
      <c r="Q223" s="534" t="str">
        <f t="shared" si="71"/>
        <v/>
      </c>
      <c r="S223" s="534" t="str">
        <f t="shared" si="72"/>
        <v/>
      </c>
      <c r="U223" s="534" t="str">
        <f t="shared" si="73"/>
        <v/>
      </c>
      <c r="W223" s="534" t="str">
        <f t="shared" si="74"/>
        <v/>
      </c>
      <c r="Y223" s="534" t="str">
        <f t="shared" si="75"/>
        <v/>
      </c>
      <c r="AA223" s="534" t="str">
        <f t="shared" si="76"/>
        <v/>
      </c>
      <c r="AC223" s="534" t="str">
        <f t="shared" si="77"/>
        <v/>
      </c>
      <c r="AE223" s="534" t="str">
        <f t="shared" si="78"/>
        <v/>
      </c>
      <c r="AG223" s="534" t="str">
        <f t="shared" si="79"/>
        <v/>
      </c>
      <c r="AI223" s="534" t="str">
        <f t="shared" si="80"/>
        <v/>
      </c>
      <c r="AK223" s="534" t="str">
        <f t="shared" si="81"/>
        <v/>
      </c>
      <c r="AM223" s="534" t="str">
        <f t="shared" si="82"/>
        <v/>
      </c>
      <c r="AO223" s="534" t="str">
        <f t="shared" si="83"/>
        <v/>
      </c>
      <c r="AQ223" s="534" t="str">
        <f t="shared" si="84"/>
        <v/>
      </c>
    </row>
    <row r="224" spans="5:43">
      <c r="E224" s="534" t="str">
        <f t="shared" si="85"/>
        <v/>
      </c>
      <c r="G224" s="534" t="str">
        <f t="shared" si="85"/>
        <v/>
      </c>
      <c r="I224" s="534" t="str">
        <f t="shared" si="67"/>
        <v/>
      </c>
      <c r="K224" s="534" t="str">
        <f t="shared" si="68"/>
        <v/>
      </c>
      <c r="M224" s="534" t="str">
        <f t="shared" si="69"/>
        <v/>
      </c>
      <c r="O224" s="534" t="str">
        <f t="shared" si="70"/>
        <v/>
      </c>
      <c r="Q224" s="534" t="str">
        <f t="shared" si="71"/>
        <v/>
      </c>
      <c r="S224" s="534" t="str">
        <f t="shared" si="72"/>
        <v/>
      </c>
      <c r="U224" s="534" t="str">
        <f t="shared" si="73"/>
        <v/>
      </c>
      <c r="W224" s="534" t="str">
        <f t="shared" si="74"/>
        <v/>
      </c>
      <c r="Y224" s="534" t="str">
        <f t="shared" si="75"/>
        <v/>
      </c>
      <c r="AA224" s="534" t="str">
        <f t="shared" si="76"/>
        <v/>
      </c>
      <c r="AC224" s="534" t="str">
        <f t="shared" si="77"/>
        <v/>
      </c>
      <c r="AE224" s="534" t="str">
        <f t="shared" si="78"/>
        <v/>
      </c>
      <c r="AG224" s="534" t="str">
        <f t="shared" si="79"/>
        <v/>
      </c>
      <c r="AI224" s="534" t="str">
        <f t="shared" si="80"/>
        <v/>
      </c>
      <c r="AK224" s="534" t="str">
        <f t="shared" si="81"/>
        <v/>
      </c>
      <c r="AM224" s="534" t="str">
        <f t="shared" si="82"/>
        <v/>
      </c>
      <c r="AO224" s="534" t="str">
        <f t="shared" si="83"/>
        <v/>
      </c>
      <c r="AQ224" s="534" t="str">
        <f t="shared" si="84"/>
        <v/>
      </c>
    </row>
    <row r="225" spans="5:43">
      <c r="E225" s="534" t="str">
        <f t="shared" si="85"/>
        <v/>
      </c>
      <c r="G225" s="534" t="str">
        <f t="shared" si="85"/>
        <v/>
      </c>
      <c r="I225" s="534" t="str">
        <f t="shared" si="67"/>
        <v/>
      </c>
      <c r="K225" s="534" t="str">
        <f t="shared" si="68"/>
        <v/>
      </c>
      <c r="M225" s="534" t="str">
        <f t="shared" si="69"/>
        <v/>
      </c>
      <c r="O225" s="534" t="str">
        <f t="shared" si="70"/>
        <v/>
      </c>
      <c r="Q225" s="534" t="str">
        <f t="shared" si="71"/>
        <v/>
      </c>
      <c r="S225" s="534" t="str">
        <f t="shared" si="72"/>
        <v/>
      </c>
      <c r="U225" s="534" t="str">
        <f t="shared" si="73"/>
        <v/>
      </c>
      <c r="W225" s="534" t="str">
        <f t="shared" si="74"/>
        <v/>
      </c>
      <c r="Y225" s="534" t="str">
        <f t="shared" si="75"/>
        <v/>
      </c>
      <c r="AA225" s="534" t="str">
        <f t="shared" si="76"/>
        <v/>
      </c>
      <c r="AC225" s="534" t="str">
        <f t="shared" si="77"/>
        <v/>
      </c>
      <c r="AE225" s="534" t="str">
        <f t="shared" si="78"/>
        <v/>
      </c>
      <c r="AG225" s="534" t="str">
        <f t="shared" si="79"/>
        <v/>
      </c>
      <c r="AI225" s="534" t="str">
        <f t="shared" si="80"/>
        <v/>
      </c>
      <c r="AK225" s="534" t="str">
        <f t="shared" si="81"/>
        <v/>
      </c>
      <c r="AM225" s="534" t="str">
        <f t="shared" si="82"/>
        <v/>
      </c>
      <c r="AO225" s="534" t="str">
        <f t="shared" si="83"/>
        <v/>
      </c>
      <c r="AQ225" s="534" t="str">
        <f t="shared" si="84"/>
        <v/>
      </c>
    </row>
    <row r="226" spans="5:43">
      <c r="E226" s="534" t="str">
        <f t="shared" si="85"/>
        <v/>
      </c>
      <c r="G226" s="534" t="str">
        <f t="shared" si="85"/>
        <v/>
      </c>
      <c r="I226" s="534" t="str">
        <f t="shared" si="67"/>
        <v/>
      </c>
      <c r="K226" s="534" t="str">
        <f t="shared" si="68"/>
        <v/>
      </c>
      <c r="M226" s="534" t="str">
        <f t="shared" si="69"/>
        <v/>
      </c>
      <c r="O226" s="534" t="str">
        <f t="shared" si="70"/>
        <v/>
      </c>
      <c r="Q226" s="534" t="str">
        <f t="shared" si="71"/>
        <v/>
      </c>
      <c r="S226" s="534" t="str">
        <f t="shared" si="72"/>
        <v/>
      </c>
      <c r="U226" s="534" t="str">
        <f t="shared" si="73"/>
        <v/>
      </c>
      <c r="W226" s="534" t="str">
        <f t="shared" si="74"/>
        <v/>
      </c>
      <c r="Y226" s="534" t="str">
        <f t="shared" si="75"/>
        <v/>
      </c>
      <c r="AA226" s="534" t="str">
        <f t="shared" si="76"/>
        <v/>
      </c>
      <c r="AC226" s="534" t="str">
        <f t="shared" si="77"/>
        <v/>
      </c>
      <c r="AE226" s="534" t="str">
        <f t="shared" si="78"/>
        <v/>
      </c>
      <c r="AG226" s="534" t="str">
        <f t="shared" si="79"/>
        <v/>
      </c>
      <c r="AI226" s="534" t="str">
        <f t="shared" si="80"/>
        <v/>
      </c>
      <c r="AK226" s="534" t="str">
        <f t="shared" si="81"/>
        <v/>
      </c>
      <c r="AM226" s="534" t="str">
        <f t="shared" si="82"/>
        <v/>
      </c>
      <c r="AO226" s="534" t="str">
        <f t="shared" si="83"/>
        <v/>
      </c>
      <c r="AQ226" s="534" t="str">
        <f t="shared" si="84"/>
        <v/>
      </c>
    </row>
    <row r="227" spans="5:43">
      <c r="E227" s="534" t="str">
        <f t="shared" si="85"/>
        <v/>
      </c>
      <c r="G227" s="534" t="str">
        <f t="shared" si="85"/>
        <v/>
      </c>
      <c r="I227" s="534" t="str">
        <f t="shared" si="67"/>
        <v/>
      </c>
      <c r="K227" s="534" t="str">
        <f t="shared" si="68"/>
        <v/>
      </c>
      <c r="M227" s="534" t="str">
        <f t="shared" si="69"/>
        <v/>
      </c>
      <c r="O227" s="534" t="str">
        <f t="shared" si="70"/>
        <v/>
      </c>
      <c r="Q227" s="534" t="str">
        <f t="shared" si="71"/>
        <v/>
      </c>
      <c r="S227" s="534" t="str">
        <f t="shared" si="72"/>
        <v/>
      </c>
      <c r="U227" s="534" t="str">
        <f t="shared" si="73"/>
        <v/>
      </c>
      <c r="W227" s="534" t="str">
        <f t="shared" si="74"/>
        <v/>
      </c>
      <c r="Y227" s="534" t="str">
        <f t="shared" si="75"/>
        <v/>
      </c>
      <c r="AA227" s="534" t="str">
        <f t="shared" si="76"/>
        <v/>
      </c>
      <c r="AC227" s="534" t="str">
        <f t="shared" si="77"/>
        <v/>
      </c>
      <c r="AE227" s="534" t="str">
        <f t="shared" si="78"/>
        <v/>
      </c>
      <c r="AG227" s="534" t="str">
        <f t="shared" si="79"/>
        <v/>
      </c>
      <c r="AI227" s="534" t="str">
        <f t="shared" si="80"/>
        <v/>
      </c>
      <c r="AK227" s="534" t="str">
        <f t="shared" si="81"/>
        <v/>
      </c>
      <c r="AM227" s="534" t="str">
        <f t="shared" si="82"/>
        <v/>
      </c>
      <c r="AO227" s="534" t="str">
        <f t="shared" si="83"/>
        <v/>
      </c>
      <c r="AQ227" s="534" t="str">
        <f t="shared" si="84"/>
        <v/>
      </c>
    </row>
    <row r="228" spans="5:43">
      <c r="E228" s="534" t="str">
        <f t="shared" si="85"/>
        <v/>
      </c>
      <c r="G228" s="534" t="str">
        <f t="shared" si="85"/>
        <v/>
      </c>
      <c r="I228" s="534" t="str">
        <f t="shared" si="67"/>
        <v/>
      </c>
      <c r="K228" s="534" t="str">
        <f t="shared" si="68"/>
        <v/>
      </c>
      <c r="M228" s="534" t="str">
        <f t="shared" si="69"/>
        <v/>
      </c>
      <c r="O228" s="534" t="str">
        <f t="shared" si="70"/>
        <v/>
      </c>
      <c r="Q228" s="534" t="str">
        <f t="shared" si="71"/>
        <v/>
      </c>
      <c r="S228" s="534" t="str">
        <f t="shared" si="72"/>
        <v/>
      </c>
      <c r="U228" s="534" t="str">
        <f t="shared" si="73"/>
        <v/>
      </c>
      <c r="W228" s="534" t="str">
        <f t="shared" si="74"/>
        <v/>
      </c>
      <c r="Y228" s="534" t="str">
        <f t="shared" si="75"/>
        <v/>
      </c>
      <c r="AA228" s="534" t="str">
        <f t="shared" si="76"/>
        <v/>
      </c>
      <c r="AC228" s="534" t="str">
        <f t="shared" si="77"/>
        <v/>
      </c>
      <c r="AE228" s="534" t="str">
        <f t="shared" si="78"/>
        <v/>
      </c>
      <c r="AG228" s="534" t="str">
        <f t="shared" si="79"/>
        <v/>
      </c>
      <c r="AI228" s="534" t="str">
        <f t="shared" si="80"/>
        <v/>
      </c>
      <c r="AK228" s="534" t="str">
        <f t="shared" si="81"/>
        <v/>
      </c>
      <c r="AM228" s="534" t="str">
        <f t="shared" si="82"/>
        <v/>
      </c>
      <c r="AO228" s="534" t="str">
        <f t="shared" si="83"/>
        <v/>
      </c>
      <c r="AQ228" s="534" t="str">
        <f t="shared" si="84"/>
        <v/>
      </c>
    </row>
    <row r="229" spans="5:43">
      <c r="E229" s="534" t="str">
        <f t="shared" si="85"/>
        <v/>
      </c>
      <c r="G229" s="534" t="str">
        <f t="shared" si="85"/>
        <v/>
      </c>
      <c r="I229" s="534" t="str">
        <f t="shared" si="67"/>
        <v/>
      </c>
      <c r="K229" s="534" t="str">
        <f t="shared" si="68"/>
        <v/>
      </c>
      <c r="M229" s="534" t="str">
        <f t="shared" si="69"/>
        <v/>
      </c>
      <c r="O229" s="534" t="str">
        <f t="shared" si="70"/>
        <v/>
      </c>
      <c r="Q229" s="534" t="str">
        <f t="shared" si="71"/>
        <v/>
      </c>
      <c r="S229" s="534" t="str">
        <f t="shared" si="72"/>
        <v/>
      </c>
      <c r="U229" s="534" t="str">
        <f t="shared" si="73"/>
        <v/>
      </c>
      <c r="W229" s="534" t="str">
        <f t="shared" si="74"/>
        <v/>
      </c>
      <c r="Y229" s="534" t="str">
        <f t="shared" si="75"/>
        <v/>
      </c>
      <c r="AA229" s="534" t="str">
        <f t="shared" si="76"/>
        <v/>
      </c>
      <c r="AC229" s="534" t="str">
        <f t="shared" si="77"/>
        <v/>
      </c>
      <c r="AE229" s="534" t="str">
        <f t="shared" si="78"/>
        <v/>
      </c>
      <c r="AG229" s="534" t="str">
        <f t="shared" si="79"/>
        <v/>
      </c>
      <c r="AI229" s="534" t="str">
        <f t="shared" si="80"/>
        <v/>
      </c>
      <c r="AK229" s="534" t="str">
        <f t="shared" si="81"/>
        <v/>
      </c>
      <c r="AM229" s="534" t="str">
        <f t="shared" si="82"/>
        <v/>
      </c>
      <c r="AO229" s="534" t="str">
        <f t="shared" si="83"/>
        <v/>
      </c>
      <c r="AQ229" s="534" t="str">
        <f t="shared" si="84"/>
        <v/>
      </c>
    </row>
    <row r="230" spans="5:43">
      <c r="E230" s="534" t="str">
        <f t="shared" si="85"/>
        <v/>
      </c>
      <c r="G230" s="534" t="str">
        <f t="shared" si="85"/>
        <v/>
      </c>
      <c r="I230" s="534" t="str">
        <f t="shared" si="67"/>
        <v/>
      </c>
      <c r="K230" s="534" t="str">
        <f t="shared" si="68"/>
        <v/>
      </c>
      <c r="M230" s="534" t="str">
        <f t="shared" si="69"/>
        <v/>
      </c>
      <c r="O230" s="534" t="str">
        <f t="shared" si="70"/>
        <v/>
      </c>
      <c r="Q230" s="534" t="str">
        <f t="shared" si="71"/>
        <v/>
      </c>
      <c r="S230" s="534" t="str">
        <f t="shared" si="72"/>
        <v/>
      </c>
      <c r="U230" s="534" t="str">
        <f t="shared" si="73"/>
        <v/>
      </c>
      <c r="W230" s="534" t="str">
        <f t="shared" si="74"/>
        <v/>
      </c>
      <c r="Y230" s="534" t="str">
        <f t="shared" si="75"/>
        <v/>
      </c>
      <c r="AA230" s="534" t="str">
        <f t="shared" si="76"/>
        <v/>
      </c>
      <c r="AC230" s="534" t="str">
        <f t="shared" si="77"/>
        <v/>
      </c>
      <c r="AE230" s="534" t="str">
        <f t="shared" si="78"/>
        <v/>
      </c>
      <c r="AG230" s="534" t="str">
        <f t="shared" si="79"/>
        <v/>
      </c>
      <c r="AI230" s="534" t="str">
        <f t="shared" si="80"/>
        <v/>
      </c>
      <c r="AK230" s="534" t="str">
        <f t="shared" si="81"/>
        <v/>
      </c>
      <c r="AM230" s="534" t="str">
        <f t="shared" si="82"/>
        <v/>
      </c>
      <c r="AO230" s="534" t="str">
        <f t="shared" si="83"/>
        <v/>
      </c>
      <c r="AQ230" s="534" t="str">
        <f t="shared" si="84"/>
        <v/>
      </c>
    </row>
    <row r="231" spans="5:43">
      <c r="E231" s="534" t="str">
        <f t="shared" si="85"/>
        <v/>
      </c>
      <c r="G231" s="534" t="str">
        <f t="shared" si="85"/>
        <v/>
      </c>
      <c r="I231" s="534" t="str">
        <f t="shared" si="67"/>
        <v/>
      </c>
      <c r="K231" s="534" t="str">
        <f t="shared" si="68"/>
        <v/>
      </c>
      <c r="M231" s="534" t="str">
        <f t="shared" si="69"/>
        <v/>
      </c>
      <c r="O231" s="534" t="str">
        <f t="shared" si="70"/>
        <v/>
      </c>
      <c r="Q231" s="534" t="str">
        <f t="shared" si="71"/>
        <v/>
      </c>
      <c r="S231" s="534" t="str">
        <f t="shared" si="72"/>
        <v/>
      </c>
      <c r="U231" s="534" t="str">
        <f t="shared" si="73"/>
        <v/>
      </c>
      <c r="W231" s="534" t="str">
        <f t="shared" si="74"/>
        <v/>
      </c>
      <c r="Y231" s="534" t="str">
        <f t="shared" si="75"/>
        <v/>
      </c>
      <c r="AA231" s="534" t="str">
        <f t="shared" si="76"/>
        <v/>
      </c>
      <c r="AC231" s="534" t="str">
        <f t="shared" si="77"/>
        <v/>
      </c>
      <c r="AE231" s="534" t="str">
        <f t="shared" si="78"/>
        <v/>
      </c>
      <c r="AG231" s="534" t="str">
        <f t="shared" si="79"/>
        <v/>
      </c>
      <c r="AI231" s="534" t="str">
        <f t="shared" si="80"/>
        <v/>
      </c>
      <c r="AK231" s="534" t="str">
        <f t="shared" si="81"/>
        <v/>
      </c>
      <c r="AM231" s="534" t="str">
        <f t="shared" si="82"/>
        <v/>
      </c>
      <c r="AO231" s="534" t="str">
        <f t="shared" si="83"/>
        <v/>
      </c>
      <c r="AQ231" s="534" t="str">
        <f t="shared" si="84"/>
        <v/>
      </c>
    </row>
    <row r="232" spans="5:43">
      <c r="E232" s="534" t="str">
        <f t="shared" si="85"/>
        <v/>
      </c>
      <c r="G232" s="534" t="str">
        <f t="shared" si="85"/>
        <v/>
      </c>
      <c r="I232" s="534" t="str">
        <f t="shared" si="67"/>
        <v/>
      </c>
      <c r="K232" s="534" t="str">
        <f t="shared" si="68"/>
        <v/>
      </c>
      <c r="M232" s="534" t="str">
        <f t="shared" si="69"/>
        <v/>
      </c>
      <c r="O232" s="534" t="str">
        <f t="shared" si="70"/>
        <v/>
      </c>
      <c r="Q232" s="534" t="str">
        <f t="shared" si="71"/>
        <v/>
      </c>
      <c r="S232" s="534" t="str">
        <f t="shared" si="72"/>
        <v/>
      </c>
      <c r="U232" s="534" t="str">
        <f t="shared" si="73"/>
        <v/>
      </c>
      <c r="W232" s="534" t="str">
        <f t="shared" si="74"/>
        <v/>
      </c>
      <c r="Y232" s="534" t="str">
        <f t="shared" si="75"/>
        <v/>
      </c>
      <c r="AA232" s="534" t="str">
        <f t="shared" si="76"/>
        <v/>
      </c>
      <c r="AC232" s="534" t="str">
        <f t="shared" si="77"/>
        <v/>
      </c>
      <c r="AE232" s="534" t="str">
        <f t="shared" si="78"/>
        <v/>
      </c>
      <c r="AG232" s="534" t="str">
        <f t="shared" si="79"/>
        <v/>
      </c>
      <c r="AI232" s="534" t="str">
        <f t="shared" si="80"/>
        <v/>
      </c>
      <c r="AK232" s="534" t="str">
        <f t="shared" si="81"/>
        <v/>
      </c>
      <c r="AM232" s="534" t="str">
        <f t="shared" si="82"/>
        <v/>
      </c>
      <c r="AO232" s="534" t="str">
        <f t="shared" si="83"/>
        <v/>
      </c>
      <c r="AQ232" s="534" t="str">
        <f t="shared" si="84"/>
        <v/>
      </c>
    </row>
    <row r="233" spans="5:43">
      <c r="E233" s="534" t="str">
        <f t="shared" si="85"/>
        <v/>
      </c>
      <c r="G233" s="534" t="str">
        <f t="shared" si="85"/>
        <v/>
      </c>
      <c r="I233" s="534" t="str">
        <f t="shared" si="67"/>
        <v/>
      </c>
      <c r="K233" s="534" t="str">
        <f t="shared" si="68"/>
        <v/>
      </c>
      <c r="M233" s="534" t="str">
        <f t="shared" si="69"/>
        <v/>
      </c>
      <c r="O233" s="534" t="str">
        <f t="shared" si="70"/>
        <v/>
      </c>
      <c r="Q233" s="534" t="str">
        <f t="shared" si="71"/>
        <v/>
      </c>
      <c r="S233" s="534" t="str">
        <f t="shared" si="72"/>
        <v/>
      </c>
      <c r="U233" s="534" t="str">
        <f t="shared" si="73"/>
        <v/>
      </c>
      <c r="W233" s="534" t="str">
        <f t="shared" si="74"/>
        <v/>
      </c>
      <c r="Y233" s="534" t="str">
        <f t="shared" si="75"/>
        <v/>
      </c>
      <c r="AA233" s="534" t="str">
        <f t="shared" si="76"/>
        <v/>
      </c>
      <c r="AC233" s="534" t="str">
        <f t="shared" si="77"/>
        <v/>
      </c>
      <c r="AE233" s="534" t="str">
        <f t="shared" si="78"/>
        <v/>
      </c>
      <c r="AG233" s="534" t="str">
        <f t="shared" si="79"/>
        <v/>
      </c>
      <c r="AI233" s="534" t="str">
        <f t="shared" si="80"/>
        <v/>
      </c>
      <c r="AK233" s="534" t="str">
        <f t="shared" si="81"/>
        <v/>
      </c>
      <c r="AM233" s="534" t="str">
        <f t="shared" si="82"/>
        <v/>
      </c>
      <c r="AO233" s="534" t="str">
        <f t="shared" si="83"/>
        <v/>
      </c>
      <c r="AQ233" s="534" t="str">
        <f t="shared" si="84"/>
        <v/>
      </c>
    </row>
    <row r="234" spans="5:43">
      <c r="E234" s="534" t="str">
        <f t="shared" si="85"/>
        <v/>
      </c>
      <c r="G234" s="534" t="str">
        <f t="shared" si="85"/>
        <v/>
      </c>
      <c r="I234" s="534" t="str">
        <f t="shared" si="67"/>
        <v/>
      </c>
      <c r="K234" s="534" t="str">
        <f t="shared" si="68"/>
        <v/>
      </c>
      <c r="M234" s="534" t="str">
        <f t="shared" si="69"/>
        <v/>
      </c>
      <c r="O234" s="534" t="str">
        <f t="shared" si="70"/>
        <v/>
      </c>
      <c r="Q234" s="534" t="str">
        <f t="shared" si="71"/>
        <v/>
      </c>
      <c r="S234" s="534" t="str">
        <f t="shared" si="72"/>
        <v/>
      </c>
      <c r="U234" s="534" t="str">
        <f t="shared" si="73"/>
        <v/>
      </c>
      <c r="W234" s="534" t="str">
        <f t="shared" si="74"/>
        <v/>
      </c>
      <c r="Y234" s="534" t="str">
        <f t="shared" si="75"/>
        <v/>
      </c>
      <c r="AA234" s="534" t="str">
        <f t="shared" si="76"/>
        <v/>
      </c>
      <c r="AC234" s="534" t="str">
        <f t="shared" si="77"/>
        <v/>
      </c>
      <c r="AE234" s="534" t="str">
        <f t="shared" si="78"/>
        <v/>
      </c>
      <c r="AG234" s="534" t="str">
        <f t="shared" si="79"/>
        <v/>
      </c>
      <c r="AI234" s="534" t="str">
        <f t="shared" si="80"/>
        <v/>
      </c>
      <c r="AK234" s="534" t="str">
        <f t="shared" si="81"/>
        <v/>
      </c>
      <c r="AM234" s="534" t="str">
        <f t="shared" si="82"/>
        <v/>
      </c>
      <c r="AO234" s="534" t="str">
        <f t="shared" si="83"/>
        <v/>
      </c>
      <c r="AQ234" s="534" t="str">
        <f t="shared" si="84"/>
        <v/>
      </c>
    </row>
    <row r="235" spans="5:43">
      <c r="E235" s="534" t="str">
        <f t="shared" si="85"/>
        <v/>
      </c>
      <c r="G235" s="534" t="str">
        <f t="shared" si="85"/>
        <v/>
      </c>
      <c r="I235" s="534" t="str">
        <f t="shared" si="67"/>
        <v/>
      </c>
      <c r="K235" s="534" t="str">
        <f t="shared" si="68"/>
        <v/>
      </c>
      <c r="M235" s="534" t="str">
        <f t="shared" si="69"/>
        <v/>
      </c>
      <c r="O235" s="534" t="str">
        <f t="shared" si="70"/>
        <v/>
      </c>
      <c r="Q235" s="534" t="str">
        <f t="shared" si="71"/>
        <v/>
      </c>
      <c r="S235" s="534" t="str">
        <f t="shared" si="72"/>
        <v/>
      </c>
      <c r="U235" s="534" t="str">
        <f t="shared" si="73"/>
        <v/>
      </c>
      <c r="W235" s="534" t="str">
        <f t="shared" si="74"/>
        <v/>
      </c>
      <c r="Y235" s="534" t="str">
        <f t="shared" si="75"/>
        <v/>
      </c>
      <c r="AA235" s="534" t="str">
        <f t="shared" si="76"/>
        <v/>
      </c>
      <c r="AC235" s="534" t="str">
        <f t="shared" si="77"/>
        <v/>
      </c>
      <c r="AE235" s="534" t="str">
        <f t="shared" si="78"/>
        <v/>
      </c>
      <c r="AG235" s="534" t="str">
        <f t="shared" si="79"/>
        <v/>
      </c>
      <c r="AI235" s="534" t="str">
        <f t="shared" si="80"/>
        <v/>
      </c>
      <c r="AK235" s="534" t="str">
        <f t="shared" si="81"/>
        <v/>
      </c>
      <c r="AM235" s="534" t="str">
        <f t="shared" si="82"/>
        <v/>
      </c>
      <c r="AO235" s="534" t="str">
        <f t="shared" si="83"/>
        <v/>
      </c>
      <c r="AQ235" s="534" t="str">
        <f t="shared" si="84"/>
        <v/>
      </c>
    </row>
    <row r="236" spans="5:43">
      <c r="E236" s="534" t="str">
        <f t="shared" si="85"/>
        <v/>
      </c>
      <c r="G236" s="534" t="str">
        <f t="shared" si="85"/>
        <v/>
      </c>
      <c r="I236" s="534" t="str">
        <f t="shared" si="67"/>
        <v/>
      </c>
      <c r="K236" s="534" t="str">
        <f t="shared" si="68"/>
        <v/>
      </c>
      <c r="M236" s="534" t="str">
        <f t="shared" si="69"/>
        <v/>
      </c>
      <c r="O236" s="534" t="str">
        <f t="shared" si="70"/>
        <v/>
      </c>
      <c r="Q236" s="534" t="str">
        <f t="shared" si="71"/>
        <v/>
      </c>
      <c r="S236" s="534" t="str">
        <f t="shared" si="72"/>
        <v/>
      </c>
      <c r="U236" s="534" t="str">
        <f t="shared" si="73"/>
        <v/>
      </c>
      <c r="W236" s="534" t="str">
        <f t="shared" si="74"/>
        <v/>
      </c>
      <c r="Y236" s="534" t="str">
        <f t="shared" si="75"/>
        <v/>
      </c>
      <c r="AA236" s="534" t="str">
        <f t="shared" si="76"/>
        <v/>
      </c>
      <c r="AC236" s="534" t="str">
        <f t="shared" si="77"/>
        <v/>
      </c>
      <c r="AE236" s="534" t="str">
        <f t="shared" si="78"/>
        <v/>
      </c>
      <c r="AG236" s="534" t="str">
        <f t="shared" si="79"/>
        <v/>
      </c>
      <c r="AI236" s="534" t="str">
        <f t="shared" si="80"/>
        <v/>
      </c>
      <c r="AK236" s="534" t="str">
        <f t="shared" si="81"/>
        <v/>
      </c>
      <c r="AM236" s="534" t="str">
        <f t="shared" si="82"/>
        <v/>
      </c>
      <c r="AO236" s="534" t="str">
        <f t="shared" si="83"/>
        <v/>
      </c>
      <c r="AQ236" s="534" t="str">
        <f t="shared" si="84"/>
        <v/>
      </c>
    </row>
    <row r="237" spans="5:43">
      <c r="E237" s="534" t="str">
        <f t="shared" ref="E237:G252" si="86">IF(OR($B237=0,D237=0),"",D237/$B237)</f>
        <v/>
      </c>
      <c r="G237" s="534" t="str">
        <f t="shared" si="86"/>
        <v/>
      </c>
      <c r="I237" s="534" t="str">
        <f t="shared" si="67"/>
        <v/>
      </c>
      <c r="K237" s="534" t="str">
        <f t="shared" si="68"/>
        <v/>
      </c>
      <c r="M237" s="534" t="str">
        <f t="shared" si="69"/>
        <v/>
      </c>
      <c r="O237" s="534" t="str">
        <f t="shared" si="70"/>
        <v/>
      </c>
      <c r="Q237" s="534" t="str">
        <f t="shared" si="71"/>
        <v/>
      </c>
      <c r="S237" s="534" t="str">
        <f t="shared" si="72"/>
        <v/>
      </c>
      <c r="U237" s="534" t="str">
        <f t="shared" si="73"/>
        <v/>
      </c>
      <c r="W237" s="534" t="str">
        <f t="shared" si="74"/>
        <v/>
      </c>
      <c r="Y237" s="534" t="str">
        <f t="shared" si="75"/>
        <v/>
      </c>
      <c r="AA237" s="534" t="str">
        <f t="shared" si="76"/>
        <v/>
      </c>
      <c r="AC237" s="534" t="str">
        <f t="shared" si="77"/>
        <v/>
      </c>
      <c r="AE237" s="534" t="str">
        <f t="shared" si="78"/>
        <v/>
      </c>
      <c r="AG237" s="534" t="str">
        <f t="shared" si="79"/>
        <v/>
      </c>
      <c r="AI237" s="534" t="str">
        <f t="shared" si="80"/>
        <v/>
      </c>
      <c r="AK237" s="534" t="str">
        <f t="shared" si="81"/>
        <v/>
      </c>
      <c r="AM237" s="534" t="str">
        <f t="shared" si="82"/>
        <v/>
      </c>
      <c r="AO237" s="534" t="str">
        <f t="shared" si="83"/>
        <v/>
      </c>
      <c r="AQ237" s="534" t="str">
        <f t="shared" si="84"/>
        <v/>
      </c>
    </row>
    <row r="238" spans="5:43">
      <c r="E238" s="534" t="str">
        <f t="shared" si="86"/>
        <v/>
      </c>
      <c r="G238" s="534" t="str">
        <f t="shared" si="86"/>
        <v/>
      </c>
      <c r="I238" s="534" t="str">
        <f t="shared" si="67"/>
        <v/>
      </c>
      <c r="K238" s="534" t="str">
        <f t="shared" si="68"/>
        <v/>
      </c>
      <c r="M238" s="534" t="str">
        <f t="shared" si="69"/>
        <v/>
      </c>
      <c r="O238" s="534" t="str">
        <f t="shared" si="70"/>
        <v/>
      </c>
      <c r="Q238" s="534" t="str">
        <f t="shared" si="71"/>
        <v/>
      </c>
      <c r="S238" s="534" t="str">
        <f t="shared" si="72"/>
        <v/>
      </c>
      <c r="U238" s="534" t="str">
        <f t="shared" si="73"/>
        <v/>
      </c>
      <c r="W238" s="534" t="str">
        <f t="shared" si="74"/>
        <v/>
      </c>
      <c r="Y238" s="534" t="str">
        <f t="shared" si="75"/>
        <v/>
      </c>
      <c r="AA238" s="534" t="str">
        <f t="shared" si="76"/>
        <v/>
      </c>
      <c r="AC238" s="534" t="str">
        <f t="shared" si="77"/>
        <v/>
      </c>
      <c r="AE238" s="534" t="str">
        <f t="shared" si="78"/>
        <v/>
      </c>
      <c r="AG238" s="534" t="str">
        <f t="shared" si="79"/>
        <v/>
      </c>
      <c r="AI238" s="534" t="str">
        <f t="shared" si="80"/>
        <v/>
      </c>
      <c r="AK238" s="534" t="str">
        <f t="shared" si="81"/>
        <v/>
      </c>
      <c r="AM238" s="534" t="str">
        <f t="shared" si="82"/>
        <v/>
      </c>
      <c r="AO238" s="534" t="str">
        <f t="shared" si="83"/>
        <v/>
      </c>
      <c r="AQ238" s="534" t="str">
        <f t="shared" si="84"/>
        <v/>
      </c>
    </row>
    <row r="239" spans="5:43">
      <c r="E239" s="534" t="str">
        <f t="shared" si="86"/>
        <v/>
      </c>
      <c r="G239" s="534" t="str">
        <f t="shared" si="86"/>
        <v/>
      </c>
      <c r="I239" s="534" t="str">
        <f t="shared" si="67"/>
        <v/>
      </c>
      <c r="K239" s="534" t="str">
        <f t="shared" si="68"/>
        <v/>
      </c>
      <c r="M239" s="534" t="str">
        <f t="shared" si="69"/>
        <v/>
      </c>
      <c r="O239" s="534" t="str">
        <f t="shared" si="70"/>
        <v/>
      </c>
      <c r="Q239" s="534" t="str">
        <f t="shared" si="71"/>
        <v/>
      </c>
      <c r="S239" s="534" t="str">
        <f t="shared" si="72"/>
        <v/>
      </c>
      <c r="U239" s="534" t="str">
        <f t="shared" si="73"/>
        <v/>
      </c>
      <c r="W239" s="534" t="str">
        <f t="shared" si="74"/>
        <v/>
      </c>
      <c r="Y239" s="534" t="str">
        <f t="shared" si="75"/>
        <v/>
      </c>
      <c r="AA239" s="534" t="str">
        <f t="shared" si="76"/>
        <v/>
      </c>
      <c r="AC239" s="534" t="str">
        <f t="shared" si="77"/>
        <v/>
      </c>
      <c r="AE239" s="534" t="str">
        <f t="shared" si="78"/>
        <v/>
      </c>
      <c r="AG239" s="534" t="str">
        <f t="shared" si="79"/>
        <v/>
      </c>
      <c r="AI239" s="534" t="str">
        <f t="shared" si="80"/>
        <v/>
      </c>
      <c r="AK239" s="534" t="str">
        <f t="shared" si="81"/>
        <v/>
      </c>
      <c r="AM239" s="534" t="str">
        <f t="shared" si="82"/>
        <v/>
      </c>
      <c r="AO239" s="534" t="str">
        <f t="shared" si="83"/>
        <v/>
      </c>
      <c r="AQ239" s="534" t="str">
        <f t="shared" si="84"/>
        <v/>
      </c>
    </row>
    <row r="240" spans="5:43">
      <c r="E240" s="534" t="str">
        <f t="shared" si="86"/>
        <v/>
      </c>
      <c r="G240" s="534" t="str">
        <f t="shared" si="86"/>
        <v/>
      </c>
      <c r="I240" s="534" t="str">
        <f t="shared" si="67"/>
        <v/>
      </c>
      <c r="K240" s="534" t="str">
        <f t="shared" si="68"/>
        <v/>
      </c>
      <c r="M240" s="534" t="str">
        <f t="shared" si="69"/>
        <v/>
      </c>
      <c r="O240" s="534" t="str">
        <f t="shared" si="70"/>
        <v/>
      </c>
      <c r="Q240" s="534" t="str">
        <f t="shared" si="71"/>
        <v/>
      </c>
      <c r="S240" s="534" t="str">
        <f t="shared" si="72"/>
        <v/>
      </c>
      <c r="U240" s="534" t="str">
        <f t="shared" si="73"/>
        <v/>
      </c>
      <c r="W240" s="534" t="str">
        <f t="shared" si="74"/>
        <v/>
      </c>
      <c r="Y240" s="534" t="str">
        <f t="shared" si="75"/>
        <v/>
      </c>
      <c r="AA240" s="534" t="str">
        <f t="shared" si="76"/>
        <v/>
      </c>
      <c r="AC240" s="534" t="str">
        <f t="shared" si="77"/>
        <v/>
      </c>
      <c r="AE240" s="534" t="str">
        <f t="shared" si="78"/>
        <v/>
      </c>
      <c r="AG240" s="534" t="str">
        <f t="shared" si="79"/>
        <v/>
      </c>
      <c r="AI240" s="534" t="str">
        <f t="shared" si="80"/>
        <v/>
      </c>
      <c r="AK240" s="534" t="str">
        <f t="shared" si="81"/>
        <v/>
      </c>
      <c r="AM240" s="534" t="str">
        <f t="shared" si="82"/>
        <v/>
      </c>
      <c r="AO240" s="534" t="str">
        <f t="shared" si="83"/>
        <v/>
      </c>
      <c r="AQ240" s="534" t="str">
        <f t="shared" si="84"/>
        <v/>
      </c>
    </row>
    <row r="241" spans="5:43">
      <c r="E241" s="534" t="str">
        <f t="shared" si="86"/>
        <v/>
      </c>
      <c r="G241" s="534" t="str">
        <f t="shared" si="86"/>
        <v/>
      </c>
      <c r="I241" s="534" t="str">
        <f t="shared" si="67"/>
        <v/>
      </c>
      <c r="K241" s="534" t="str">
        <f t="shared" si="68"/>
        <v/>
      </c>
      <c r="M241" s="534" t="str">
        <f t="shared" si="69"/>
        <v/>
      </c>
      <c r="O241" s="534" t="str">
        <f t="shared" si="70"/>
        <v/>
      </c>
      <c r="Q241" s="534" t="str">
        <f t="shared" si="71"/>
        <v/>
      </c>
      <c r="S241" s="534" t="str">
        <f t="shared" si="72"/>
        <v/>
      </c>
      <c r="U241" s="534" t="str">
        <f t="shared" si="73"/>
        <v/>
      </c>
      <c r="W241" s="534" t="str">
        <f t="shared" si="74"/>
        <v/>
      </c>
      <c r="Y241" s="534" t="str">
        <f t="shared" si="75"/>
        <v/>
      </c>
      <c r="AA241" s="534" t="str">
        <f t="shared" si="76"/>
        <v/>
      </c>
      <c r="AC241" s="534" t="str">
        <f t="shared" si="77"/>
        <v/>
      </c>
      <c r="AE241" s="534" t="str">
        <f t="shared" si="78"/>
        <v/>
      </c>
      <c r="AG241" s="534" t="str">
        <f t="shared" si="79"/>
        <v/>
      </c>
      <c r="AI241" s="534" t="str">
        <f t="shared" si="80"/>
        <v/>
      </c>
      <c r="AK241" s="534" t="str">
        <f t="shared" si="81"/>
        <v/>
      </c>
      <c r="AM241" s="534" t="str">
        <f t="shared" si="82"/>
        <v/>
      </c>
      <c r="AO241" s="534" t="str">
        <f t="shared" si="83"/>
        <v/>
      </c>
      <c r="AQ241" s="534" t="str">
        <f t="shared" si="84"/>
        <v/>
      </c>
    </row>
    <row r="242" spans="5:43">
      <c r="E242" s="534" t="str">
        <f t="shared" si="86"/>
        <v/>
      </c>
      <c r="G242" s="534" t="str">
        <f t="shared" si="86"/>
        <v/>
      </c>
      <c r="I242" s="534" t="str">
        <f t="shared" si="67"/>
        <v/>
      </c>
      <c r="K242" s="534" t="str">
        <f t="shared" si="68"/>
        <v/>
      </c>
      <c r="M242" s="534" t="str">
        <f t="shared" si="69"/>
        <v/>
      </c>
      <c r="O242" s="534" t="str">
        <f t="shared" si="70"/>
        <v/>
      </c>
      <c r="Q242" s="534" t="str">
        <f t="shared" si="71"/>
        <v/>
      </c>
      <c r="S242" s="534" t="str">
        <f t="shared" si="72"/>
        <v/>
      </c>
      <c r="U242" s="534" t="str">
        <f t="shared" si="73"/>
        <v/>
      </c>
      <c r="W242" s="534" t="str">
        <f t="shared" si="74"/>
        <v/>
      </c>
      <c r="Y242" s="534" t="str">
        <f t="shared" si="75"/>
        <v/>
      </c>
      <c r="AA242" s="534" t="str">
        <f t="shared" si="76"/>
        <v/>
      </c>
      <c r="AC242" s="534" t="str">
        <f t="shared" si="77"/>
        <v/>
      </c>
      <c r="AE242" s="534" t="str">
        <f t="shared" si="78"/>
        <v/>
      </c>
      <c r="AG242" s="534" t="str">
        <f t="shared" si="79"/>
        <v/>
      </c>
      <c r="AI242" s="534" t="str">
        <f t="shared" si="80"/>
        <v/>
      </c>
      <c r="AK242" s="534" t="str">
        <f t="shared" si="81"/>
        <v/>
      </c>
      <c r="AM242" s="534" t="str">
        <f t="shared" si="82"/>
        <v/>
      </c>
      <c r="AO242" s="534" t="str">
        <f t="shared" si="83"/>
        <v/>
      </c>
      <c r="AQ242" s="534" t="str">
        <f t="shared" si="84"/>
        <v/>
      </c>
    </row>
    <row r="243" spans="5:43">
      <c r="E243" s="534" t="str">
        <f t="shared" si="86"/>
        <v/>
      </c>
      <c r="G243" s="534" t="str">
        <f t="shared" si="86"/>
        <v/>
      </c>
      <c r="I243" s="534" t="str">
        <f t="shared" si="67"/>
        <v/>
      </c>
      <c r="K243" s="534" t="str">
        <f t="shared" si="68"/>
        <v/>
      </c>
      <c r="M243" s="534" t="str">
        <f t="shared" si="69"/>
        <v/>
      </c>
      <c r="O243" s="534" t="str">
        <f t="shared" si="70"/>
        <v/>
      </c>
      <c r="Q243" s="534" t="str">
        <f t="shared" si="71"/>
        <v/>
      </c>
      <c r="S243" s="534" t="str">
        <f t="shared" si="72"/>
        <v/>
      </c>
      <c r="U243" s="534" t="str">
        <f t="shared" si="73"/>
        <v/>
      </c>
      <c r="W243" s="534" t="str">
        <f t="shared" si="74"/>
        <v/>
      </c>
      <c r="Y243" s="534" t="str">
        <f t="shared" si="75"/>
        <v/>
      </c>
      <c r="AA243" s="534" t="str">
        <f t="shared" si="76"/>
        <v/>
      </c>
      <c r="AC243" s="534" t="str">
        <f t="shared" si="77"/>
        <v/>
      </c>
      <c r="AE243" s="534" t="str">
        <f t="shared" si="78"/>
        <v/>
      </c>
      <c r="AG243" s="534" t="str">
        <f t="shared" si="79"/>
        <v/>
      </c>
      <c r="AI243" s="534" t="str">
        <f t="shared" si="80"/>
        <v/>
      </c>
      <c r="AK243" s="534" t="str">
        <f t="shared" si="81"/>
        <v/>
      </c>
      <c r="AM243" s="534" t="str">
        <f t="shared" si="82"/>
        <v/>
      </c>
      <c r="AO243" s="534" t="str">
        <f t="shared" si="83"/>
        <v/>
      </c>
      <c r="AQ243" s="534" t="str">
        <f t="shared" si="84"/>
        <v/>
      </c>
    </row>
    <row r="244" spans="5:43">
      <c r="E244" s="534" t="str">
        <f t="shared" si="86"/>
        <v/>
      </c>
      <c r="G244" s="534" t="str">
        <f t="shared" si="86"/>
        <v/>
      </c>
      <c r="I244" s="534" t="str">
        <f t="shared" si="67"/>
        <v/>
      </c>
      <c r="K244" s="534" t="str">
        <f t="shared" si="68"/>
        <v/>
      </c>
      <c r="M244" s="534" t="str">
        <f t="shared" si="69"/>
        <v/>
      </c>
      <c r="O244" s="534" t="str">
        <f t="shared" si="70"/>
        <v/>
      </c>
      <c r="Q244" s="534" t="str">
        <f t="shared" si="71"/>
        <v/>
      </c>
      <c r="S244" s="534" t="str">
        <f t="shared" si="72"/>
        <v/>
      </c>
      <c r="U244" s="534" t="str">
        <f t="shared" si="73"/>
        <v/>
      </c>
      <c r="W244" s="534" t="str">
        <f t="shared" si="74"/>
        <v/>
      </c>
      <c r="Y244" s="534" t="str">
        <f t="shared" si="75"/>
        <v/>
      </c>
      <c r="AA244" s="534" t="str">
        <f t="shared" si="76"/>
        <v/>
      </c>
      <c r="AC244" s="534" t="str">
        <f t="shared" si="77"/>
        <v/>
      </c>
      <c r="AE244" s="534" t="str">
        <f t="shared" si="78"/>
        <v/>
      </c>
      <c r="AG244" s="534" t="str">
        <f t="shared" si="79"/>
        <v/>
      </c>
      <c r="AI244" s="534" t="str">
        <f t="shared" si="80"/>
        <v/>
      </c>
      <c r="AK244" s="534" t="str">
        <f t="shared" si="81"/>
        <v/>
      </c>
      <c r="AM244" s="534" t="str">
        <f t="shared" si="82"/>
        <v/>
      </c>
      <c r="AO244" s="534" t="str">
        <f t="shared" si="83"/>
        <v/>
      </c>
      <c r="AQ244" s="534" t="str">
        <f t="shared" si="84"/>
        <v/>
      </c>
    </row>
    <row r="245" spans="5:43">
      <c r="E245" s="534" t="str">
        <f t="shared" si="86"/>
        <v/>
      </c>
      <c r="G245" s="534" t="str">
        <f t="shared" si="86"/>
        <v/>
      </c>
      <c r="I245" s="534" t="str">
        <f t="shared" si="67"/>
        <v/>
      </c>
      <c r="K245" s="534" t="str">
        <f t="shared" si="68"/>
        <v/>
      </c>
      <c r="M245" s="534" t="str">
        <f t="shared" si="69"/>
        <v/>
      </c>
      <c r="O245" s="534" t="str">
        <f t="shared" si="70"/>
        <v/>
      </c>
      <c r="Q245" s="534" t="str">
        <f t="shared" si="71"/>
        <v/>
      </c>
      <c r="S245" s="534" t="str">
        <f t="shared" si="72"/>
        <v/>
      </c>
      <c r="U245" s="534" t="str">
        <f t="shared" si="73"/>
        <v/>
      </c>
      <c r="W245" s="534" t="str">
        <f t="shared" si="74"/>
        <v/>
      </c>
      <c r="Y245" s="534" t="str">
        <f t="shared" si="75"/>
        <v/>
      </c>
      <c r="AA245" s="534" t="str">
        <f t="shared" si="76"/>
        <v/>
      </c>
      <c r="AC245" s="534" t="str">
        <f t="shared" si="77"/>
        <v/>
      </c>
      <c r="AE245" s="534" t="str">
        <f t="shared" si="78"/>
        <v/>
      </c>
      <c r="AG245" s="534" t="str">
        <f t="shared" si="79"/>
        <v/>
      </c>
      <c r="AI245" s="534" t="str">
        <f t="shared" si="80"/>
        <v/>
      </c>
      <c r="AK245" s="534" t="str">
        <f t="shared" si="81"/>
        <v/>
      </c>
      <c r="AM245" s="534" t="str">
        <f t="shared" si="82"/>
        <v/>
      </c>
      <c r="AO245" s="534" t="str">
        <f t="shared" si="83"/>
        <v/>
      </c>
      <c r="AQ245" s="534" t="str">
        <f t="shared" si="84"/>
        <v/>
      </c>
    </row>
    <row r="246" spans="5:43">
      <c r="E246" s="534" t="str">
        <f t="shared" si="86"/>
        <v/>
      </c>
      <c r="G246" s="534" t="str">
        <f t="shared" si="86"/>
        <v/>
      </c>
      <c r="I246" s="534" t="str">
        <f t="shared" si="67"/>
        <v/>
      </c>
      <c r="K246" s="534" t="str">
        <f t="shared" si="68"/>
        <v/>
      </c>
      <c r="M246" s="534" t="str">
        <f t="shared" si="69"/>
        <v/>
      </c>
      <c r="O246" s="534" t="str">
        <f t="shared" si="70"/>
        <v/>
      </c>
      <c r="Q246" s="534" t="str">
        <f t="shared" si="71"/>
        <v/>
      </c>
      <c r="S246" s="534" t="str">
        <f t="shared" si="72"/>
        <v/>
      </c>
      <c r="U246" s="534" t="str">
        <f t="shared" si="73"/>
        <v/>
      </c>
      <c r="W246" s="534" t="str">
        <f t="shared" si="74"/>
        <v/>
      </c>
      <c r="Y246" s="534" t="str">
        <f t="shared" si="75"/>
        <v/>
      </c>
      <c r="AA246" s="534" t="str">
        <f t="shared" si="76"/>
        <v/>
      </c>
      <c r="AC246" s="534" t="str">
        <f t="shared" si="77"/>
        <v/>
      </c>
      <c r="AE246" s="534" t="str">
        <f t="shared" si="78"/>
        <v/>
      </c>
      <c r="AG246" s="534" t="str">
        <f t="shared" si="79"/>
        <v/>
      </c>
      <c r="AI246" s="534" t="str">
        <f t="shared" si="80"/>
        <v/>
      </c>
      <c r="AK246" s="534" t="str">
        <f t="shared" si="81"/>
        <v/>
      </c>
      <c r="AM246" s="534" t="str">
        <f t="shared" si="82"/>
        <v/>
      </c>
      <c r="AO246" s="534" t="str">
        <f t="shared" si="83"/>
        <v/>
      </c>
      <c r="AQ246" s="534" t="str">
        <f t="shared" si="84"/>
        <v/>
      </c>
    </row>
    <row r="247" spans="5:43">
      <c r="E247" s="534" t="str">
        <f t="shared" si="86"/>
        <v/>
      </c>
      <c r="G247" s="534" t="str">
        <f t="shared" si="86"/>
        <v/>
      </c>
      <c r="I247" s="534" t="str">
        <f t="shared" si="67"/>
        <v/>
      </c>
      <c r="K247" s="534" t="str">
        <f t="shared" si="68"/>
        <v/>
      </c>
      <c r="M247" s="534" t="str">
        <f t="shared" si="69"/>
        <v/>
      </c>
      <c r="O247" s="534" t="str">
        <f t="shared" si="70"/>
        <v/>
      </c>
      <c r="Q247" s="534" t="str">
        <f t="shared" si="71"/>
        <v/>
      </c>
      <c r="S247" s="534" t="str">
        <f t="shared" si="72"/>
        <v/>
      </c>
      <c r="U247" s="534" t="str">
        <f t="shared" si="73"/>
        <v/>
      </c>
      <c r="W247" s="534" t="str">
        <f t="shared" si="74"/>
        <v/>
      </c>
      <c r="Y247" s="534" t="str">
        <f t="shared" si="75"/>
        <v/>
      </c>
      <c r="AA247" s="534" t="str">
        <f t="shared" si="76"/>
        <v/>
      </c>
      <c r="AC247" s="534" t="str">
        <f t="shared" si="77"/>
        <v/>
      </c>
      <c r="AE247" s="534" t="str">
        <f t="shared" si="78"/>
        <v/>
      </c>
      <c r="AG247" s="534" t="str">
        <f t="shared" si="79"/>
        <v/>
      </c>
      <c r="AI247" s="534" t="str">
        <f t="shared" si="80"/>
        <v/>
      </c>
      <c r="AK247" s="534" t="str">
        <f t="shared" si="81"/>
        <v/>
      </c>
      <c r="AM247" s="534" t="str">
        <f t="shared" si="82"/>
        <v/>
      </c>
      <c r="AO247" s="534" t="str">
        <f t="shared" si="83"/>
        <v/>
      </c>
      <c r="AQ247" s="534" t="str">
        <f t="shared" si="84"/>
        <v/>
      </c>
    </row>
    <row r="248" spans="5:43">
      <c r="E248" s="534" t="str">
        <f t="shared" si="86"/>
        <v/>
      </c>
      <c r="G248" s="534" t="str">
        <f t="shared" si="86"/>
        <v/>
      </c>
      <c r="I248" s="534" t="str">
        <f t="shared" si="67"/>
        <v/>
      </c>
      <c r="K248" s="534" t="str">
        <f t="shared" si="68"/>
        <v/>
      </c>
      <c r="M248" s="534" t="str">
        <f t="shared" si="69"/>
        <v/>
      </c>
      <c r="O248" s="534" t="str">
        <f t="shared" si="70"/>
        <v/>
      </c>
      <c r="Q248" s="534" t="str">
        <f t="shared" si="71"/>
        <v/>
      </c>
      <c r="S248" s="534" t="str">
        <f t="shared" si="72"/>
        <v/>
      </c>
      <c r="U248" s="534" t="str">
        <f t="shared" si="73"/>
        <v/>
      </c>
      <c r="W248" s="534" t="str">
        <f t="shared" si="74"/>
        <v/>
      </c>
      <c r="Y248" s="534" t="str">
        <f t="shared" si="75"/>
        <v/>
      </c>
      <c r="AA248" s="534" t="str">
        <f t="shared" si="76"/>
        <v/>
      </c>
      <c r="AC248" s="534" t="str">
        <f t="shared" si="77"/>
        <v/>
      </c>
      <c r="AE248" s="534" t="str">
        <f t="shared" si="78"/>
        <v/>
      </c>
      <c r="AG248" s="534" t="str">
        <f t="shared" si="79"/>
        <v/>
      </c>
      <c r="AI248" s="534" t="str">
        <f t="shared" si="80"/>
        <v/>
      </c>
      <c r="AK248" s="534" t="str">
        <f t="shared" si="81"/>
        <v/>
      </c>
      <c r="AM248" s="534" t="str">
        <f t="shared" si="82"/>
        <v/>
      </c>
      <c r="AO248" s="534" t="str">
        <f t="shared" si="83"/>
        <v/>
      </c>
      <c r="AQ248" s="534" t="str">
        <f t="shared" si="84"/>
        <v/>
      </c>
    </row>
    <row r="249" spans="5:43">
      <c r="E249" s="534" t="str">
        <f t="shared" si="86"/>
        <v/>
      </c>
      <c r="G249" s="534" t="str">
        <f t="shared" si="86"/>
        <v/>
      </c>
      <c r="I249" s="534" t="str">
        <f t="shared" si="67"/>
        <v/>
      </c>
      <c r="K249" s="534" t="str">
        <f t="shared" si="68"/>
        <v/>
      </c>
      <c r="M249" s="534" t="str">
        <f t="shared" si="69"/>
        <v/>
      </c>
      <c r="O249" s="534" t="str">
        <f t="shared" si="70"/>
        <v/>
      </c>
      <c r="Q249" s="534" t="str">
        <f t="shared" si="71"/>
        <v/>
      </c>
      <c r="S249" s="534" t="str">
        <f t="shared" si="72"/>
        <v/>
      </c>
      <c r="U249" s="534" t="str">
        <f t="shared" si="73"/>
        <v/>
      </c>
      <c r="W249" s="534" t="str">
        <f t="shared" si="74"/>
        <v/>
      </c>
      <c r="Y249" s="534" t="str">
        <f t="shared" si="75"/>
        <v/>
      </c>
      <c r="AA249" s="534" t="str">
        <f t="shared" si="76"/>
        <v/>
      </c>
      <c r="AC249" s="534" t="str">
        <f t="shared" si="77"/>
        <v/>
      </c>
      <c r="AE249" s="534" t="str">
        <f t="shared" si="78"/>
        <v/>
      </c>
      <c r="AG249" s="534" t="str">
        <f t="shared" si="79"/>
        <v/>
      </c>
      <c r="AI249" s="534" t="str">
        <f t="shared" si="80"/>
        <v/>
      </c>
      <c r="AK249" s="534" t="str">
        <f t="shared" si="81"/>
        <v/>
      </c>
      <c r="AM249" s="534" t="str">
        <f t="shared" si="82"/>
        <v/>
      </c>
      <c r="AO249" s="534" t="str">
        <f t="shared" si="83"/>
        <v/>
      </c>
      <c r="AQ249" s="534" t="str">
        <f t="shared" si="84"/>
        <v/>
      </c>
    </row>
    <row r="250" spans="5:43">
      <c r="E250" s="534" t="str">
        <f t="shared" si="86"/>
        <v/>
      </c>
      <c r="G250" s="534" t="str">
        <f t="shared" si="86"/>
        <v/>
      </c>
      <c r="I250" s="534" t="str">
        <f t="shared" si="67"/>
        <v/>
      </c>
      <c r="K250" s="534" t="str">
        <f t="shared" si="68"/>
        <v/>
      </c>
      <c r="M250" s="534" t="str">
        <f t="shared" si="69"/>
        <v/>
      </c>
      <c r="O250" s="534" t="str">
        <f t="shared" si="70"/>
        <v/>
      </c>
      <c r="Q250" s="534" t="str">
        <f t="shared" si="71"/>
        <v/>
      </c>
      <c r="S250" s="534" t="str">
        <f t="shared" si="72"/>
        <v/>
      </c>
      <c r="U250" s="534" t="str">
        <f t="shared" si="73"/>
        <v/>
      </c>
      <c r="W250" s="534" t="str">
        <f t="shared" si="74"/>
        <v/>
      </c>
      <c r="Y250" s="534" t="str">
        <f t="shared" si="75"/>
        <v/>
      </c>
      <c r="AA250" s="534" t="str">
        <f t="shared" si="76"/>
        <v/>
      </c>
      <c r="AC250" s="534" t="str">
        <f t="shared" si="77"/>
        <v/>
      </c>
      <c r="AE250" s="534" t="str">
        <f t="shared" si="78"/>
        <v/>
      </c>
      <c r="AG250" s="534" t="str">
        <f t="shared" si="79"/>
        <v/>
      </c>
      <c r="AI250" s="534" t="str">
        <f t="shared" si="80"/>
        <v/>
      </c>
      <c r="AK250" s="534" t="str">
        <f t="shared" si="81"/>
        <v/>
      </c>
      <c r="AM250" s="534" t="str">
        <f t="shared" si="82"/>
        <v/>
      </c>
      <c r="AO250" s="534" t="str">
        <f t="shared" si="83"/>
        <v/>
      </c>
      <c r="AQ250" s="534" t="str">
        <f t="shared" si="84"/>
        <v/>
      </c>
    </row>
    <row r="251" spans="5:43">
      <c r="E251" s="534" t="str">
        <f t="shared" si="86"/>
        <v/>
      </c>
      <c r="G251" s="534" t="str">
        <f t="shared" si="86"/>
        <v/>
      </c>
      <c r="I251" s="534" t="str">
        <f t="shared" si="67"/>
        <v/>
      </c>
      <c r="K251" s="534" t="str">
        <f t="shared" si="68"/>
        <v/>
      </c>
      <c r="M251" s="534" t="str">
        <f t="shared" si="69"/>
        <v/>
      </c>
      <c r="O251" s="534" t="str">
        <f t="shared" si="70"/>
        <v/>
      </c>
      <c r="Q251" s="534" t="str">
        <f t="shared" si="71"/>
        <v/>
      </c>
      <c r="S251" s="534" t="str">
        <f t="shared" si="72"/>
        <v/>
      </c>
      <c r="U251" s="534" t="str">
        <f t="shared" si="73"/>
        <v/>
      </c>
      <c r="W251" s="534" t="str">
        <f t="shared" si="74"/>
        <v/>
      </c>
      <c r="Y251" s="534" t="str">
        <f t="shared" si="75"/>
        <v/>
      </c>
      <c r="AA251" s="534" t="str">
        <f t="shared" si="76"/>
        <v/>
      </c>
      <c r="AC251" s="534" t="str">
        <f t="shared" si="77"/>
        <v/>
      </c>
      <c r="AE251" s="534" t="str">
        <f t="shared" si="78"/>
        <v/>
      </c>
      <c r="AG251" s="534" t="str">
        <f t="shared" si="79"/>
        <v/>
      </c>
      <c r="AI251" s="534" t="str">
        <f t="shared" si="80"/>
        <v/>
      </c>
      <c r="AK251" s="534" t="str">
        <f t="shared" si="81"/>
        <v/>
      </c>
      <c r="AM251" s="534" t="str">
        <f t="shared" si="82"/>
        <v/>
      </c>
      <c r="AO251" s="534" t="str">
        <f t="shared" si="83"/>
        <v/>
      </c>
      <c r="AQ251" s="534" t="str">
        <f t="shared" si="84"/>
        <v/>
      </c>
    </row>
    <row r="252" spans="5:43">
      <c r="E252" s="534" t="str">
        <f t="shared" si="86"/>
        <v/>
      </c>
      <c r="G252" s="534" t="str">
        <f t="shared" si="86"/>
        <v/>
      </c>
      <c r="I252" s="534" t="str">
        <f t="shared" si="67"/>
        <v/>
      </c>
      <c r="K252" s="534" t="str">
        <f t="shared" si="68"/>
        <v/>
      </c>
      <c r="M252" s="534" t="str">
        <f t="shared" si="69"/>
        <v/>
      </c>
      <c r="O252" s="534" t="str">
        <f t="shared" si="70"/>
        <v/>
      </c>
      <c r="Q252" s="534" t="str">
        <f t="shared" si="71"/>
        <v/>
      </c>
      <c r="S252" s="534" t="str">
        <f t="shared" si="72"/>
        <v/>
      </c>
      <c r="U252" s="534" t="str">
        <f t="shared" si="73"/>
        <v/>
      </c>
      <c r="W252" s="534" t="str">
        <f t="shared" si="74"/>
        <v/>
      </c>
      <c r="Y252" s="534" t="str">
        <f t="shared" si="75"/>
        <v/>
      </c>
      <c r="AA252" s="534" t="str">
        <f t="shared" si="76"/>
        <v/>
      </c>
      <c r="AC252" s="534" t="str">
        <f t="shared" si="77"/>
        <v/>
      </c>
      <c r="AE252" s="534" t="str">
        <f t="shared" si="78"/>
        <v/>
      </c>
      <c r="AG252" s="534" t="str">
        <f t="shared" si="79"/>
        <v/>
      </c>
      <c r="AI252" s="534" t="str">
        <f t="shared" si="80"/>
        <v/>
      </c>
      <c r="AK252" s="534" t="str">
        <f t="shared" si="81"/>
        <v/>
      </c>
      <c r="AM252" s="534" t="str">
        <f t="shared" si="82"/>
        <v/>
      </c>
      <c r="AO252" s="534" t="str">
        <f t="shared" si="83"/>
        <v/>
      </c>
      <c r="AQ252" s="534" t="str">
        <f t="shared" si="84"/>
        <v/>
      </c>
    </row>
    <row r="253" spans="5:43">
      <c r="E253" s="534" t="str">
        <f t="shared" ref="E253:G268" si="87">IF(OR($B253=0,D253=0),"",D253/$B253)</f>
        <v/>
      </c>
      <c r="G253" s="534" t="str">
        <f t="shared" si="87"/>
        <v/>
      </c>
      <c r="I253" s="534" t="str">
        <f t="shared" si="67"/>
        <v/>
      </c>
      <c r="K253" s="534" t="str">
        <f t="shared" si="68"/>
        <v/>
      </c>
      <c r="M253" s="534" t="str">
        <f t="shared" si="69"/>
        <v/>
      </c>
      <c r="O253" s="534" t="str">
        <f t="shared" si="70"/>
        <v/>
      </c>
      <c r="Q253" s="534" t="str">
        <f t="shared" si="71"/>
        <v/>
      </c>
      <c r="S253" s="534" t="str">
        <f t="shared" si="72"/>
        <v/>
      </c>
      <c r="U253" s="534" t="str">
        <f t="shared" si="73"/>
        <v/>
      </c>
      <c r="W253" s="534" t="str">
        <f t="shared" si="74"/>
        <v/>
      </c>
      <c r="Y253" s="534" t="str">
        <f t="shared" si="75"/>
        <v/>
      </c>
      <c r="AA253" s="534" t="str">
        <f t="shared" si="76"/>
        <v/>
      </c>
      <c r="AC253" s="534" t="str">
        <f t="shared" si="77"/>
        <v/>
      </c>
      <c r="AE253" s="534" t="str">
        <f t="shared" si="78"/>
        <v/>
      </c>
      <c r="AG253" s="534" t="str">
        <f t="shared" si="79"/>
        <v/>
      </c>
      <c r="AI253" s="534" t="str">
        <f t="shared" si="80"/>
        <v/>
      </c>
      <c r="AK253" s="534" t="str">
        <f t="shared" si="81"/>
        <v/>
      </c>
      <c r="AM253" s="534" t="str">
        <f t="shared" si="82"/>
        <v/>
      </c>
      <c r="AO253" s="534" t="str">
        <f t="shared" si="83"/>
        <v/>
      </c>
      <c r="AQ253" s="534" t="str">
        <f t="shared" si="84"/>
        <v/>
      </c>
    </row>
    <row r="254" spans="5:43">
      <c r="E254" s="534" t="str">
        <f t="shared" si="87"/>
        <v/>
      </c>
      <c r="G254" s="534" t="str">
        <f t="shared" si="87"/>
        <v/>
      </c>
      <c r="I254" s="534" t="str">
        <f t="shared" si="67"/>
        <v/>
      </c>
      <c r="K254" s="534" t="str">
        <f t="shared" si="68"/>
        <v/>
      </c>
      <c r="M254" s="534" t="str">
        <f t="shared" si="69"/>
        <v/>
      </c>
      <c r="O254" s="534" t="str">
        <f t="shared" si="70"/>
        <v/>
      </c>
      <c r="Q254" s="534" t="str">
        <f t="shared" si="71"/>
        <v/>
      </c>
      <c r="S254" s="534" t="str">
        <f t="shared" si="72"/>
        <v/>
      </c>
      <c r="U254" s="534" t="str">
        <f t="shared" si="73"/>
        <v/>
      </c>
      <c r="W254" s="534" t="str">
        <f t="shared" si="74"/>
        <v/>
      </c>
      <c r="Y254" s="534" t="str">
        <f t="shared" si="75"/>
        <v/>
      </c>
      <c r="AA254" s="534" t="str">
        <f t="shared" si="76"/>
        <v/>
      </c>
      <c r="AC254" s="534" t="str">
        <f t="shared" si="77"/>
        <v/>
      </c>
      <c r="AE254" s="534" t="str">
        <f t="shared" si="78"/>
        <v/>
      </c>
      <c r="AG254" s="534" t="str">
        <f t="shared" si="79"/>
        <v/>
      </c>
      <c r="AI254" s="534" t="str">
        <f t="shared" si="80"/>
        <v/>
      </c>
      <c r="AK254" s="534" t="str">
        <f t="shared" si="81"/>
        <v/>
      </c>
      <c r="AM254" s="534" t="str">
        <f t="shared" si="82"/>
        <v/>
      </c>
      <c r="AO254" s="534" t="str">
        <f t="shared" si="83"/>
        <v/>
      </c>
      <c r="AQ254" s="534" t="str">
        <f t="shared" si="84"/>
        <v/>
      </c>
    </row>
    <row r="255" spans="5:43">
      <c r="E255" s="534" t="str">
        <f t="shared" si="87"/>
        <v/>
      </c>
      <c r="G255" s="534" t="str">
        <f t="shared" si="87"/>
        <v/>
      </c>
      <c r="I255" s="534" t="str">
        <f t="shared" si="67"/>
        <v/>
      </c>
      <c r="K255" s="534" t="str">
        <f t="shared" si="68"/>
        <v/>
      </c>
      <c r="M255" s="534" t="str">
        <f t="shared" si="69"/>
        <v/>
      </c>
      <c r="O255" s="534" t="str">
        <f t="shared" si="70"/>
        <v/>
      </c>
      <c r="Q255" s="534" t="str">
        <f t="shared" si="71"/>
        <v/>
      </c>
      <c r="S255" s="534" t="str">
        <f t="shared" si="72"/>
        <v/>
      </c>
      <c r="U255" s="534" t="str">
        <f t="shared" si="73"/>
        <v/>
      </c>
      <c r="W255" s="534" t="str">
        <f t="shared" si="74"/>
        <v/>
      </c>
      <c r="Y255" s="534" t="str">
        <f t="shared" si="75"/>
        <v/>
      </c>
      <c r="AA255" s="534" t="str">
        <f t="shared" si="76"/>
        <v/>
      </c>
      <c r="AC255" s="534" t="str">
        <f t="shared" si="77"/>
        <v/>
      </c>
      <c r="AE255" s="534" t="str">
        <f t="shared" si="78"/>
        <v/>
      </c>
      <c r="AG255" s="534" t="str">
        <f t="shared" si="79"/>
        <v/>
      </c>
      <c r="AI255" s="534" t="str">
        <f t="shared" si="80"/>
        <v/>
      </c>
      <c r="AK255" s="534" t="str">
        <f t="shared" si="81"/>
        <v/>
      </c>
      <c r="AM255" s="534" t="str">
        <f t="shared" si="82"/>
        <v/>
      </c>
      <c r="AO255" s="534" t="str">
        <f t="shared" si="83"/>
        <v/>
      </c>
      <c r="AQ255" s="534" t="str">
        <f t="shared" si="84"/>
        <v/>
      </c>
    </row>
    <row r="256" spans="5:43">
      <c r="E256" s="534" t="str">
        <f t="shared" si="87"/>
        <v/>
      </c>
      <c r="G256" s="534" t="str">
        <f t="shared" si="87"/>
        <v/>
      </c>
      <c r="I256" s="534" t="str">
        <f t="shared" si="67"/>
        <v/>
      </c>
      <c r="K256" s="534" t="str">
        <f t="shared" si="68"/>
        <v/>
      </c>
      <c r="M256" s="534" t="str">
        <f t="shared" si="69"/>
        <v/>
      </c>
      <c r="O256" s="534" t="str">
        <f t="shared" si="70"/>
        <v/>
      </c>
      <c r="Q256" s="534" t="str">
        <f t="shared" si="71"/>
        <v/>
      </c>
      <c r="S256" s="534" t="str">
        <f t="shared" si="72"/>
        <v/>
      </c>
      <c r="U256" s="534" t="str">
        <f t="shared" si="73"/>
        <v/>
      </c>
      <c r="W256" s="534" t="str">
        <f t="shared" si="74"/>
        <v/>
      </c>
      <c r="Y256" s="534" t="str">
        <f t="shared" si="75"/>
        <v/>
      </c>
      <c r="AA256" s="534" t="str">
        <f t="shared" si="76"/>
        <v/>
      </c>
      <c r="AC256" s="534" t="str">
        <f t="shared" si="77"/>
        <v/>
      </c>
      <c r="AE256" s="534" t="str">
        <f t="shared" si="78"/>
        <v/>
      </c>
      <c r="AG256" s="534" t="str">
        <f t="shared" si="79"/>
        <v/>
      </c>
      <c r="AI256" s="534" t="str">
        <f t="shared" si="80"/>
        <v/>
      </c>
      <c r="AK256" s="534" t="str">
        <f t="shared" si="81"/>
        <v/>
      </c>
      <c r="AM256" s="534" t="str">
        <f t="shared" si="82"/>
        <v/>
      </c>
      <c r="AO256" s="534" t="str">
        <f t="shared" si="83"/>
        <v/>
      </c>
      <c r="AQ256" s="534" t="str">
        <f t="shared" si="84"/>
        <v/>
      </c>
    </row>
    <row r="257" spans="5:43">
      <c r="E257" s="534" t="str">
        <f t="shared" si="87"/>
        <v/>
      </c>
      <c r="G257" s="534" t="str">
        <f t="shared" si="87"/>
        <v/>
      </c>
      <c r="I257" s="534" t="str">
        <f t="shared" si="67"/>
        <v/>
      </c>
      <c r="K257" s="534" t="str">
        <f t="shared" si="68"/>
        <v/>
      </c>
      <c r="M257" s="534" t="str">
        <f t="shared" si="69"/>
        <v/>
      </c>
      <c r="O257" s="534" t="str">
        <f t="shared" si="70"/>
        <v/>
      </c>
      <c r="Q257" s="534" t="str">
        <f t="shared" si="71"/>
        <v/>
      </c>
      <c r="S257" s="534" t="str">
        <f t="shared" si="72"/>
        <v/>
      </c>
      <c r="U257" s="534" t="str">
        <f t="shared" si="73"/>
        <v/>
      </c>
      <c r="W257" s="534" t="str">
        <f t="shared" si="74"/>
        <v/>
      </c>
      <c r="Y257" s="534" t="str">
        <f t="shared" si="75"/>
        <v/>
      </c>
      <c r="AA257" s="534" t="str">
        <f t="shared" si="76"/>
        <v/>
      </c>
      <c r="AC257" s="534" t="str">
        <f t="shared" si="77"/>
        <v/>
      </c>
      <c r="AE257" s="534" t="str">
        <f t="shared" si="78"/>
        <v/>
      </c>
      <c r="AG257" s="534" t="str">
        <f t="shared" si="79"/>
        <v/>
      </c>
      <c r="AI257" s="534" t="str">
        <f t="shared" si="80"/>
        <v/>
      </c>
      <c r="AK257" s="534" t="str">
        <f t="shared" si="81"/>
        <v/>
      </c>
      <c r="AM257" s="534" t="str">
        <f t="shared" si="82"/>
        <v/>
      </c>
      <c r="AO257" s="534" t="str">
        <f t="shared" si="83"/>
        <v/>
      </c>
      <c r="AQ257" s="534" t="str">
        <f t="shared" si="84"/>
        <v/>
      </c>
    </row>
    <row r="258" spans="5:43">
      <c r="E258" s="534" t="str">
        <f t="shared" si="87"/>
        <v/>
      </c>
      <c r="G258" s="534" t="str">
        <f t="shared" si="87"/>
        <v/>
      </c>
      <c r="I258" s="534" t="str">
        <f t="shared" si="67"/>
        <v/>
      </c>
      <c r="K258" s="534" t="str">
        <f t="shared" si="68"/>
        <v/>
      </c>
      <c r="M258" s="534" t="str">
        <f t="shared" si="69"/>
        <v/>
      </c>
      <c r="O258" s="534" t="str">
        <f t="shared" si="70"/>
        <v/>
      </c>
      <c r="Q258" s="534" t="str">
        <f t="shared" si="71"/>
        <v/>
      </c>
      <c r="S258" s="534" t="str">
        <f t="shared" si="72"/>
        <v/>
      </c>
      <c r="U258" s="534" t="str">
        <f t="shared" si="73"/>
        <v/>
      </c>
      <c r="W258" s="534" t="str">
        <f t="shared" si="74"/>
        <v/>
      </c>
      <c r="Y258" s="534" t="str">
        <f t="shared" si="75"/>
        <v/>
      </c>
      <c r="AA258" s="534" t="str">
        <f t="shared" si="76"/>
        <v/>
      </c>
      <c r="AC258" s="534" t="str">
        <f t="shared" si="77"/>
        <v/>
      </c>
      <c r="AE258" s="534" t="str">
        <f t="shared" si="78"/>
        <v/>
      </c>
      <c r="AG258" s="534" t="str">
        <f t="shared" si="79"/>
        <v/>
      </c>
      <c r="AI258" s="534" t="str">
        <f t="shared" si="80"/>
        <v/>
      </c>
      <c r="AK258" s="534" t="str">
        <f t="shared" si="81"/>
        <v/>
      </c>
      <c r="AM258" s="534" t="str">
        <f t="shared" si="82"/>
        <v/>
      </c>
      <c r="AO258" s="534" t="str">
        <f t="shared" si="83"/>
        <v/>
      </c>
      <c r="AQ258" s="534" t="str">
        <f t="shared" si="84"/>
        <v/>
      </c>
    </row>
    <row r="259" spans="5:43">
      <c r="E259" s="534" t="str">
        <f t="shared" si="87"/>
        <v/>
      </c>
      <c r="G259" s="534" t="str">
        <f t="shared" si="87"/>
        <v/>
      </c>
      <c r="I259" s="534" t="str">
        <f t="shared" si="67"/>
        <v/>
      </c>
      <c r="K259" s="534" t="str">
        <f t="shared" si="68"/>
        <v/>
      </c>
      <c r="M259" s="534" t="str">
        <f t="shared" si="69"/>
        <v/>
      </c>
      <c r="O259" s="534" t="str">
        <f t="shared" si="70"/>
        <v/>
      </c>
      <c r="Q259" s="534" t="str">
        <f t="shared" si="71"/>
        <v/>
      </c>
      <c r="S259" s="534" t="str">
        <f t="shared" si="72"/>
        <v/>
      </c>
      <c r="U259" s="534" t="str">
        <f t="shared" si="73"/>
        <v/>
      </c>
      <c r="W259" s="534" t="str">
        <f t="shared" si="74"/>
        <v/>
      </c>
      <c r="Y259" s="534" t="str">
        <f t="shared" si="75"/>
        <v/>
      </c>
      <c r="AA259" s="534" t="str">
        <f t="shared" si="76"/>
        <v/>
      </c>
      <c r="AC259" s="534" t="str">
        <f t="shared" si="77"/>
        <v/>
      </c>
      <c r="AE259" s="534" t="str">
        <f t="shared" si="78"/>
        <v/>
      </c>
      <c r="AG259" s="534" t="str">
        <f t="shared" si="79"/>
        <v/>
      </c>
      <c r="AI259" s="534" t="str">
        <f t="shared" si="80"/>
        <v/>
      </c>
      <c r="AK259" s="534" t="str">
        <f t="shared" si="81"/>
        <v/>
      </c>
      <c r="AM259" s="534" t="str">
        <f t="shared" si="82"/>
        <v/>
      </c>
      <c r="AO259" s="534" t="str">
        <f t="shared" si="83"/>
        <v/>
      </c>
      <c r="AQ259" s="534" t="str">
        <f t="shared" si="84"/>
        <v/>
      </c>
    </row>
    <row r="260" spans="5:43">
      <c r="E260" s="534" t="str">
        <f t="shared" si="87"/>
        <v/>
      </c>
      <c r="G260" s="534" t="str">
        <f t="shared" si="87"/>
        <v/>
      </c>
      <c r="I260" s="534" t="str">
        <f t="shared" si="67"/>
        <v/>
      </c>
      <c r="K260" s="534" t="str">
        <f t="shared" si="68"/>
        <v/>
      </c>
      <c r="M260" s="534" t="str">
        <f t="shared" si="69"/>
        <v/>
      </c>
      <c r="O260" s="534" t="str">
        <f t="shared" si="70"/>
        <v/>
      </c>
      <c r="Q260" s="534" t="str">
        <f t="shared" si="71"/>
        <v/>
      </c>
      <c r="S260" s="534" t="str">
        <f t="shared" si="72"/>
        <v/>
      </c>
      <c r="U260" s="534" t="str">
        <f t="shared" si="73"/>
        <v/>
      </c>
      <c r="W260" s="534" t="str">
        <f t="shared" si="74"/>
        <v/>
      </c>
      <c r="Y260" s="534" t="str">
        <f t="shared" si="75"/>
        <v/>
      </c>
      <c r="AA260" s="534" t="str">
        <f t="shared" si="76"/>
        <v/>
      </c>
      <c r="AC260" s="534" t="str">
        <f t="shared" si="77"/>
        <v/>
      </c>
      <c r="AE260" s="534" t="str">
        <f t="shared" si="78"/>
        <v/>
      </c>
      <c r="AG260" s="534" t="str">
        <f t="shared" si="79"/>
        <v/>
      </c>
      <c r="AI260" s="534" t="str">
        <f t="shared" si="80"/>
        <v/>
      </c>
      <c r="AK260" s="534" t="str">
        <f t="shared" si="81"/>
        <v/>
      </c>
      <c r="AM260" s="534" t="str">
        <f t="shared" si="82"/>
        <v/>
      </c>
      <c r="AO260" s="534" t="str">
        <f t="shared" si="83"/>
        <v/>
      </c>
      <c r="AQ260" s="534" t="str">
        <f t="shared" si="84"/>
        <v/>
      </c>
    </row>
    <row r="261" spans="5:43">
      <c r="E261" s="534" t="str">
        <f t="shared" si="87"/>
        <v/>
      </c>
      <c r="G261" s="534" t="str">
        <f t="shared" si="87"/>
        <v/>
      </c>
      <c r="I261" s="534" t="str">
        <f t="shared" si="67"/>
        <v/>
      </c>
      <c r="K261" s="534" t="str">
        <f t="shared" si="68"/>
        <v/>
      </c>
      <c r="M261" s="534" t="str">
        <f t="shared" si="69"/>
        <v/>
      </c>
      <c r="O261" s="534" t="str">
        <f t="shared" si="70"/>
        <v/>
      </c>
      <c r="Q261" s="534" t="str">
        <f t="shared" si="71"/>
        <v/>
      </c>
      <c r="S261" s="534" t="str">
        <f t="shared" si="72"/>
        <v/>
      </c>
      <c r="U261" s="534" t="str">
        <f t="shared" si="73"/>
        <v/>
      </c>
      <c r="W261" s="534" t="str">
        <f t="shared" si="74"/>
        <v/>
      </c>
      <c r="Y261" s="534" t="str">
        <f t="shared" si="75"/>
        <v/>
      </c>
      <c r="AA261" s="534" t="str">
        <f t="shared" si="76"/>
        <v/>
      </c>
      <c r="AC261" s="534" t="str">
        <f t="shared" si="77"/>
        <v/>
      </c>
      <c r="AE261" s="534" t="str">
        <f t="shared" si="78"/>
        <v/>
      </c>
      <c r="AG261" s="534" t="str">
        <f t="shared" si="79"/>
        <v/>
      </c>
      <c r="AI261" s="534" t="str">
        <f t="shared" si="80"/>
        <v/>
      </c>
      <c r="AK261" s="534" t="str">
        <f t="shared" si="81"/>
        <v/>
      </c>
      <c r="AM261" s="534" t="str">
        <f t="shared" si="82"/>
        <v/>
      </c>
      <c r="AO261" s="534" t="str">
        <f t="shared" si="83"/>
        <v/>
      </c>
      <c r="AQ261" s="534" t="str">
        <f t="shared" si="84"/>
        <v/>
      </c>
    </row>
    <row r="262" spans="5:43">
      <c r="E262" s="534" t="str">
        <f t="shared" si="87"/>
        <v/>
      </c>
      <c r="G262" s="534" t="str">
        <f t="shared" si="87"/>
        <v/>
      </c>
      <c r="I262" s="534" t="str">
        <f t="shared" si="67"/>
        <v/>
      </c>
      <c r="K262" s="534" t="str">
        <f t="shared" si="68"/>
        <v/>
      </c>
      <c r="M262" s="534" t="str">
        <f t="shared" si="69"/>
        <v/>
      </c>
      <c r="O262" s="534" t="str">
        <f t="shared" si="70"/>
        <v/>
      </c>
      <c r="Q262" s="534" t="str">
        <f t="shared" si="71"/>
        <v/>
      </c>
      <c r="S262" s="534" t="str">
        <f t="shared" si="72"/>
        <v/>
      </c>
      <c r="U262" s="534" t="str">
        <f t="shared" si="73"/>
        <v/>
      </c>
      <c r="W262" s="534" t="str">
        <f t="shared" si="74"/>
        <v/>
      </c>
      <c r="Y262" s="534" t="str">
        <f t="shared" si="75"/>
        <v/>
      </c>
      <c r="AA262" s="534" t="str">
        <f t="shared" si="76"/>
        <v/>
      </c>
      <c r="AC262" s="534" t="str">
        <f t="shared" si="77"/>
        <v/>
      </c>
      <c r="AE262" s="534" t="str">
        <f t="shared" si="78"/>
        <v/>
      </c>
      <c r="AG262" s="534" t="str">
        <f t="shared" si="79"/>
        <v/>
      </c>
      <c r="AI262" s="534" t="str">
        <f t="shared" si="80"/>
        <v/>
      </c>
      <c r="AK262" s="534" t="str">
        <f t="shared" si="81"/>
        <v/>
      </c>
      <c r="AM262" s="534" t="str">
        <f t="shared" si="82"/>
        <v/>
      </c>
      <c r="AO262" s="534" t="str">
        <f t="shared" si="83"/>
        <v/>
      </c>
      <c r="AQ262" s="534" t="str">
        <f t="shared" si="84"/>
        <v/>
      </c>
    </row>
    <row r="263" spans="5:43">
      <c r="E263" s="534" t="str">
        <f t="shared" si="87"/>
        <v/>
      </c>
      <c r="G263" s="534" t="str">
        <f t="shared" si="87"/>
        <v/>
      </c>
      <c r="I263" s="534" t="str">
        <f t="shared" si="67"/>
        <v/>
      </c>
      <c r="K263" s="534" t="str">
        <f t="shared" si="68"/>
        <v/>
      </c>
      <c r="M263" s="534" t="str">
        <f t="shared" si="69"/>
        <v/>
      </c>
      <c r="O263" s="534" t="str">
        <f t="shared" si="70"/>
        <v/>
      </c>
      <c r="Q263" s="534" t="str">
        <f t="shared" si="71"/>
        <v/>
      </c>
      <c r="S263" s="534" t="str">
        <f t="shared" si="72"/>
        <v/>
      </c>
      <c r="U263" s="534" t="str">
        <f t="shared" si="73"/>
        <v/>
      </c>
      <c r="W263" s="534" t="str">
        <f t="shared" si="74"/>
        <v/>
      </c>
      <c r="Y263" s="534" t="str">
        <f t="shared" si="75"/>
        <v/>
      </c>
      <c r="AA263" s="534" t="str">
        <f t="shared" si="76"/>
        <v/>
      </c>
      <c r="AC263" s="534" t="str">
        <f t="shared" si="77"/>
        <v/>
      </c>
      <c r="AE263" s="534" t="str">
        <f t="shared" si="78"/>
        <v/>
      </c>
      <c r="AG263" s="534" t="str">
        <f t="shared" si="79"/>
        <v/>
      </c>
      <c r="AI263" s="534" t="str">
        <f t="shared" si="80"/>
        <v/>
      </c>
      <c r="AK263" s="534" t="str">
        <f t="shared" si="81"/>
        <v/>
      </c>
      <c r="AM263" s="534" t="str">
        <f t="shared" si="82"/>
        <v/>
      </c>
      <c r="AO263" s="534" t="str">
        <f t="shared" si="83"/>
        <v/>
      </c>
      <c r="AQ263" s="534" t="str">
        <f t="shared" si="84"/>
        <v/>
      </c>
    </row>
    <row r="264" spans="5:43">
      <c r="E264" s="534" t="str">
        <f t="shared" si="87"/>
        <v/>
      </c>
      <c r="G264" s="534" t="str">
        <f t="shared" si="87"/>
        <v/>
      </c>
      <c r="I264" s="534" t="str">
        <f t="shared" si="67"/>
        <v/>
      </c>
      <c r="K264" s="534" t="str">
        <f t="shared" si="68"/>
        <v/>
      </c>
      <c r="M264" s="534" t="str">
        <f t="shared" si="69"/>
        <v/>
      </c>
      <c r="O264" s="534" t="str">
        <f t="shared" si="70"/>
        <v/>
      </c>
      <c r="Q264" s="534" t="str">
        <f t="shared" si="71"/>
        <v/>
      </c>
      <c r="S264" s="534" t="str">
        <f t="shared" si="72"/>
        <v/>
      </c>
      <c r="U264" s="534" t="str">
        <f t="shared" si="73"/>
        <v/>
      </c>
      <c r="W264" s="534" t="str">
        <f t="shared" si="74"/>
        <v/>
      </c>
      <c r="Y264" s="534" t="str">
        <f t="shared" si="75"/>
        <v/>
      </c>
      <c r="AA264" s="534" t="str">
        <f t="shared" si="76"/>
        <v/>
      </c>
      <c r="AC264" s="534" t="str">
        <f t="shared" si="77"/>
        <v/>
      </c>
      <c r="AE264" s="534" t="str">
        <f t="shared" si="78"/>
        <v/>
      </c>
      <c r="AG264" s="534" t="str">
        <f t="shared" si="79"/>
        <v/>
      </c>
      <c r="AI264" s="534" t="str">
        <f t="shared" si="80"/>
        <v/>
      </c>
      <c r="AK264" s="534" t="str">
        <f t="shared" si="81"/>
        <v/>
      </c>
      <c r="AM264" s="534" t="str">
        <f t="shared" si="82"/>
        <v/>
      </c>
      <c r="AO264" s="534" t="str">
        <f t="shared" si="83"/>
        <v/>
      </c>
      <c r="AQ264" s="534" t="str">
        <f t="shared" si="84"/>
        <v/>
      </c>
    </row>
    <row r="265" spans="5:43">
      <c r="E265" s="534" t="str">
        <f t="shared" si="87"/>
        <v/>
      </c>
      <c r="G265" s="534" t="str">
        <f t="shared" si="87"/>
        <v/>
      </c>
      <c r="I265" s="534" t="str">
        <f t="shared" si="67"/>
        <v/>
      </c>
      <c r="K265" s="534" t="str">
        <f t="shared" si="68"/>
        <v/>
      </c>
      <c r="M265" s="534" t="str">
        <f t="shared" si="69"/>
        <v/>
      </c>
      <c r="O265" s="534" t="str">
        <f t="shared" si="70"/>
        <v/>
      </c>
      <c r="Q265" s="534" t="str">
        <f t="shared" si="71"/>
        <v/>
      </c>
      <c r="S265" s="534" t="str">
        <f t="shared" si="72"/>
        <v/>
      </c>
      <c r="U265" s="534" t="str">
        <f t="shared" si="73"/>
        <v/>
      </c>
      <c r="W265" s="534" t="str">
        <f t="shared" si="74"/>
        <v/>
      </c>
      <c r="Y265" s="534" t="str">
        <f t="shared" si="75"/>
        <v/>
      </c>
      <c r="AA265" s="534" t="str">
        <f t="shared" si="76"/>
        <v/>
      </c>
      <c r="AC265" s="534" t="str">
        <f t="shared" si="77"/>
        <v/>
      </c>
      <c r="AE265" s="534" t="str">
        <f t="shared" si="78"/>
        <v/>
      </c>
      <c r="AG265" s="534" t="str">
        <f t="shared" si="79"/>
        <v/>
      </c>
      <c r="AI265" s="534" t="str">
        <f t="shared" si="80"/>
        <v/>
      </c>
      <c r="AK265" s="534" t="str">
        <f t="shared" si="81"/>
        <v/>
      </c>
      <c r="AM265" s="534" t="str">
        <f t="shared" si="82"/>
        <v/>
      </c>
      <c r="AO265" s="534" t="str">
        <f t="shared" si="83"/>
        <v/>
      </c>
      <c r="AQ265" s="534" t="str">
        <f t="shared" si="84"/>
        <v/>
      </c>
    </row>
    <row r="266" spans="5:43">
      <c r="E266" s="534" t="str">
        <f t="shared" si="87"/>
        <v/>
      </c>
      <c r="G266" s="534" t="str">
        <f t="shared" si="87"/>
        <v/>
      </c>
      <c r="I266" s="534" t="str">
        <f t="shared" si="67"/>
        <v/>
      </c>
      <c r="K266" s="534" t="str">
        <f t="shared" si="68"/>
        <v/>
      </c>
      <c r="M266" s="534" t="str">
        <f t="shared" si="69"/>
        <v/>
      </c>
      <c r="O266" s="534" t="str">
        <f t="shared" si="70"/>
        <v/>
      </c>
      <c r="Q266" s="534" t="str">
        <f t="shared" si="71"/>
        <v/>
      </c>
      <c r="S266" s="534" t="str">
        <f t="shared" si="72"/>
        <v/>
      </c>
      <c r="U266" s="534" t="str">
        <f t="shared" si="73"/>
        <v/>
      </c>
      <c r="W266" s="534" t="str">
        <f t="shared" si="74"/>
        <v/>
      </c>
      <c r="Y266" s="534" t="str">
        <f t="shared" si="75"/>
        <v/>
      </c>
      <c r="AA266" s="534" t="str">
        <f t="shared" si="76"/>
        <v/>
      </c>
      <c r="AC266" s="534" t="str">
        <f t="shared" si="77"/>
        <v/>
      </c>
      <c r="AE266" s="534" t="str">
        <f t="shared" si="78"/>
        <v/>
      </c>
      <c r="AG266" s="534" t="str">
        <f t="shared" si="79"/>
        <v/>
      </c>
      <c r="AI266" s="534" t="str">
        <f t="shared" si="80"/>
        <v/>
      </c>
      <c r="AK266" s="534" t="str">
        <f t="shared" si="81"/>
        <v/>
      </c>
      <c r="AM266" s="534" t="str">
        <f t="shared" si="82"/>
        <v/>
      </c>
      <c r="AO266" s="534" t="str">
        <f t="shared" si="83"/>
        <v/>
      </c>
      <c r="AQ266" s="534" t="str">
        <f t="shared" si="84"/>
        <v/>
      </c>
    </row>
    <row r="267" spans="5:43">
      <c r="E267" s="534" t="str">
        <f t="shared" si="87"/>
        <v/>
      </c>
      <c r="G267" s="534" t="str">
        <f t="shared" si="87"/>
        <v/>
      </c>
      <c r="I267" s="534" t="str">
        <f t="shared" si="67"/>
        <v/>
      </c>
      <c r="K267" s="534" t="str">
        <f t="shared" si="68"/>
        <v/>
      </c>
      <c r="M267" s="534" t="str">
        <f t="shared" si="69"/>
        <v/>
      </c>
      <c r="O267" s="534" t="str">
        <f t="shared" si="70"/>
        <v/>
      </c>
      <c r="Q267" s="534" t="str">
        <f t="shared" si="71"/>
        <v/>
      </c>
      <c r="S267" s="534" t="str">
        <f t="shared" si="72"/>
        <v/>
      </c>
      <c r="U267" s="534" t="str">
        <f t="shared" si="73"/>
        <v/>
      </c>
      <c r="W267" s="534" t="str">
        <f t="shared" si="74"/>
        <v/>
      </c>
      <c r="Y267" s="534" t="str">
        <f t="shared" si="75"/>
        <v/>
      </c>
      <c r="AA267" s="534" t="str">
        <f t="shared" si="76"/>
        <v/>
      </c>
      <c r="AC267" s="534" t="str">
        <f t="shared" si="77"/>
        <v/>
      </c>
      <c r="AE267" s="534" t="str">
        <f t="shared" si="78"/>
        <v/>
      </c>
      <c r="AG267" s="534" t="str">
        <f t="shared" si="79"/>
        <v/>
      </c>
      <c r="AI267" s="534" t="str">
        <f t="shared" si="80"/>
        <v/>
      </c>
      <c r="AK267" s="534" t="str">
        <f t="shared" si="81"/>
        <v/>
      </c>
      <c r="AM267" s="534" t="str">
        <f t="shared" si="82"/>
        <v/>
      </c>
      <c r="AO267" s="534" t="str">
        <f t="shared" si="83"/>
        <v/>
      </c>
      <c r="AQ267" s="534" t="str">
        <f t="shared" si="84"/>
        <v/>
      </c>
    </row>
    <row r="268" spans="5:43">
      <c r="E268" s="534" t="str">
        <f t="shared" si="87"/>
        <v/>
      </c>
      <c r="G268" s="534" t="str">
        <f t="shared" si="87"/>
        <v/>
      </c>
      <c r="I268" s="534" t="str">
        <f t="shared" si="67"/>
        <v/>
      </c>
      <c r="K268" s="534" t="str">
        <f t="shared" si="68"/>
        <v/>
      </c>
      <c r="M268" s="534" t="str">
        <f t="shared" si="69"/>
        <v/>
      </c>
      <c r="O268" s="534" t="str">
        <f t="shared" si="70"/>
        <v/>
      </c>
      <c r="Q268" s="534" t="str">
        <f t="shared" si="71"/>
        <v/>
      </c>
      <c r="S268" s="534" t="str">
        <f t="shared" si="72"/>
        <v/>
      </c>
      <c r="U268" s="534" t="str">
        <f t="shared" si="73"/>
        <v/>
      </c>
      <c r="W268" s="534" t="str">
        <f t="shared" si="74"/>
        <v/>
      </c>
      <c r="Y268" s="534" t="str">
        <f t="shared" si="75"/>
        <v/>
      </c>
      <c r="AA268" s="534" t="str">
        <f t="shared" si="76"/>
        <v/>
      </c>
      <c r="AC268" s="534" t="str">
        <f t="shared" si="77"/>
        <v/>
      </c>
      <c r="AE268" s="534" t="str">
        <f t="shared" si="78"/>
        <v/>
      </c>
      <c r="AG268" s="534" t="str">
        <f t="shared" si="79"/>
        <v/>
      </c>
      <c r="AI268" s="534" t="str">
        <f t="shared" si="80"/>
        <v/>
      </c>
      <c r="AK268" s="534" t="str">
        <f t="shared" si="81"/>
        <v/>
      </c>
      <c r="AM268" s="534" t="str">
        <f t="shared" si="82"/>
        <v/>
      </c>
      <c r="AO268" s="534" t="str">
        <f t="shared" si="83"/>
        <v/>
      </c>
      <c r="AQ268" s="534" t="str">
        <f t="shared" si="84"/>
        <v/>
      </c>
    </row>
    <row r="269" spans="5:43">
      <c r="E269" s="534" t="str">
        <f t="shared" ref="E269:G284" si="88">IF(OR($B269=0,D269=0),"",D269/$B269)</f>
        <v/>
      </c>
      <c r="G269" s="534" t="str">
        <f t="shared" si="88"/>
        <v/>
      </c>
      <c r="I269" s="534" t="str">
        <f t="shared" ref="I269:I300" si="89">IF(OR($B269=0,H269=0),"",H269/$B269)</f>
        <v/>
      </c>
      <c r="K269" s="534" t="str">
        <f t="shared" ref="K269:K300" si="90">IF(OR($B269=0,J269=0),"",J269/$B269)</f>
        <v/>
      </c>
      <c r="M269" s="534" t="str">
        <f t="shared" ref="M269:M300" si="91">IF(OR($B269=0,L269=0),"",L269/$B269)</f>
        <v/>
      </c>
      <c r="O269" s="534" t="str">
        <f t="shared" ref="O269:O300" si="92">IF(OR($B269=0,N269=0),"",N269/$B269)</f>
        <v/>
      </c>
      <c r="Q269" s="534" t="str">
        <f t="shared" ref="Q269:Q300" si="93">IF(OR($B269=0,P269=0),"",P269/$B269)</f>
        <v/>
      </c>
      <c r="S269" s="534" t="str">
        <f t="shared" ref="S269:S300" si="94">IF(OR($B269=0,R269=0),"",R269/$B269)</f>
        <v/>
      </c>
      <c r="U269" s="534" t="str">
        <f t="shared" ref="U269:U300" si="95">IF(OR($B269=0,T269=0),"",T269/$B269)</f>
        <v/>
      </c>
      <c r="W269" s="534" t="str">
        <f t="shared" ref="W269:W300" si="96">IF(OR($B269=0,V269=0),"",V269/$B269)</f>
        <v/>
      </c>
      <c r="Y269" s="534" t="str">
        <f t="shared" ref="Y269:Y300" si="97">IF(OR($B269=0,X269=0),"",X269/$B269)</f>
        <v/>
      </c>
      <c r="AA269" s="534" t="str">
        <f t="shared" ref="AA269:AA300" si="98">IF(OR($B269=0,Z269=0),"",Z269/$B269)</f>
        <v/>
      </c>
      <c r="AC269" s="534" t="str">
        <f t="shared" ref="AC269:AC300" si="99">IF(OR($B269=0,AB269=0),"",AB269/$B269)</f>
        <v/>
      </c>
      <c r="AE269" s="534" t="str">
        <f t="shared" ref="AE269:AE300" si="100">IF(OR($B269=0,AD269=0),"",AD269/$B269)</f>
        <v/>
      </c>
      <c r="AG269" s="534" t="str">
        <f t="shared" ref="AG269:AG300" si="101">IF(OR($B269=0,AF269=0),"",AF269/$B269)</f>
        <v/>
      </c>
      <c r="AI269" s="534" t="str">
        <f t="shared" ref="AI269:AI300" si="102">IF(OR($B269=0,AH269=0),"",AH269/$B269)</f>
        <v/>
      </c>
      <c r="AK269" s="534" t="str">
        <f t="shared" ref="AK269:AK300" si="103">IF(OR($B269=0,AJ269=0),"",AJ269/$B269)</f>
        <v/>
      </c>
      <c r="AM269" s="534" t="str">
        <f t="shared" ref="AM269:AM300" si="104">IF(OR($B269=0,AL269=0),"",AL269/$B269)</f>
        <v/>
      </c>
      <c r="AO269" s="534" t="str">
        <f t="shared" ref="AO269:AO300" si="105">IF(OR($B269=0,AN269=0),"",AN269/$B269)</f>
        <v/>
      </c>
      <c r="AQ269" s="534" t="str">
        <f t="shared" ref="AQ269:AQ300" si="106">IF(OR($B269=0,AP269=0),"",AP269/$B269)</f>
        <v/>
      </c>
    </row>
    <row r="270" spans="5:43">
      <c r="E270" s="534" t="str">
        <f t="shared" si="88"/>
        <v/>
      </c>
      <c r="G270" s="534" t="str">
        <f t="shared" si="88"/>
        <v/>
      </c>
      <c r="I270" s="534" t="str">
        <f t="shared" si="89"/>
        <v/>
      </c>
      <c r="K270" s="534" t="str">
        <f t="shared" si="90"/>
        <v/>
      </c>
      <c r="M270" s="534" t="str">
        <f t="shared" si="91"/>
        <v/>
      </c>
      <c r="O270" s="534" t="str">
        <f t="shared" si="92"/>
        <v/>
      </c>
      <c r="Q270" s="534" t="str">
        <f t="shared" si="93"/>
        <v/>
      </c>
      <c r="S270" s="534" t="str">
        <f t="shared" si="94"/>
        <v/>
      </c>
      <c r="U270" s="534" t="str">
        <f t="shared" si="95"/>
        <v/>
      </c>
      <c r="W270" s="534" t="str">
        <f t="shared" si="96"/>
        <v/>
      </c>
      <c r="Y270" s="534" t="str">
        <f t="shared" si="97"/>
        <v/>
      </c>
      <c r="AA270" s="534" t="str">
        <f t="shared" si="98"/>
        <v/>
      </c>
      <c r="AC270" s="534" t="str">
        <f t="shared" si="99"/>
        <v/>
      </c>
      <c r="AE270" s="534" t="str">
        <f t="shared" si="100"/>
        <v/>
      </c>
      <c r="AG270" s="534" t="str">
        <f t="shared" si="101"/>
        <v/>
      </c>
      <c r="AI270" s="534" t="str">
        <f t="shared" si="102"/>
        <v/>
      </c>
      <c r="AK270" s="534" t="str">
        <f t="shared" si="103"/>
        <v/>
      </c>
      <c r="AM270" s="534" t="str">
        <f t="shared" si="104"/>
        <v/>
      </c>
      <c r="AO270" s="534" t="str">
        <f t="shared" si="105"/>
        <v/>
      </c>
      <c r="AQ270" s="534" t="str">
        <f t="shared" si="106"/>
        <v/>
      </c>
    </row>
    <row r="271" spans="5:43">
      <c r="E271" s="534" t="str">
        <f t="shared" si="88"/>
        <v/>
      </c>
      <c r="G271" s="534" t="str">
        <f t="shared" si="88"/>
        <v/>
      </c>
      <c r="I271" s="534" t="str">
        <f t="shared" si="89"/>
        <v/>
      </c>
      <c r="K271" s="534" t="str">
        <f t="shared" si="90"/>
        <v/>
      </c>
      <c r="M271" s="534" t="str">
        <f t="shared" si="91"/>
        <v/>
      </c>
      <c r="O271" s="534" t="str">
        <f t="shared" si="92"/>
        <v/>
      </c>
      <c r="Q271" s="534" t="str">
        <f t="shared" si="93"/>
        <v/>
      </c>
      <c r="S271" s="534" t="str">
        <f t="shared" si="94"/>
        <v/>
      </c>
      <c r="U271" s="534" t="str">
        <f t="shared" si="95"/>
        <v/>
      </c>
      <c r="W271" s="534" t="str">
        <f t="shared" si="96"/>
        <v/>
      </c>
      <c r="Y271" s="534" t="str">
        <f t="shared" si="97"/>
        <v/>
      </c>
      <c r="AA271" s="534" t="str">
        <f t="shared" si="98"/>
        <v/>
      </c>
      <c r="AC271" s="534" t="str">
        <f t="shared" si="99"/>
        <v/>
      </c>
      <c r="AE271" s="534" t="str">
        <f t="shared" si="100"/>
        <v/>
      </c>
      <c r="AG271" s="534" t="str">
        <f t="shared" si="101"/>
        <v/>
      </c>
      <c r="AI271" s="534" t="str">
        <f t="shared" si="102"/>
        <v/>
      </c>
      <c r="AK271" s="534" t="str">
        <f t="shared" si="103"/>
        <v/>
      </c>
      <c r="AM271" s="534" t="str">
        <f t="shared" si="104"/>
        <v/>
      </c>
      <c r="AO271" s="534" t="str">
        <f t="shared" si="105"/>
        <v/>
      </c>
      <c r="AQ271" s="534" t="str">
        <f t="shared" si="106"/>
        <v/>
      </c>
    </row>
    <row r="272" spans="5:43">
      <c r="E272" s="534" t="str">
        <f t="shared" si="88"/>
        <v/>
      </c>
      <c r="G272" s="534" t="str">
        <f t="shared" si="88"/>
        <v/>
      </c>
      <c r="I272" s="534" t="str">
        <f t="shared" si="89"/>
        <v/>
      </c>
      <c r="K272" s="534" t="str">
        <f t="shared" si="90"/>
        <v/>
      </c>
      <c r="M272" s="534" t="str">
        <f t="shared" si="91"/>
        <v/>
      </c>
      <c r="O272" s="534" t="str">
        <f t="shared" si="92"/>
        <v/>
      </c>
      <c r="Q272" s="534" t="str">
        <f t="shared" si="93"/>
        <v/>
      </c>
      <c r="S272" s="534" t="str">
        <f t="shared" si="94"/>
        <v/>
      </c>
      <c r="U272" s="534" t="str">
        <f t="shared" si="95"/>
        <v/>
      </c>
      <c r="W272" s="534" t="str">
        <f t="shared" si="96"/>
        <v/>
      </c>
      <c r="Y272" s="534" t="str">
        <f t="shared" si="97"/>
        <v/>
      </c>
      <c r="AA272" s="534" t="str">
        <f t="shared" si="98"/>
        <v/>
      </c>
      <c r="AC272" s="534" t="str">
        <f t="shared" si="99"/>
        <v/>
      </c>
      <c r="AE272" s="534" t="str">
        <f t="shared" si="100"/>
        <v/>
      </c>
      <c r="AG272" s="534" t="str">
        <f t="shared" si="101"/>
        <v/>
      </c>
      <c r="AI272" s="534" t="str">
        <f t="shared" si="102"/>
        <v/>
      </c>
      <c r="AK272" s="534" t="str">
        <f t="shared" si="103"/>
        <v/>
      </c>
      <c r="AM272" s="534" t="str">
        <f t="shared" si="104"/>
        <v/>
      </c>
      <c r="AO272" s="534" t="str">
        <f t="shared" si="105"/>
        <v/>
      </c>
      <c r="AQ272" s="534" t="str">
        <f t="shared" si="106"/>
        <v/>
      </c>
    </row>
    <row r="273" spans="5:43">
      <c r="E273" s="534" t="str">
        <f t="shared" si="88"/>
        <v/>
      </c>
      <c r="G273" s="534" t="str">
        <f t="shared" si="88"/>
        <v/>
      </c>
      <c r="I273" s="534" t="str">
        <f t="shared" si="89"/>
        <v/>
      </c>
      <c r="K273" s="534" t="str">
        <f t="shared" si="90"/>
        <v/>
      </c>
      <c r="M273" s="534" t="str">
        <f t="shared" si="91"/>
        <v/>
      </c>
      <c r="O273" s="534" t="str">
        <f t="shared" si="92"/>
        <v/>
      </c>
      <c r="Q273" s="534" t="str">
        <f t="shared" si="93"/>
        <v/>
      </c>
      <c r="S273" s="534" t="str">
        <f t="shared" si="94"/>
        <v/>
      </c>
      <c r="U273" s="534" t="str">
        <f t="shared" si="95"/>
        <v/>
      </c>
      <c r="W273" s="534" t="str">
        <f t="shared" si="96"/>
        <v/>
      </c>
      <c r="Y273" s="534" t="str">
        <f t="shared" si="97"/>
        <v/>
      </c>
      <c r="AA273" s="534" t="str">
        <f t="shared" si="98"/>
        <v/>
      </c>
      <c r="AC273" s="534" t="str">
        <f t="shared" si="99"/>
        <v/>
      </c>
      <c r="AE273" s="534" t="str">
        <f t="shared" si="100"/>
        <v/>
      </c>
      <c r="AG273" s="534" t="str">
        <f t="shared" si="101"/>
        <v/>
      </c>
      <c r="AI273" s="534" t="str">
        <f t="shared" si="102"/>
        <v/>
      </c>
      <c r="AK273" s="534" t="str">
        <f t="shared" si="103"/>
        <v/>
      </c>
      <c r="AM273" s="534" t="str">
        <f t="shared" si="104"/>
        <v/>
      </c>
      <c r="AO273" s="534" t="str">
        <f t="shared" si="105"/>
        <v/>
      </c>
      <c r="AQ273" s="534" t="str">
        <f t="shared" si="106"/>
        <v/>
      </c>
    </row>
    <row r="274" spans="5:43">
      <c r="E274" s="534" t="str">
        <f t="shared" si="88"/>
        <v/>
      </c>
      <c r="G274" s="534" t="str">
        <f t="shared" si="88"/>
        <v/>
      </c>
      <c r="I274" s="534" t="str">
        <f t="shared" si="89"/>
        <v/>
      </c>
      <c r="K274" s="534" t="str">
        <f t="shared" si="90"/>
        <v/>
      </c>
      <c r="M274" s="534" t="str">
        <f t="shared" si="91"/>
        <v/>
      </c>
      <c r="O274" s="534" t="str">
        <f t="shared" si="92"/>
        <v/>
      </c>
      <c r="Q274" s="534" t="str">
        <f t="shared" si="93"/>
        <v/>
      </c>
      <c r="S274" s="534" t="str">
        <f t="shared" si="94"/>
        <v/>
      </c>
      <c r="U274" s="534" t="str">
        <f t="shared" si="95"/>
        <v/>
      </c>
      <c r="W274" s="534" t="str">
        <f t="shared" si="96"/>
        <v/>
      </c>
      <c r="Y274" s="534" t="str">
        <f t="shared" si="97"/>
        <v/>
      </c>
      <c r="AA274" s="534" t="str">
        <f t="shared" si="98"/>
        <v/>
      </c>
      <c r="AC274" s="534" t="str">
        <f t="shared" si="99"/>
        <v/>
      </c>
      <c r="AE274" s="534" t="str">
        <f t="shared" si="100"/>
        <v/>
      </c>
      <c r="AG274" s="534" t="str">
        <f t="shared" si="101"/>
        <v/>
      </c>
      <c r="AI274" s="534" t="str">
        <f t="shared" si="102"/>
        <v/>
      </c>
      <c r="AK274" s="534" t="str">
        <f t="shared" si="103"/>
        <v/>
      </c>
      <c r="AM274" s="534" t="str">
        <f t="shared" si="104"/>
        <v/>
      </c>
      <c r="AO274" s="534" t="str">
        <f t="shared" si="105"/>
        <v/>
      </c>
      <c r="AQ274" s="534" t="str">
        <f t="shared" si="106"/>
        <v/>
      </c>
    </row>
    <row r="275" spans="5:43">
      <c r="E275" s="534" t="str">
        <f t="shared" si="88"/>
        <v/>
      </c>
      <c r="G275" s="534" t="str">
        <f t="shared" si="88"/>
        <v/>
      </c>
      <c r="I275" s="534" t="str">
        <f t="shared" si="89"/>
        <v/>
      </c>
      <c r="K275" s="534" t="str">
        <f t="shared" si="90"/>
        <v/>
      </c>
      <c r="M275" s="534" t="str">
        <f t="shared" si="91"/>
        <v/>
      </c>
      <c r="O275" s="534" t="str">
        <f t="shared" si="92"/>
        <v/>
      </c>
      <c r="Q275" s="534" t="str">
        <f t="shared" si="93"/>
        <v/>
      </c>
      <c r="S275" s="534" t="str">
        <f t="shared" si="94"/>
        <v/>
      </c>
      <c r="U275" s="534" t="str">
        <f t="shared" si="95"/>
        <v/>
      </c>
      <c r="W275" s="534" t="str">
        <f t="shared" si="96"/>
        <v/>
      </c>
      <c r="Y275" s="534" t="str">
        <f t="shared" si="97"/>
        <v/>
      </c>
      <c r="AA275" s="534" t="str">
        <f t="shared" si="98"/>
        <v/>
      </c>
      <c r="AC275" s="534" t="str">
        <f t="shared" si="99"/>
        <v/>
      </c>
      <c r="AE275" s="534" t="str">
        <f t="shared" si="100"/>
        <v/>
      </c>
      <c r="AG275" s="534" t="str">
        <f t="shared" si="101"/>
        <v/>
      </c>
      <c r="AI275" s="534" t="str">
        <f t="shared" si="102"/>
        <v/>
      </c>
      <c r="AK275" s="534" t="str">
        <f t="shared" si="103"/>
        <v/>
      </c>
      <c r="AM275" s="534" t="str">
        <f t="shared" si="104"/>
        <v/>
      </c>
      <c r="AO275" s="534" t="str">
        <f t="shared" si="105"/>
        <v/>
      </c>
      <c r="AQ275" s="534" t="str">
        <f t="shared" si="106"/>
        <v/>
      </c>
    </row>
    <row r="276" spans="5:43">
      <c r="E276" s="534" t="str">
        <f t="shared" si="88"/>
        <v/>
      </c>
      <c r="G276" s="534" t="str">
        <f t="shared" si="88"/>
        <v/>
      </c>
      <c r="I276" s="534" t="str">
        <f t="shared" si="89"/>
        <v/>
      </c>
      <c r="K276" s="534" t="str">
        <f t="shared" si="90"/>
        <v/>
      </c>
      <c r="M276" s="534" t="str">
        <f t="shared" si="91"/>
        <v/>
      </c>
      <c r="O276" s="534" t="str">
        <f t="shared" si="92"/>
        <v/>
      </c>
      <c r="Q276" s="534" t="str">
        <f t="shared" si="93"/>
        <v/>
      </c>
      <c r="S276" s="534" t="str">
        <f t="shared" si="94"/>
        <v/>
      </c>
      <c r="U276" s="534" t="str">
        <f t="shared" si="95"/>
        <v/>
      </c>
      <c r="W276" s="534" t="str">
        <f t="shared" si="96"/>
        <v/>
      </c>
      <c r="Y276" s="534" t="str">
        <f t="shared" si="97"/>
        <v/>
      </c>
      <c r="AA276" s="534" t="str">
        <f t="shared" si="98"/>
        <v/>
      </c>
      <c r="AC276" s="534" t="str">
        <f t="shared" si="99"/>
        <v/>
      </c>
      <c r="AE276" s="534" t="str">
        <f t="shared" si="100"/>
        <v/>
      </c>
      <c r="AG276" s="534" t="str">
        <f t="shared" si="101"/>
        <v/>
      </c>
      <c r="AI276" s="534" t="str">
        <f t="shared" si="102"/>
        <v/>
      </c>
      <c r="AK276" s="534" t="str">
        <f t="shared" si="103"/>
        <v/>
      </c>
      <c r="AM276" s="534" t="str">
        <f t="shared" si="104"/>
        <v/>
      </c>
      <c r="AO276" s="534" t="str">
        <f t="shared" si="105"/>
        <v/>
      </c>
      <c r="AQ276" s="534" t="str">
        <f t="shared" si="106"/>
        <v/>
      </c>
    </row>
    <row r="277" spans="5:43">
      <c r="E277" s="534" t="str">
        <f t="shared" si="88"/>
        <v/>
      </c>
      <c r="G277" s="534" t="str">
        <f t="shared" si="88"/>
        <v/>
      </c>
      <c r="I277" s="534" t="str">
        <f t="shared" si="89"/>
        <v/>
      </c>
      <c r="K277" s="534" t="str">
        <f t="shared" si="90"/>
        <v/>
      </c>
      <c r="M277" s="534" t="str">
        <f t="shared" si="91"/>
        <v/>
      </c>
      <c r="O277" s="534" t="str">
        <f t="shared" si="92"/>
        <v/>
      </c>
      <c r="Q277" s="534" t="str">
        <f t="shared" si="93"/>
        <v/>
      </c>
      <c r="S277" s="534" t="str">
        <f t="shared" si="94"/>
        <v/>
      </c>
      <c r="U277" s="534" t="str">
        <f t="shared" si="95"/>
        <v/>
      </c>
      <c r="W277" s="534" t="str">
        <f t="shared" si="96"/>
        <v/>
      </c>
      <c r="Y277" s="534" t="str">
        <f t="shared" si="97"/>
        <v/>
      </c>
      <c r="AA277" s="534" t="str">
        <f t="shared" si="98"/>
        <v/>
      </c>
      <c r="AC277" s="534" t="str">
        <f t="shared" si="99"/>
        <v/>
      </c>
      <c r="AE277" s="534" t="str">
        <f t="shared" si="100"/>
        <v/>
      </c>
      <c r="AG277" s="534" t="str">
        <f t="shared" si="101"/>
        <v/>
      </c>
      <c r="AI277" s="534" t="str">
        <f t="shared" si="102"/>
        <v/>
      </c>
      <c r="AK277" s="534" t="str">
        <f t="shared" si="103"/>
        <v/>
      </c>
      <c r="AM277" s="534" t="str">
        <f t="shared" si="104"/>
        <v/>
      </c>
      <c r="AO277" s="534" t="str">
        <f t="shared" si="105"/>
        <v/>
      </c>
      <c r="AQ277" s="534" t="str">
        <f t="shared" si="106"/>
        <v/>
      </c>
    </row>
    <row r="278" spans="5:43">
      <c r="E278" s="534" t="str">
        <f t="shared" si="88"/>
        <v/>
      </c>
      <c r="G278" s="534" t="str">
        <f t="shared" si="88"/>
        <v/>
      </c>
      <c r="I278" s="534" t="str">
        <f t="shared" si="89"/>
        <v/>
      </c>
      <c r="K278" s="534" t="str">
        <f t="shared" si="90"/>
        <v/>
      </c>
      <c r="M278" s="534" t="str">
        <f t="shared" si="91"/>
        <v/>
      </c>
      <c r="O278" s="534" t="str">
        <f t="shared" si="92"/>
        <v/>
      </c>
      <c r="Q278" s="534" t="str">
        <f t="shared" si="93"/>
        <v/>
      </c>
      <c r="S278" s="534" t="str">
        <f t="shared" si="94"/>
        <v/>
      </c>
      <c r="U278" s="534" t="str">
        <f t="shared" si="95"/>
        <v/>
      </c>
      <c r="W278" s="534" t="str">
        <f t="shared" si="96"/>
        <v/>
      </c>
      <c r="Y278" s="534" t="str">
        <f t="shared" si="97"/>
        <v/>
      </c>
      <c r="AA278" s="534" t="str">
        <f t="shared" si="98"/>
        <v/>
      </c>
      <c r="AC278" s="534" t="str">
        <f t="shared" si="99"/>
        <v/>
      </c>
      <c r="AE278" s="534" t="str">
        <f t="shared" si="100"/>
        <v/>
      </c>
      <c r="AG278" s="534" t="str">
        <f t="shared" si="101"/>
        <v/>
      </c>
      <c r="AI278" s="534" t="str">
        <f t="shared" si="102"/>
        <v/>
      </c>
      <c r="AK278" s="534" t="str">
        <f t="shared" si="103"/>
        <v/>
      </c>
      <c r="AM278" s="534" t="str">
        <f t="shared" si="104"/>
        <v/>
      </c>
      <c r="AO278" s="534" t="str">
        <f t="shared" si="105"/>
        <v/>
      </c>
      <c r="AQ278" s="534" t="str">
        <f t="shared" si="106"/>
        <v/>
      </c>
    </row>
    <row r="279" spans="5:43">
      <c r="E279" s="534" t="str">
        <f t="shared" si="88"/>
        <v/>
      </c>
      <c r="G279" s="534" t="str">
        <f t="shared" si="88"/>
        <v/>
      </c>
      <c r="I279" s="534" t="str">
        <f t="shared" si="89"/>
        <v/>
      </c>
      <c r="K279" s="534" t="str">
        <f t="shared" si="90"/>
        <v/>
      </c>
      <c r="M279" s="534" t="str">
        <f t="shared" si="91"/>
        <v/>
      </c>
      <c r="O279" s="534" t="str">
        <f t="shared" si="92"/>
        <v/>
      </c>
      <c r="Q279" s="534" t="str">
        <f t="shared" si="93"/>
        <v/>
      </c>
      <c r="S279" s="534" t="str">
        <f t="shared" si="94"/>
        <v/>
      </c>
      <c r="U279" s="534" t="str">
        <f t="shared" si="95"/>
        <v/>
      </c>
      <c r="W279" s="534" t="str">
        <f t="shared" si="96"/>
        <v/>
      </c>
      <c r="Y279" s="534" t="str">
        <f t="shared" si="97"/>
        <v/>
      </c>
      <c r="AA279" s="534" t="str">
        <f t="shared" si="98"/>
        <v/>
      </c>
      <c r="AC279" s="534" t="str">
        <f t="shared" si="99"/>
        <v/>
      </c>
      <c r="AE279" s="534" t="str">
        <f t="shared" si="100"/>
        <v/>
      </c>
      <c r="AG279" s="534" t="str">
        <f t="shared" si="101"/>
        <v/>
      </c>
      <c r="AI279" s="534" t="str">
        <f t="shared" si="102"/>
        <v/>
      </c>
      <c r="AK279" s="534" t="str">
        <f t="shared" si="103"/>
        <v/>
      </c>
      <c r="AM279" s="534" t="str">
        <f t="shared" si="104"/>
        <v/>
      </c>
      <c r="AO279" s="534" t="str">
        <f t="shared" si="105"/>
        <v/>
      </c>
      <c r="AQ279" s="534" t="str">
        <f t="shared" si="106"/>
        <v/>
      </c>
    </row>
    <row r="280" spans="5:43">
      <c r="E280" s="534" t="str">
        <f t="shared" si="88"/>
        <v/>
      </c>
      <c r="G280" s="534" t="str">
        <f t="shared" si="88"/>
        <v/>
      </c>
      <c r="I280" s="534" t="str">
        <f t="shared" si="89"/>
        <v/>
      </c>
      <c r="K280" s="534" t="str">
        <f t="shared" si="90"/>
        <v/>
      </c>
      <c r="M280" s="534" t="str">
        <f t="shared" si="91"/>
        <v/>
      </c>
      <c r="O280" s="534" t="str">
        <f t="shared" si="92"/>
        <v/>
      </c>
      <c r="Q280" s="534" t="str">
        <f t="shared" si="93"/>
        <v/>
      </c>
      <c r="S280" s="534" t="str">
        <f t="shared" si="94"/>
        <v/>
      </c>
      <c r="U280" s="534" t="str">
        <f t="shared" si="95"/>
        <v/>
      </c>
      <c r="W280" s="534" t="str">
        <f t="shared" si="96"/>
        <v/>
      </c>
      <c r="Y280" s="534" t="str">
        <f t="shared" si="97"/>
        <v/>
      </c>
      <c r="AA280" s="534" t="str">
        <f t="shared" si="98"/>
        <v/>
      </c>
      <c r="AC280" s="534" t="str">
        <f t="shared" si="99"/>
        <v/>
      </c>
      <c r="AE280" s="534" t="str">
        <f t="shared" si="100"/>
        <v/>
      </c>
      <c r="AG280" s="534" t="str">
        <f t="shared" si="101"/>
        <v/>
      </c>
      <c r="AI280" s="534" t="str">
        <f t="shared" si="102"/>
        <v/>
      </c>
      <c r="AK280" s="534" t="str">
        <f t="shared" si="103"/>
        <v/>
      </c>
      <c r="AM280" s="534" t="str">
        <f t="shared" si="104"/>
        <v/>
      </c>
      <c r="AO280" s="534" t="str">
        <f t="shared" si="105"/>
        <v/>
      </c>
      <c r="AQ280" s="534" t="str">
        <f t="shared" si="106"/>
        <v/>
      </c>
    </row>
    <row r="281" spans="5:43">
      <c r="E281" s="534" t="str">
        <f t="shared" si="88"/>
        <v/>
      </c>
      <c r="G281" s="534" t="str">
        <f t="shared" si="88"/>
        <v/>
      </c>
      <c r="I281" s="534" t="str">
        <f t="shared" si="89"/>
        <v/>
      </c>
      <c r="K281" s="534" t="str">
        <f t="shared" si="90"/>
        <v/>
      </c>
      <c r="M281" s="534" t="str">
        <f t="shared" si="91"/>
        <v/>
      </c>
      <c r="O281" s="534" t="str">
        <f t="shared" si="92"/>
        <v/>
      </c>
      <c r="Q281" s="534" t="str">
        <f t="shared" si="93"/>
        <v/>
      </c>
      <c r="S281" s="534" t="str">
        <f t="shared" si="94"/>
        <v/>
      </c>
      <c r="U281" s="534" t="str">
        <f t="shared" si="95"/>
        <v/>
      </c>
      <c r="W281" s="534" t="str">
        <f t="shared" si="96"/>
        <v/>
      </c>
      <c r="Y281" s="534" t="str">
        <f t="shared" si="97"/>
        <v/>
      </c>
      <c r="AA281" s="534" t="str">
        <f t="shared" si="98"/>
        <v/>
      </c>
      <c r="AC281" s="534" t="str">
        <f t="shared" si="99"/>
        <v/>
      </c>
      <c r="AE281" s="534" t="str">
        <f t="shared" si="100"/>
        <v/>
      </c>
      <c r="AG281" s="534" t="str">
        <f t="shared" si="101"/>
        <v/>
      </c>
      <c r="AI281" s="534" t="str">
        <f t="shared" si="102"/>
        <v/>
      </c>
      <c r="AK281" s="534" t="str">
        <f t="shared" si="103"/>
        <v/>
      </c>
      <c r="AM281" s="534" t="str">
        <f t="shared" si="104"/>
        <v/>
      </c>
      <c r="AO281" s="534" t="str">
        <f t="shared" si="105"/>
        <v/>
      </c>
      <c r="AQ281" s="534" t="str">
        <f t="shared" si="106"/>
        <v/>
      </c>
    </row>
    <row r="282" spans="5:43">
      <c r="E282" s="534" t="str">
        <f t="shared" si="88"/>
        <v/>
      </c>
      <c r="G282" s="534" t="str">
        <f t="shared" si="88"/>
        <v/>
      </c>
      <c r="I282" s="534" t="str">
        <f t="shared" si="89"/>
        <v/>
      </c>
      <c r="K282" s="534" t="str">
        <f t="shared" si="90"/>
        <v/>
      </c>
      <c r="M282" s="534" t="str">
        <f t="shared" si="91"/>
        <v/>
      </c>
      <c r="O282" s="534" t="str">
        <f t="shared" si="92"/>
        <v/>
      </c>
      <c r="Q282" s="534" t="str">
        <f t="shared" si="93"/>
        <v/>
      </c>
      <c r="S282" s="534" t="str">
        <f t="shared" si="94"/>
        <v/>
      </c>
      <c r="U282" s="534" t="str">
        <f t="shared" si="95"/>
        <v/>
      </c>
      <c r="W282" s="534" t="str">
        <f t="shared" si="96"/>
        <v/>
      </c>
      <c r="Y282" s="534" t="str">
        <f t="shared" si="97"/>
        <v/>
      </c>
      <c r="AA282" s="534" t="str">
        <f t="shared" si="98"/>
        <v/>
      </c>
      <c r="AC282" s="534" t="str">
        <f t="shared" si="99"/>
        <v/>
      </c>
      <c r="AE282" s="534" t="str">
        <f t="shared" si="100"/>
        <v/>
      </c>
      <c r="AG282" s="534" t="str">
        <f t="shared" si="101"/>
        <v/>
      </c>
      <c r="AI282" s="534" t="str">
        <f t="shared" si="102"/>
        <v/>
      </c>
      <c r="AK282" s="534" t="str">
        <f t="shared" si="103"/>
        <v/>
      </c>
      <c r="AM282" s="534" t="str">
        <f t="shared" si="104"/>
        <v/>
      </c>
      <c r="AO282" s="534" t="str">
        <f t="shared" si="105"/>
        <v/>
      </c>
      <c r="AQ282" s="534" t="str">
        <f t="shared" si="106"/>
        <v/>
      </c>
    </row>
    <row r="283" spans="5:43">
      <c r="E283" s="534" t="str">
        <f t="shared" si="88"/>
        <v/>
      </c>
      <c r="G283" s="534" t="str">
        <f t="shared" si="88"/>
        <v/>
      </c>
      <c r="I283" s="534" t="str">
        <f t="shared" si="89"/>
        <v/>
      </c>
      <c r="K283" s="534" t="str">
        <f t="shared" si="90"/>
        <v/>
      </c>
      <c r="M283" s="534" t="str">
        <f t="shared" si="91"/>
        <v/>
      </c>
      <c r="O283" s="534" t="str">
        <f t="shared" si="92"/>
        <v/>
      </c>
      <c r="Q283" s="534" t="str">
        <f t="shared" si="93"/>
        <v/>
      </c>
      <c r="S283" s="534" t="str">
        <f t="shared" si="94"/>
        <v/>
      </c>
      <c r="U283" s="534" t="str">
        <f t="shared" si="95"/>
        <v/>
      </c>
      <c r="W283" s="534" t="str">
        <f t="shared" si="96"/>
        <v/>
      </c>
      <c r="Y283" s="534" t="str">
        <f t="shared" si="97"/>
        <v/>
      </c>
      <c r="AA283" s="534" t="str">
        <f t="shared" si="98"/>
        <v/>
      </c>
      <c r="AC283" s="534" t="str">
        <f t="shared" si="99"/>
        <v/>
      </c>
      <c r="AE283" s="534" t="str">
        <f t="shared" si="100"/>
        <v/>
      </c>
      <c r="AG283" s="534" t="str">
        <f t="shared" si="101"/>
        <v/>
      </c>
      <c r="AI283" s="534" t="str">
        <f t="shared" si="102"/>
        <v/>
      </c>
      <c r="AK283" s="534" t="str">
        <f t="shared" si="103"/>
        <v/>
      </c>
      <c r="AM283" s="534" t="str">
        <f t="shared" si="104"/>
        <v/>
      </c>
      <c r="AO283" s="534" t="str">
        <f t="shared" si="105"/>
        <v/>
      </c>
      <c r="AQ283" s="534" t="str">
        <f t="shared" si="106"/>
        <v/>
      </c>
    </row>
    <row r="284" spans="5:43">
      <c r="E284" s="534" t="str">
        <f t="shared" si="88"/>
        <v/>
      </c>
      <c r="G284" s="534" t="str">
        <f t="shared" si="88"/>
        <v/>
      </c>
      <c r="I284" s="534" t="str">
        <f t="shared" si="89"/>
        <v/>
      </c>
      <c r="K284" s="534" t="str">
        <f t="shared" si="90"/>
        <v/>
      </c>
      <c r="M284" s="534" t="str">
        <f t="shared" si="91"/>
        <v/>
      </c>
      <c r="O284" s="534" t="str">
        <f t="shared" si="92"/>
        <v/>
      </c>
      <c r="Q284" s="534" t="str">
        <f t="shared" si="93"/>
        <v/>
      </c>
      <c r="S284" s="534" t="str">
        <f t="shared" si="94"/>
        <v/>
      </c>
      <c r="U284" s="534" t="str">
        <f t="shared" si="95"/>
        <v/>
      </c>
      <c r="W284" s="534" t="str">
        <f t="shared" si="96"/>
        <v/>
      </c>
      <c r="Y284" s="534" t="str">
        <f t="shared" si="97"/>
        <v/>
      </c>
      <c r="AA284" s="534" t="str">
        <f t="shared" si="98"/>
        <v/>
      </c>
      <c r="AC284" s="534" t="str">
        <f t="shared" si="99"/>
        <v/>
      </c>
      <c r="AE284" s="534" t="str">
        <f t="shared" si="100"/>
        <v/>
      </c>
      <c r="AG284" s="534" t="str">
        <f t="shared" si="101"/>
        <v/>
      </c>
      <c r="AI284" s="534" t="str">
        <f t="shared" si="102"/>
        <v/>
      </c>
      <c r="AK284" s="534" t="str">
        <f t="shared" si="103"/>
        <v/>
      </c>
      <c r="AM284" s="534" t="str">
        <f t="shared" si="104"/>
        <v/>
      </c>
      <c r="AO284" s="534" t="str">
        <f t="shared" si="105"/>
        <v/>
      </c>
      <c r="AQ284" s="534" t="str">
        <f t="shared" si="106"/>
        <v/>
      </c>
    </row>
    <row r="285" spans="5:43">
      <c r="E285" s="534" t="str">
        <f t="shared" ref="E285:G300" si="107">IF(OR($B285=0,D285=0),"",D285/$B285)</f>
        <v/>
      </c>
      <c r="G285" s="534" t="str">
        <f t="shared" si="107"/>
        <v/>
      </c>
      <c r="I285" s="534" t="str">
        <f t="shared" si="89"/>
        <v/>
      </c>
      <c r="K285" s="534" t="str">
        <f t="shared" si="90"/>
        <v/>
      </c>
      <c r="M285" s="534" t="str">
        <f t="shared" si="91"/>
        <v/>
      </c>
      <c r="O285" s="534" t="str">
        <f t="shared" si="92"/>
        <v/>
      </c>
      <c r="Q285" s="534" t="str">
        <f t="shared" si="93"/>
        <v/>
      </c>
      <c r="S285" s="534" t="str">
        <f t="shared" si="94"/>
        <v/>
      </c>
      <c r="U285" s="534" t="str">
        <f t="shared" si="95"/>
        <v/>
      </c>
      <c r="W285" s="534" t="str">
        <f t="shared" si="96"/>
        <v/>
      </c>
      <c r="Y285" s="534" t="str">
        <f t="shared" si="97"/>
        <v/>
      </c>
      <c r="AA285" s="534" t="str">
        <f t="shared" si="98"/>
        <v/>
      </c>
      <c r="AC285" s="534" t="str">
        <f t="shared" si="99"/>
        <v/>
      </c>
      <c r="AE285" s="534" t="str">
        <f t="shared" si="100"/>
        <v/>
      </c>
      <c r="AG285" s="534" t="str">
        <f t="shared" si="101"/>
        <v/>
      </c>
      <c r="AI285" s="534" t="str">
        <f t="shared" si="102"/>
        <v/>
      </c>
      <c r="AK285" s="534" t="str">
        <f t="shared" si="103"/>
        <v/>
      </c>
      <c r="AM285" s="534" t="str">
        <f t="shared" si="104"/>
        <v/>
      </c>
      <c r="AO285" s="534" t="str">
        <f t="shared" si="105"/>
        <v/>
      </c>
      <c r="AQ285" s="534" t="str">
        <f t="shared" si="106"/>
        <v/>
      </c>
    </row>
    <row r="286" spans="5:43">
      <c r="E286" s="534" t="str">
        <f t="shared" si="107"/>
        <v/>
      </c>
      <c r="G286" s="534" t="str">
        <f t="shared" si="107"/>
        <v/>
      </c>
      <c r="I286" s="534" t="str">
        <f t="shared" si="89"/>
        <v/>
      </c>
      <c r="K286" s="534" t="str">
        <f t="shared" si="90"/>
        <v/>
      </c>
      <c r="M286" s="534" t="str">
        <f t="shared" si="91"/>
        <v/>
      </c>
      <c r="O286" s="534" t="str">
        <f t="shared" si="92"/>
        <v/>
      </c>
      <c r="Q286" s="534" t="str">
        <f t="shared" si="93"/>
        <v/>
      </c>
      <c r="S286" s="534" t="str">
        <f t="shared" si="94"/>
        <v/>
      </c>
      <c r="U286" s="534" t="str">
        <f t="shared" si="95"/>
        <v/>
      </c>
      <c r="W286" s="534" t="str">
        <f t="shared" si="96"/>
        <v/>
      </c>
      <c r="Y286" s="534" t="str">
        <f t="shared" si="97"/>
        <v/>
      </c>
      <c r="AA286" s="534" t="str">
        <f t="shared" si="98"/>
        <v/>
      </c>
      <c r="AC286" s="534" t="str">
        <f t="shared" si="99"/>
        <v/>
      </c>
      <c r="AE286" s="534" t="str">
        <f t="shared" si="100"/>
        <v/>
      </c>
      <c r="AG286" s="534" t="str">
        <f t="shared" si="101"/>
        <v/>
      </c>
      <c r="AI286" s="534" t="str">
        <f t="shared" si="102"/>
        <v/>
      </c>
      <c r="AK286" s="534" t="str">
        <f t="shared" si="103"/>
        <v/>
      </c>
      <c r="AM286" s="534" t="str">
        <f t="shared" si="104"/>
        <v/>
      </c>
      <c r="AO286" s="534" t="str">
        <f t="shared" si="105"/>
        <v/>
      </c>
      <c r="AQ286" s="534" t="str">
        <f t="shared" si="106"/>
        <v/>
      </c>
    </row>
    <row r="287" spans="5:43">
      <c r="E287" s="534" t="str">
        <f t="shared" si="107"/>
        <v/>
      </c>
      <c r="G287" s="534" t="str">
        <f t="shared" si="107"/>
        <v/>
      </c>
      <c r="I287" s="534" t="str">
        <f t="shared" si="89"/>
        <v/>
      </c>
      <c r="K287" s="534" t="str">
        <f t="shared" si="90"/>
        <v/>
      </c>
      <c r="M287" s="534" t="str">
        <f t="shared" si="91"/>
        <v/>
      </c>
      <c r="O287" s="534" t="str">
        <f t="shared" si="92"/>
        <v/>
      </c>
      <c r="Q287" s="534" t="str">
        <f t="shared" si="93"/>
        <v/>
      </c>
      <c r="S287" s="534" t="str">
        <f t="shared" si="94"/>
        <v/>
      </c>
      <c r="U287" s="534" t="str">
        <f t="shared" si="95"/>
        <v/>
      </c>
      <c r="W287" s="534" t="str">
        <f t="shared" si="96"/>
        <v/>
      </c>
      <c r="Y287" s="534" t="str">
        <f t="shared" si="97"/>
        <v/>
      </c>
      <c r="AA287" s="534" t="str">
        <f t="shared" si="98"/>
        <v/>
      </c>
      <c r="AC287" s="534" t="str">
        <f t="shared" si="99"/>
        <v/>
      </c>
      <c r="AE287" s="534" t="str">
        <f t="shared" si="100"/>
        <v/>
      </c>
      <c r="AG287" s="534" t="str">
        <f t="shared" si="101"/>
        <v/>
      </c>
      <c r="AI287" s="534" t="str">
        <f t="shared" si="102"/>
        <v/>
      </c>
      <c r="AK287" s="534" t="str">
        <f t="shared" si="103"/>
        <v/>
      </c>
      <c r="AM287" s="534" t="str">
        <f t="shared" si="104"/>
        <v/>
      </c>
      <c r="AO287" s="534" t="str">
        <f t="shared" si="105"/>
        <v/>
      </c>
      <c r="AQ287" s="534" t="str">
        <f t="shared" si="106"/>
        <v/>
      </c>
    </row>
    <row r="288" spans="5:43">
      <c r="E288" s="534" t="str">
        <f t="shared" si="107"/>
        <v/>
      </c>
      <c r="G288" s="534" t="str">
        <f t="shared" si="107"/>
        <v/>
      </c>
      <c r="I288" s="534" t="str">
        <f t="shared" si="89"/>
        <v/>
      </c>
      <c r="K288" s="534" t="str">
        <f t="shared" si="90"/>
        <v/>
      </c>
      <c r="M288" s="534" t="str">
        <f t="shared" si="91"/>
        <v/>
      </c>
      <c r="O288" s="534" t="str">
        <f t="shared" si="92"/>
        <v/>
      </c>
      <c r="Q288" s="534" t="str">
        <f t="shared" si="93"/>
        <v/>
      </c>
      <c r="S288" s="534" t="str">
        <f t="shared" si="94"/>
        <v/>
      </c>
      <c r="U288" s="534" t="str">
        <f t="shared" si="95"/>
        <v/>
      </c>
      <c r="W288" s="534" t="str">
        <f t="shared" si="96"/>
        <v/>
      </c>
      <c r="Y288" s="534" t="str">
        <f t="shared" si="97"/>
        <v/>
      </c>
      <c r="AA288" s="534" t="str">
        <f t="shared" si="98"/>
        <v/>
      </c>
      <c r="AC288" s="534" t="str">
        <f t="shared" si="99"/>
        <v/>
      </c>
      <c r="AE288" s="534" t="str">
        <f t="shared" si="100"/>
        <v/>
      </c>
      <c r="AG288" s="534" t="str">
        <f t="shared" si="101"/>
        <v/>
      </c>
      <c r="AI288" s="534" t="str">
        <f t="shared" si="102"/>
        <v/>
      </c>
      <c r="AK288" s="534" t="str">
        <f t="shared" si="103"/>
        <v/>
      </c>
      <c r="AM288" s="534" t="str">
        <f t="shared" si="104"/>
        <v/>
      </c>
      <c r="AO288" s="534" t="str">
        <f t="shared" si="105"/>
        <v/>
      </c>
      <c r="AQ288" s="534" t="str">
        <f t="shared" si="106"/>
        <v/>
      </c>
    </row>
    <row r="289" spans="5:43">
      <c r="E289" s="534" t="str">
        <f t="shared" si="107"/>
        <v/>
      </c>
      <c r="G289" s="534" t="str">
        <f t="shared" si="107"/>
        <v/>
      </c>
      <c r="I289" s="534" t="str">
        <f t="shared" si="89"/>
        <v/>
      </c>
      <c r="K289" s="534" t="str">
        <f t="shared" si="90"/>
        <v/>
      </c>
      <c r="M289" s="534" t="str">
        <f t="shared" si="91"/>
        <v/>
      </c>
      <c r="O289" s="534" t="str">
        <f t="shared" si="92"/>
        <v/>
      </c>
      <c r="Q289" s="534" t="str">
        <f t="shared" si="93"/>
        <v/>
      </c>
      <c r="S289" s="534" t="str">
        <f t="shared" si="94"/>
        <v/>
      </c>
      <c r="U289" s="534" t="str">
        <f t="shared" si="95"/>
        <v/>
      </c>
      <c r="W289" s="534" t="str">
        <f t="shared" si="96"/>
        <v/>
      </c>
      <c r="Y289" s="534" t="str">
        <f t="shared" si="97"/>
        <v/>
      </c>
      <c r="AA289" s="534" t="str">
        <f t="shared" si="98"/>
        <v/>
      </c>
      <c r="AC289" s="534" t="str">
        <f t="shared" si="99"/>
        <v/>
      </c>
      <c r="AE289" s="534" t="str">
        <f t="shared" si="100"/>
        <v/>
      </c>
      <c r="AG289" s="534" t="str">
        <f t="shared" si="101"/>
        <v/>
      </c>
      <c r="AI289" s="534" t="str">
        <f t="shared" si="102"/>
        <v/>
      </c>
      <c r="AK289" s="534" t="str">
        <f t="shared" si="103"/>
        <v/>
      </c>
      <c r="AM289" s="534" t="str">
        <f t="shared" si="104"/>
        <v/>
      </c>
      <c r="AO289" s="534" t="str">
        <f t="shared" si="105"/>
        <v/>
      </c>
      <c r="AQ289" s="534" t="str">
        <f t="shared" si="106"/>
        <v/>
      </c>
    </row>
    <row r="290" spans="5:43">
      <c r="E290" s="534" t="str">
        <f t="shared" si="107"/>
        <v/>
      </c>
      <c r="G290" s="534" t="str">
        <f t="shared" si="107"/>
        <v/>
      </c>
      <c r="I290" s="534" t="str">
        <f t="shared" si="89"/>
        <v/>
      </c>
      <c r="K290" s="534" t="str">
        <f t="shared" si="90"/>
        <v/>
      </c>
      <c r="M290" s="534" t="str">
        <f t="shared" si="91"/>
        <v/>
      </c>
      <c r="O290" s="534" t="str">
        <f t="shared" si="92"/>
        <v/>
      </c>
      <c r="Q290" s="534" t="str">
        <f t="shared" si="93"/>
        <v/>
      </c>
      <c r="S290" s="534" t="str">
        <f t="shared" si="94"/>
        <v/>
      </c>
      <c r="U290" s="534" t="str">
        <f t="shared" si="95"/>
        <v/>
      </c>
      <c r="W290" s="534" t="str">
        <f t="shared" si="96"/>
        <v/>
      </c>
      <c r="Y290" s="534" t="str">
        <f t="shared" si="97"/>
        <v/>
      </c>
      <c r="AA290" s="534" t="str">
        <f t="shared" si="98"/>
        <v/>
      </c>
      <c r="AC290" s="534" t="str">
        <f t="shared" si="99"/>
        <v/>
      </c>
      <c r="AE290" s="534" t="str">
        <f t="shared" si="100"/>
        <v/>
      </c>
      <c r="AG290" s="534" t="str">
        <f t="shared" si="101"/>
        <v/>
      </c>
      <c r="AI290" s="534" t="str">
        <f t="shared" si="102"/>
        <v/>
      </c>
      <c r="AK290" s="534" t="str">
        <f t="shared" si="103"/>
        <v/>
      </c>
      <c r="AM290" s="534" t="str">
        <f t="shared" si="104"/>
        <v/>
      </c>
      <c r="AO290" s="534" t="str">
        <f t="shared" si="105"/>
        <v/>
      </c>
      <c r="AQ290" s="534" t="str">
        <f t="shared" si="106"/>
        <v/>
      </c>
    </row>
    <row r="291" spans="5:43">
      <c r="E291" s="534" t="str">
        <f t="shared" si="107"/>
        <v/>
      </c>
      <c r="G291" s="534" t="str">
        <f t="shared" si="107"/>
        <v/>
      </c>
      <c r="I291" s="534" t="str">
        <f t="shared" si="89"/>
        <v/>
      </c>
      <c r="K291" s="534" t="str">
        <f t="shared" si="90"/>
        <v/>
      </c>
      <c r="M291" s="534" t="str">
        <f t="shared" si="91"/>
        <v/>
      </c>
      <c r="O291" s="534" t="str">
        <f t="shared" si="92"/>
        <v/>
      </c>
      <c r="Q291" s="534" t="str">
        <f t="shared" si="93"/>
        <v/>
      </c>
      <c r="S291" s="534" t="str">
        <f t="shared" si="94"/>
        <v/>
      </c>
      <c r="U291" s="534" t="str">
        <f t="shared" si="95"/>
        <v/>
      </c>
      <c r="W291" s="534" t="str">
        <f t="shared" si="96"/>
        <v/>
      </c>
      <c r="Y291" s="534" t="str">
        <f t="shared" si="97"/>
        <v/>
      </c>
      <c r="AA291" s="534" t="str">
        <f t="shared" si="98"/>
        <v/>
      </c>
      <c r="AC291" s="534" t="str">
        <f t="shared" si="99"/>
        <v/>
      </c>
      <c r="AE291" s="534" t="str">
        <f t="shared" si="100"/>
        <v/>
      </c>
      <c r="AG291" s="534" t="str">
        <f t="shared" si="101"/>
        <v/>
      </c>
      <c r="AI291" s="534" t="str">
        <f t="shared" si="102"/>
        <v/>
      </c>
      <c r="AK291" s="534" t="str">
        <f t="shared" si="103"/>
        <v/>
      </c>
      <c r="AM291" s="534" t="str">
        <f t="shared" si="104"/>
        <v/>
      </c>
      <c r="AO291" s="534" t="str">
        <f t="shared" si="105"/>
        <v/>
      </c>
      <c r="AQ291" s="534" t="str">
        <f t="shared" si="106"/>
        <v/>
      </c>
    </row>
    <row r="292" spans="5:43">
      <c r="E292" s="534" t="str">
        <f t="shared" si="107"/>
        <v/>
      </c>
      <c r="G292" s="534" t="str">
        <f t="shared" si="107"/>
        <v/>
      </c>
      <c r="I292" s="534" t="str">
        <f t="shared" si="89"/>
        <v/>
      </c>
      <c r="K292" s="534" t="str">
        <f t="shared" si="90"/>
        <v/>
      </c>
      <c r="M292" s="534" t="str">
        <f t="shared" si="91"/>
        <v/>
      </c>
      <c r="O292" s="534" t="str">
        <f t="shared" si="92"/>
        <v/>
      </c>
      <c r="Q292" s="534" t="str">
        <f t="shared" si="93"/>
        <v/>
      </c>
      <c r="S292" s="534" t="str">
        <f t="shared" si="94"/>
        <v/>
      </c>
      <c r="U292" s="534" t="str">
        <f t="shared" si="95"/>
        <v/>
      </c>
      <c r="W292" s="534" t="str">
        <f t="shared" si="96"/>
        <v/>
      </c>
      <c r="Y292" s="534" t="str">
        <f t="shared" si="97"/>
        <v/>
      </c>
      <c r="AA292" s="534" t="str">
        <f t="shared" si="98"/>
        <v/>
      </c>
      <c r="AC292" s="534" t="str">
        <f t="shared" si="99"/>
        <v/>
      </c>
      <c r="AE292" s="534" t="str">
        <f t="shared" si="100"/>
        <v/>
      </c>
      <c r="AG292" s="534" t="str">
        <f t="shared" si="101"/>
        <v/>
      </c>
      <c r="AI292" s="534" t="str">
        <f t="shared" si="102"/>
        <v/>
      </c>
      <c r="AK292" s="534" t="str">
        <f t="shared" si="103"/>
        <v/>
      </c>
      <c r="AM292" s="534" t="str">
        <f t="shared" si="104"/>
        <v/>
      </c>
      <c r="AO292" s="534" t="str">
        <f t="shared" si="105"/>
        <v/>
      </c>
      <c r="AQ292" s="534" t="str">
        <f t="shared" si="106"/>
        <v/>
      </c>
    </row>
    <row r="293" spans="5:43">
      <c r="E293" s="534" t="str">
        <f t="shared" si="107"/>
        <v/>
      </c>
      <c r="G293" s="534" t="str">
        <f t="shared" si="107"/>
        <v/>
      </c>
      <c r="I293" s="534" t="str">
        <f t="shared" si="89"/>
        <v/>
      </c>
      <c r="K293" s="534" t="str">
        <f t="shared" si="90"/>
        <v/>
      </c>
      <c r="M293" s="534" t="str">
        <f t="shared" si="91"/>
        <v/>
      </c>
      <c r="O293" s="534" t="str">
        <f t="shared" si="92"/>
        <v/>
      </c>
      <c r="Q293" s="534" t="str">
        <f t="shared" si="93"/>
        <v/>
      </c>
      <c r="S293" s="534" t="str">
        <f t="shared" si="94"/>
        <v/>
      </c>
      <c r="U293" s="534" t="str">
        <f t="shared" si="95"/>
        <v/>
      </c>
      <c r="W293" s="534" t="str">
        <f t="shared" si="96"/>
        <v/>
      </c>
      <c r="Y293" s="534" t="str">
        <f t="shared" si="97"/>
        <v/>
      </c>
      <c r="AA293" s="534" t="str">
        <f t="shared" si="98"/>
        <v/>
      </c>
      <c r="AC293" s="534" t="str">
        <f t="shared" si="99"/>
        <v/>
      </c>
      <c r="AE293" s="534" t="str">
        <f t="shared" si="100"/>
        <v/>
      </c>
      <c r="AG293" s="534" t="str">
        <f t="shared" si="101"/>
        <v/>
      </c>
      <c r="AI293" s="534" t="str">
        <f t="shared" si="102"/>
        <v/>
      </c>
      <c r="AK293" s="534" t="str">
        <f t="shared" si="103"/>
        <v/>
      </c>
      <c r="AM293" s="534" t="str">
        <f t="shared" si="104"/>
        <v/>
      </c>
      <c r="AO293" s="534" t="str">
        <f t="shared" si="105"/>
        <v/>
      </c>
      <c r="AQ293" s="534" t="str">
        <f t="shared" si="106"/>
        <v/>
      </c>
    </row>
    <row r="294" spans="5:43">
      <c r="E294" s="534" t="str">
        <f t="shared" si="107"/>
        <v/>
      </c>
      <c r="G294" s="534" t="str">
        <f t="shared" si="107"/>
        <v/>
      </c>
      <c r="I294" s="534" t="str">
        <f t="shared" si="89"/>
        <v/>
      </c>
      <c r="K294" s="534" t="str">
        <f t="shared" si="90"/>
        <v/>
      </c>
      <c r="M294" s="534" t="str">
        <f t="shared" si="91"/>
        <v/>
      </c>
      <c r="O294" s="534" t="str">
        <f t="shared" si="92"/>
        <v/>
      </c>
      <c r="Q294" s="534" t="str">
        <f t="shared" si="93"/>
        <v/>
      </c>
      <c r="S294" s="534" t="str">
        <f t="shared" si="94"/>
        <v/>
      </c>
      <c r="U294" s="534" t="str">
        <f t="shared" si="95"/>
        <v/>
      </c>
      <c r="W294" s="534" t="str">
        <f t="shared" si="96"/>
        <v/>
      </c>
      <c r="Y294" s="534" t="str">
        <f t="shared" si="97"/>
        <v/>
      </c>
      <c r="AA294" s="534" t="str">
        <f t="shared" si="98"/>
        <v/>
      </c>
      <c r="AC294" s="534" t="str">
        <f t="shared" si="99"/>
        <v/>
      </c>
      <c r="AE294" s="534" t="str">
        <f t="shared" si="100"/>
        <v/>
      </c>
      <c r="AG294" s="534" t="str">
        <f t="shared" si="101"/>
        <v/>
      </c>
      <c r="AI294" s="534" t="str">
        <f t="shared" si="102"/>
        <v/>
      </c>
      <c r="AK294" s="534" t="str">
        <f t="shared" si="103"/>
        <v/>
      </c>
      <c r="AM294" s="534" t="str">
        <f t="shared" si="104"/>
        <v/>
      </c>
      <c r="AO294" s="534" t="str">
        <f t="shared" si="105"/>
        <v/>
      </c>
      <c r="AQ294" s="534" t="str">
        <f t="shared" si="106"/>
        <v/>
      </c>
    </row>
    <row r="295" spans="5:43">
      <c r="E295" s="534" t="str">
        <f t="shared" si="107"/>
        <v/>
      </c>
      <c r="G295" s="534" t="str">
        <f t="shared" si="107"/>
        <v/>
      </c>
      <c r="I295" s="534" t="str">
        <f t="shared" si="89"/>
        <v/>
      </c>
      <c r="K295" s="534" t="str">
        <f t="shared" si="90"/>
        <v/>
      </c>
      <c r="M295" s="534" t="str">
        <f t="shared" si="91"/>
        <v/>
      </c>
      <c r="O295" s="534" t="str">
        <f t="shared" si="92"/>
        <v/>
      </c>
      <c r="Q295" s="534" t="str">
        <f t="shared" si="93"/>
        <v/>
      </c>
      <c r="S295" s="534" t="str">
        <f t="shared" si="94"/>
        <v/>
      </c>
      <c r="U295" s="534" t="str">
        <f t="shared" si="95"/>
        <v/>
      </c>
      <c r="W295" s="534" t="str">
        <f t="shared" si="96"/>
        <v/>
      </c>
      <c r="Y295" s="534" t="str">
        <f t="shared" si="97"/>
        <v/>
      </c>
      <c r="AA295" s="534" t="str">
        <f t="shared" si="98"/>
        <v/>
      </c>
      <c r="AC295" s="534" t="str">
        <f t="shared" si="99"/>
        <v/>
      </c>
      <c r="AE295" s="534" t="str">
        <f t="shared" si="100"/>
        <v/>
      </c>
      <c r="AG295" s="534" t="str">
        <f t="shared" si="101"/>
        <v/>
      </c>
      <c r="AI295" s="534" t="str">
        <f t="shared" si="102"/>
        <v/>
      </c>
      <c r="AK295" s="534" t="str">
        <f t="shared" si="103"/>
        <v/>
      </c>
      <c r="AM295" s="534" t="str">
        <f t="shared" si="104"/>
        <v/>
      </c>
      <c r="AO295" s="534" t="str">
        <f t="shared" si="105"/>
        <v/>
      </c>
      <c r="AQ295" s="534" t="str">
        <f t="shared" si="106"/>
        <v/>
      </c>
    </row>
    <row r="296" spans="5:43">
      <c r="E296" s="534" t="str">
        <f t="shared" si="107"/>
        <v/>
      </c>
      <c r="G296" s="534" t="str">
        <f t="shared" si="107"/>
        <v/>
      </c>
      <c r="I296" s="534" t="str">
        <f t="shared" si="89"/>
        <v/>
      </c>
      <c r="K296" s="534" t="str">
        <f t="shared" si="90"/>
        <v/>
      </c>
      <c r="M296" s="534" t="str">
        <f t="shared" si="91"/>
        <v/>
      </c>
      <c r="O296" s="534" t="str">
        <f t="shared" si="92"/>
        <v/>
      </c>
      <c r="Q296" s="534" t="str">
        <f t="shared" si="93"/>
        <v/>
      </c>
      <c r="S296" s="534" t="str">
        <f t="shared" si="94"/>
        <v/>
      </c>
      <c r="U296" s="534" t="str">
        <f t="shared" si="95"/>
        <v/>
      </c>
      <c r="W296" s="534" t="str">
        <f t="shared" si="96"/>
        <v/>
      </c>
      <c r="Y296" s="534" t="str">
        <f t="shared" si="97"/>
        <v/>
      </c>
      <c r="AA296" s="534" t="str">
        <f t="shared" si="98"/>
        <v/>
      </c>
      <c r="AC296" s="534" t="str">
        <f t="shared" si="99"/>
        <v/>
      </c>
      <c r="AE296" s="534" t="str">
        <f t="shared" si="100"/>
        <v/>
      </c>
      <c r="AG296" s="534" t="str">
        <f t="shared" si="101"/>
        <v/>
      </c>
      <c r="AI296" s="534" t="str">
        <f t="shared" si="102"/>
        <v/>
      </c>
      <c r="AK296" s="534" t="str">
        <f t="shared" si="103"/>
        <v/>
      </c>
      <c r="AM296" s="534" t="str">
        <f t="shared" si="104"/>
        <v/>
      </c>
      <c r="AO296" s="534" t="str">
        <f t="shared" si="105"/>
        <v/>
      </c>
      <c r="AQ296" s="534" t="str">
        <f t="shared" si="106"/>
        <v/>
      </c>
    </row>
    <row r="297" spans="5:43">
      <c r="E297" s="534" t="str">
        <f t="shared" si="107"/>
        <v/>
      </c>
      <c r="G297" s="534" t="str">
        <f t="shared" si="107"/>
        <v/>
      </c>
      <c r="I297" s="534" t="str">
        <f t="shared" si="89"/>
        <v/>
      </c>
      <c r="K297" s="534" t="str">
        <f t="shared" si="90"/>
        <v/>
      </c>
      <c r="M297" s="534" t="str">
        <f t="shared" si="91"/>
        <v/>
      </c>
      <c r="O297" s="534" t="str">
        <f t="shared" si="92"/>
        <v/>
      </c>
      <c r="Q297" s="534" t="str">
        <f t="shared" si="93"/>
        <v/>
      </c>
      <c r="S297" s="534" t="str">
        <f t="shared" si="94"/>
        <v/>
      </c>
      <c r="U297" s="534" t="str">
        <f t="shared" si="95"/>
        <v/>
      </c>
      <c r="W297" s="534" t="str">
        <f t="shared" si="96"/>
        <v/>
      </c>
      <c r="Y297" s="534" t="str">
        <f t="shared" si="97"/>
        <v/>
      </c>
      <c r="AA297" s="534" t="str">
        <f t="shared" si="98"/>
        <v/>
      </c>
      <c r="AC297" s="534" t="str">
        <f t="shared" si="99"/>
        <v/>
      </c>
      <c r="AE297" s="534" t="str">
        <f t="shared" si="100"/>
        <v/>
      </c>
      <c r="AG297" s="534" t="str">
        <f t="shared" si="101"/>
        <v/>
      </c>
      <c r="AI297" s="534" t="str">
        <f t="shared" si="102"/>
        <v/>
      </c>
      <c r="AK297" s="534" t="str">
        <f t="shared" si="103"/>
        <v/>
      </c>
      <c r="AM297" s="534" t="str">
        <f t="shared" si="104"/>
        <v/>
      </c>
      <c r="AO297" s="534" t="str">
        <f t="shared" si="105"/>
        <v/>
      </c>
      <c r="AQ297" s="534" t="str">
        <f t="shared" si="106"/>
        <v/>
      </c>
    </row>
    <row r="298" spans="5:43">
      <c r="E298" s="534" t="str">
        <f t="shared" si="107"/>
        <v/>
      </c>
      <c r="G298" s="534" t="str">
        <f t="shared" si="107"/>
        <v/>
      </c>
      <c r="I298" s="534" t="str">
        <f t="shared" si="89"/>
        <v/>
      </c>
      <c r="K298" s="534" t="str">
        <f t="shared" si="90"/>
        <v/>
      </c>
      <c r="M298" s="534" t="str">
        <f t="shared" si="91"/>
        <v/>
      </c>
      <c r="O298" s="534" t="str">
        <f t="shared" si="92"/>
        <v/>
      </c>
      <c r="Q298" s="534" t="str">
        <f t="shared" si="93"/>
        <v/>
      </c>
      <c r="S298" s="534" t="str">
        <f t="shared" si="94"/>
        <v/>
      </c>
      <c r="U298" s="534" t="str">
        <f t="shared" si="95"/>
        <v/>
      </c>
      <c r="W298" s="534" t="str">
        <f t="shared" si="96"/>
        <v/>
      </c>
      <c r="Y298" s="534" t="str">
        <f t="shared" si="97"/>
        <v/>
      </c>
      <c r="AA298" s="534" t="str">
        <f t="shared" si="98"/>
        <v/>
      </c>
      <c r="AC298" s="534" t="str">
        <f t="shared" si="99"/>
        <v/>
      </c>
      <c r="AE298" s="534" t="str">
        <f t="shared" si="100"/>
        <v/>
      </c>
      <c r="AG298" s="534" t="str">
        <f t="shared" si="101"/>
        <v/>
      </c>
      <c r="AI298" s="534" t="str">
        <f t="shared" si="102"/>
        <v/>
      </c>
      <c r="AK298" s="534" t="str">
        <f t="shared" si="103"/>
        <v/>
      </c>
      <c r="AM298" s="534" t="str">
        <f t="shared" si="104"/>
        <v/>
      </c>
      <c r="AO298" s="534" t="str">
        <f t="shared" si="105"/>
        <v/>
      </c>
      <c r="AQ298" s="534" t="str">
        <f t="shared" si="106"/>
        <v/>
      </c>
    </row>
    <row r="299" spans="5:43">
      <c r="E299" s="534" t="str">
        <f t="shared" si="107"/>
        <v/>
      </c>
      <c r="G299" s="534" t="str">
        <f t="shared" si="107"/>
        <v/>
      </c>
      <c r="I299" s="534" t="str">
        <f t="shared" si="89"/>
        <v/>
      </c>
      <c r="K299" s="534" t="str">
        <f t="shared" si="90"/>
        <v/>
      </c>
      <c r="M299" s="534" t="str">
        <f t="shared" si="91"/>
        <v/>
      </c>
      <c r="O299" s="534" t="str">
        <f t="shared" si="92"/>
        <v/>
      </c>
      <c r="Q299" s="534" t="str">
        <f t="shared" si="93"/>
        <v/>
      </c>
      <c r="S299" s="534" t="str">
        <f t="shared" si="94"/>
        <v/>
      </c>
      <c r="U299" s="534" t="str">
        <f t="shared" si="95"/>
        <v/>
      </c>
      <c r="W299" s="534" t="str">
        <f t="shared" si="96"/>
        <v/>
      </c>
      <c r="Y299" s="534" t="str">
        <f t="shared" si="97"/>
        <v/>
      </c>
      <c r="AA299" s="534" t="str">
        <f t="shared" si="98"/>
        <v/>
      </c>
      <c r="AC299" s="534" t="str">
        <f t="shared" si="99"/>
        <v/>
      </c>
      <c r="AE299" s="534" t="str">
        <f t="shared" si="100"/>
        <v/>
      </c>
      <c r="AG299" s="534" t="str">
        <f t="shared" si="101"/>
        <v/>
      </c>
      <c r="AI299" s="534" t="str">
        <f t="shared" si="102"/>
        <v/>
      </c>
      <c r="AK299" s="534" t="str">
        <f t="shared" si="103"/>
        <v/>
      </c>
      <c r="AM299" s="534" t="str">
        <f t="shared" si="104"/>
        <v/>
      </c>
      <c r="AO299" s="534" t="str">
        <f t="shared" si="105"/>
        <v/>
      </c>
      <c r="AQ299" s="534" t="str">
        <f t="shared" si="106"/>
        <v/>
      </c>
    </row>
    <row r="300" spans="5:43">
      <c r="E300" s="534" t="str">
        <f t="shared" si="107"/>
        <v/>
      </c>
      <c r="G300" s="534" t="str">
        <f t="shared" si="107"/>
        <v/>
      </c>
      <c r="I300" s="534" t="str">
        <f t="shared" si="89"/>
        <v/>
      </c>
      <c r="K300" s="534" t="str">
        <f t="shared" si="90"/>
        <v/>
      </c>
      <c r="M300" s="534" t="str">
        <f t="shared" si="91"/>
        <v/>
      </c>
      <c r="O300" s="534" t="str">
        <f t="shared" si="92"/>
        <v/>
      </c>
      <c r="Q300" s="534" t="str">
        <f t="shared" si="93"/>
        <v/>
      </c>
      <c r="S300" s="534" t="str">
        <f t="shared" si="94"/>
        <v/>
      </c>
      <c r="U300" s="534" t="str">
        <f t="shared" si="95"/>
        <v/>
      </c>
      <c r="W300" s="534" t="str">
        <f t="shared" si="96"/>
        <v/>
      </c>
      <c r="Y300" s="534" t="str">
        <f t="shared" si="97"/>
        <v/>
      </c>
      <c r="AA300" s="534" t="str">
        <f t="shared" si="98"/>
        <v/>
      </c>
      <c r="AC300" s="534" t="str">
        <f t="shared" si="99"/>
        <v/>
      </c>
      <c r="AE300" s="534" t="str">
        <f t="shared" si="100"/>
        <v/>
      </c>
      <c r="AG300" s="534" t="str">
        <f t="shared" si="101"/>
        <v/>
      </c>
      <c r="AI300" s="534" t="str">
        <f t="shared" si="102"/>
        <v/>
      </c>
      <c r="AK300" s="534" t="str">
        <f t="shared" si="103"/>
        <v/>
      </c>
      <c r="AM300" s="534" t="str">
        <f t="shared" si="104"/>
        <v/>
      </c>
      <c r="AO300" s="534" t="str">
        <f t="shared" si="105"/>
        <v/>
      </c>
      <c r="AQ300" s="534" t="str">
        <f t="shared" si="106"/>
        <v/>
      </c>
    </row>
  </sheetData>
  <mergeCells count="1">
    <mergeCell ref="A3:A6"/>
  </mergeCells>
  <conditionalFormatting sqref="E12:E300">
    <cfRule type="expression" dxfId="9" priority="2">
      <formula>AND(LEN(E12)&gt;0,OR(E12&lt;E$2,E12&gt;E$3))</formula>
    </cfRule>
  </conditionalFormatting>
  <conditionalFormatting sqref="AQ12:AQ300 AO12:AO300 AM12:AM300 AK12:AK300 AI12:AI300 AG12:AG300 AE12:AE300 AC12:AC300 AA12:AA300 Y12:Y300 W12:W300 U12:U300 S12:S300 Q12:Q300 O12:O300 M12:M300 K12:K300 I12:I300 G12:G300">
    <cfRule type="expression" dxfId="8" priority="1">
      <formula>AND(LEN(G12)&gt;0,OR(G12&lt;G$2,G12&gt;G$3))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94076-29B8-4D7A-AD36-658ACC701B78}">
  <dimension ref="A1:AUU300"/>
  <sheetViews>
    <sheetView zoomScale="80" zoomScaleNormal="80" workbookViewId="0">
      <selection activeCell="A12" sqref="A12:A27"/>
    </sheetView>
  </sheetViews>
  <sheetFormatPr defaultColWidth="9.140625" defaultRowHeight="15"/>
  <cols>
    <col min="1" max="1" width="40.7109375" customWidth="1"/>
    <col min="2" max="2" width="18.7109375" customWidth="1"/>
    <col min="4" max="5" width="18.7109375" customWidth="1"/>
    <col min="6" max="13" width="18.7109375" hidden="1" customWidth="1"/>
    <col min="14" max="17" width="18.7109375" customWidth="1"/>
    <col min="18" max="21" width="18.7109375" hidden="1" customWidth="1"/>
    <col min="22" max="23" width="18.7109375" customWidth="1"/>
    <col min="24" max="27" width="18.7109375" hidden="1" customWidth="1"/>
    <col min="28" max="29" width="18.7109375" customWidth="1"/>
    <col min="30" max="35" width="18.7109375" hidden="1" customWidth="1"/>
    <col min="36" max="37" width="18.7109375" customWidth="1"/>
    <col min="38" max="43" width="18.7109375" hidden="1" customWidth="1"/>
    <col min="44" max="45" width="18.7109375" customWidth="1"/>
    <col min="884" max="923" width="9.140625" style="537"/>
    <col min="1124" max="1243" width="9.140625" style="516"/>
  </cols>
  <sheetData>
    <row r="1" spans="1:45">
      <c r="A1" s="1">
        <v>2</v>
      </c>
      <c r="C1" s="72" t="s">
        <v>215</v>
      </c>
      <c r="E1" s="536">
        <f ca="1">IF(COUNT(E12:E300)=0,"-",AVERAGE(E12:OFFSET(E12,$A$1-1,0)))</f>
        <v>5160.2963811600694</v>
      </c>
      <c r="G1" s="536">
        <f ca="1">IF(COUNT(G12:G300)=0,"-",AVERAGE(G12:OFFSET(G12,$A$1-1,0)))</f>
        <v>196.24657805336588</v>
      </c>
      <c r="I1" s="536" t="str">
        <f ca="1">IF(COUNT(I12:I300)=0,"-",AVERAGE(I12:OFFSET(I12,$A$1-1,0)))</f>
        <v>-</v>
      </c>
      <c r="K1" s="536">
        <f ca="1">IF(COUNT(K12:K300)=0,"-",AVERAGE(K12:OFFSET(K12,$A$1-1,0)))</f>
        <v>119113.72549019607</v>
      </c>
      <c r="M1" s="536" t="str">
        <f ca="1">IF(COUNT(M12:M300)=0,"-",AVERAGE(M12:OFFSET(M12,$A$1-1,0)))</f>
        <v>-</v>
      </c>
      <c r="O1" s="536">
        <f ca="1">IF(COUNT(O12:O300)=0,"-",AVERAGE(O12:OFFSET(O12,$A$1-1,0)))</f>
        <v>723.80355552623769</v>
      </c>
      <c r="Q1" s="536">
        <f ca="1">IF(COUNT(Q12:Q300)=0,"-",AVERAGE(Q12:OFFSET(Q12,$A$1-1,0)))</f>
        <v>6.8739494874436469</v>
      </c>
      <c r="S1" s="536">
        <f ca="1">IF(COUNT(S12:S300)=0,"-",AVERAGE(S12:OFFSET(S12,$A$1-1,0)))</f>
        <v>826.47844585903238</v>
      </c>
      <c r="U1" s="536" t="str">
        <f ca="1">IF(COUNT(U12:U300)=0,"-",AVERAGE(U12:OFFSET(U12,$A$1-1,0)))</f>
        <v>-</v>
      </c>
      <c r="W1" s="536">
        <f ca="1">IF(COUNT(W12:W300)=0,"-",AVERAGE(W12:OFFSET(W12,$A$1-1,0)))</f>
        <v>453.84082588475877</v>
      </c>
      <c r="Y1" s="536">
        <f ca="1">IF(COUNT(Y12:Y300)=0,"-",AVERAGE(Y12:OFFSET(Y12,$A$1-1,0)))</f>
        <v>1885.3524192750422</v>
      </c>
      <c r="AA1" s="536" t="str">
        <f ca="1">IF(COUNT(AA12:AA300)=0,"-",AVERAGE(AA12:OFFSET(AA12,$A$1-1,0)))</f>
        <v>-</v>
      </c>
      <c r="AC1" s="536">
        <f ca="1">IF(COUNT(AC12:AC300)=0,"-",AVERAGE(AC12:OFFSET(AC12,$A$1-1,0)))</f>
        <v>156.5783831920578</v>
      </c>
      <c r="AE1" s="536" t="str">
        <f ca="1">IF(COUNT(AE12:AE300)=0,"-",AVERAGE(AE12:OFFSET(AE12,$A$1-1,0)))</f>
        <v>-</v>
      </c>
      <c r="AG1" s="536" t="str">
        <f ca="1">IF(COUNT(AG12:AG300)=0,"-",AVERAGE(AG12:OFFSET(AG12,$A$1-1,0)))</f>
        <v>-</v>
      </c>
      <c r="AI1" s="536" t="str">
        <f ca="1">IF(COUNT(AI12:AI300)=0,"-",AVERAGE(AI12:OFFSET(AI12,$A$1-1,0)))</f>
        <v>-</v>
      </c>
      <c r="AK1" s="536">
        <f ca="1">IF(COUNT(AK12:AK300)=0,"-",AVERAGE(AK12:OFFSET(AK12,$A$1-1,0)))</f>
        <v>1046.6275272931166</v>
      </c>
      <c r="AM1" s="536" t="str">
        <f ca="1">IF(COUNT(AM12:AM300)=0,"-",AVERAGE(AM12:OFFSET(AM12,$A$1-1,0)))</f>
        <v>-</v>
      </c>
      <c r="AO1" s="536">
        <f ca="1">IF(COUNT(AO12:AO300)=0,"-",AVERAGE(AO12:OFFSET(AO12,$A$1-1,0)))</f>
        <v>301.96078431372547</v>
      </c>
      <c r="AQ1" s="536">
        <f ca="1">IF(COUNT(AQ12:AQ300)=0,"-",AVERAGE(AQ12:OFFSET(AQ12,$A$1-1,0)))</f>
        <v>62359.180954284151</v>
      </c>
    </row>
    <row r="2" spans="1:45">
      <c r="C2" s="72" t="s">
        <v>216</v>
      </c>
      <c r="E2" s="536">
        <f ca="1">IF(COUNT(E12:E300)=0,"-",E1-(2*_xlfn.STDEV.P(E12:OFFSET(E12,$A$1-1,0))))</f>
        <v>1531.8604815850235</v>
      </c>
      <c r="G2" s="536">
        <f ca="1">IF(COUNT(G12:G300)=0,"-",G1-(2*_xlfn.STDEV.P(G12:OFFSET(G12,$A$1-1,0))))</f>
        <v>196.24657805336588</v>
      </c>
      <c r="I2" s="536" t="str">
        <f ca="1">IF(COUNT(I12:I300)=0,"-",I1-(2*_xlfn.STDEV.P(I12:OFFSET(I12,$A$1-1,0))))</f>
        <v>-</v>
      </c>
      <c r="K2" s="536">
        <f ca="1">IF(COUNT(K12:K300)=0,"-",K1-(2*_xlfn.STDEV.P(K12:OFFSET(K12,$A$1-1,0))))</f>
        <v>119113.72549019607</v>
      </c>
      <c r="M2" s="536" t="str">
        <f ca="1">IF(COUNT(M12:M300)=0,"-",M1-(2*_xlfn.STDEV.P(M12:OFFSET(M12,$A$1-1,0))))</f>
        <v>-</v>
      </c>
      <c r="O2" s="536">
        <f ca="1">IF(COUNT(O12:O300)=0,"-",O1-(2*_xlfn.STDEV.P(O12:OFFSET(O12,$A$1-1,0))))</f>
        <v>723.80355552623769</v>
      </c>
      <c r="Q2" s="536">
        <f ca="1">IF(COUNT(Q12:Q300)=0,"-",Q1-(2*_xlfn.STDEV.P(Q12:OFFSET(Q12,$A$1-1,0))))</f>
        <v>2.9299720811838075</v>
      </c>
      <c r="S2" s="536">
        <f ca="1">IF(COUNT(S12:S300)=0,"-",S1-(2*_xlfn.STDEV.P(S12:OFFSET(S12,$A$1-1,0))))</f>
        <v>826.47844585903238</v>
      </c>
      <c r="U2" s="536" t="str">
        <f ca="1">IF(COUNT(U12:U300)=0,"-",U1-(2*_xlfn.STDEV.P(U12:OFFSET(U12,$A$1-1,0))))</f>
        <v>-</v>
      </c>
      <c r="W2" s="536">
        <f ca="1">IF(COUNT(W12:W300)=0,"-",W1-(2*_xlfn.STDEV.P(W12:OFFSET(W12,$A$1-1,0))))</f>
        <v>453.84082588475877</v>
      </c>
      <c r="Y2" s="536">
        <f ca="1">IF(COUNT(Y12:Y300)=0,"-",Y1-(2*_xlfn.STDEV.P(Y12:OFFSET(Y12,$A$1-1,0))))</f>
        <v>1885.3524192750422</v>
      </c>
      <c r="AA2" s="536" t="str">
        <f ca="1">IF(COUNT(AA12:AA300)=0,"-",AA1-(2*_xlfn.STDEV.P(AA12:OFFSET(AA12,$A$1-1,0))))</f>
        <v>-</v>
      </c>
      <c r="AC2" s="536">
        <f ca="1">IF(COUNT(AC12:AC300)=0,"-",AC1-(2*_xlfn.STDEV.P(AC12:OFFSET(AC12,$A$1-1,0))))</f>
        <v>156.5783831920578</v>
      </c>
      <c r="AE2" s="536" t="str">
        <f ca="1">IF(COUNT(AE12:AE300)=0,"-",AE1-(2*_xlfn.STDEV.P(AE12:OFFSET(AE12,$A$1-1,0))))</f>
        <v>-</v>
      </c>
      <c r="AG2" s="536" t="str">
        <f ca="1">IF(COUNT(AG12:AG300)=0,"-",AG1-(2*_xlfn.STDEV.P(AG12:OFFSET(AG12,$A$1-1,0))))</f>
        <v>-</v>
      </c>
      <c r="AI2" s="536" t="str">
        <f ca="1">IF(COUNT(AI12:AI300)=0,"-",AI1-(2*_xlfn.STDEV.P(AI12:OFFSET(AI12,$A$1-1,0))))</f>
        <v>-</v>
      </c>
      <c r="AK2" s="536">
        <f ca="1">IF(COUNT(AK12:AK300)=0,"-",AK1-(2*_xlfn.STDEV.P(AK12:OFFSET(AK12,$A$1-1,0))))</f>
        <v>1046.6275272931166</v>
      </c>
      <c r="AM2" s="536" t="str">
        <f ca="1">IF(COUNT(AM12:AM300)=0,"-",AM1-(2*_xlfn.STDEV.P(AM12:OFFSET(AM12,$A$1-1,0))))</f>
        <v>-</v>
      </c>
      <c r="AO2" s="536">
        <f ca="1">IF(COUNT(AO12:AO300)=0,"-",AO1-(2*_xlfn.STDEV.P(AO12:OFFSET(AO12,$A$1-1,0))))</f>
        <v>301.96078431372547</v>
      </c>
      <c r="AQ2" s="536">
        <f ca="1">IF(COUNT(AQ12:AQ300)=0,"-",AQ1-(2*_xlfn.STDEV.P(AQ12:OFFSET(AQ12,$A$1-1,0))))</f>
        <v>-51763.63360773577</v>
      </c>
    </row>
    <row r="3" spans="1:45">
      <c r="A3" s="816" t="s">
        <v>217</v>
      </c>
      <c r="C3" s="72" t="s">
        <v>218</v>
      </c>
      <c r="E3" s="536">
        <f ca="1">IF(COUNT(E12:E300)=0,"-",E1+(2*_xlfn.STDEV.P(E12:OFFSET(E12,$A$1-1,0))))</f>
        <v>8788.7322807351156</v>
      </c>
      <c r="G3" s="536">
        <f ca="1">IF(COUNT(G12:G300)=0,"-",G1+(2*_xlfn.STDEV.P(G12:OFFSET(G12,$A$1-1,0))))</f>
        <v>196.24657805336588</v>
      </c>
      <c r="I3" s="536" t="str">
        <f ca="1">IF(COUNT(I12:I300)=0,"-",I1+(2*_xlfn.STDEV.P(I12:OFFSET(I12,$A$1-1,0))))</f>
        <v>-</v>
      </c>
      <c r="K3" s="536">
        <f ca="1">IF(COUNT(K12:K300)=0,"-",K1+(2*_xlfn.STDEV.P(K12:OFFSET(K12,$A$1-1,0))))</f>
        <v>119113.72549019607</v>
      </c>
      <c r="M3" s="536" t="str">
        <f ca="1">IF(COUNT(M12:M300)=0,"-",M1+(2*_xlfn.STDEV.P(M12:OFFSET(M12,$A$1-1,0))))</f>
        <v>-</v>
      </c>
      <c r="O3" s="536">
        <f ca="1">IF(COUNT(O12:O300)=0,"-",O1+(2*_xlfn.STDEV.P(O12:OFFSET(O12,$A$1-1,0))))</f>
        <v>723.80355552623769</v>
      </c>
      <c r="Q3" s="536">
        <f ca="1">IF(COUNT(Q12:Q300)=0,"-",Q1+(2*_xlfn.STDEV.P(Q12:OFFSET(Q12,$A$1-1,0))))</f>
        <v>10.817926893703486</v>
      </c>
      <c r="S3" s="536">
        <f ca="1">IF(COUNT(S12:S300)=0,"-",S1+(2*_xlfn.STDEV.P(S12:OFFSET(S12,$A$1-1,0))))</f>
        <v>826.47844585903238</v>
      </c>
      <c r="U3" s="536" t="str">
        <f ca="1">IF(COUNT(U12:U300)=0,"-",U1+(2*_xlfn.STDEV.P(U12:OFFSET(U12,$A$1-1,0))))</f>
        <v>-</v>
      </c>
      <c r="W3" s="536">
        <f ca="1">IF(COUNT(W12:W300)=0,"-",W1+(2*_xlfn.STDEV.P(W12:OFFSET(W12,$A$1-1,0))))</f>
        <v>453.84082588475877</v>
      </c>
      <c r="Y3" s="536">
        <f ca="1">IF(COUNT(Y12:Y300)=0,"-",Y1+(2*_xlfn.STDEV.P(Y12:OFFSET(Y12,$A$1-1,0))))</f>
        <v>1885.3524192750422</v>
      </c>
      <c r="AA3" s="536" t="str">
        <f ca="1">IF(COUNT(AA12:AA300)=0,"-",AA1+(2*_xlfn.STDEV.P(AA12:OFFSET(AA12,$A$1-1,0))))</f>
        <v>-</v>
      </c>
      <c r="AC3" s="536">
        <f ca="1">IF(COUNT(AC12:AC300)=0,"-",AC1+(2*_xlfn.STDEV.P(AC12:OFFSET(AC12,$A$1-1,0))))</f>
        <v>156.5783831920578</v>
      </c>
      <c r="AE3" s="536" t="str">
        <f ca="1">IF(COUNT(AE12:AE300)=0,"-",AE1+(2*_xlfn.STDEV.P(AE12:OFFSET(AE12,$A$1-1,0))))</f>
        <v>-</v>
      </c>
      <c r="AG3" s="536" t="str">
        <f ca="1">IF(COUNT(AG12:AG300)=0,"-",AG1+(2*_xlfn.STDEV.P(AG12:OFFSET(AG12,$A$1-1,0))))</f>
        <v>-</v>
      </c>
      <c r="AI3" s="536" t="str">
        <f ca="1">IF(COUNT(AI12:AI300)=0,"-",AI1+(2*_xlfn.STDEV.P(AI12:OFFSET(AI12,$A$1-1,0))))</f>
        <v>-</v>
      </c>
      <c r="AK3" s="536">
        <f ca="1">IF(COUNT(AK12:AK300)=0,"-",AK1+(2*_xlfn.STDEV.P(AK12:OFFSET(AK12,$A$1-1,0))))</f>
        <v>1046.6275272931166</v>
      </c>
      <c r="AM3" s="536" t="str">
        <f ca="1">IF(COUNT(AM12:AM300)=0,"-",AM1+(2*_xlfn.STDEV.P(AM12:OFFSET(AM12,$A$1-1,0))))</f>
        <v>-</v>
      </c>
      <c r="AO3" s="536">
        <f ca="1">IF(COUNT(AO12:AO300)=0,"-",AO1+(2*_xlfn.STDEV.P(AO12:OFFSET(AO12,$A$1-1,0))))</f>
        <v>301.96078431372547</v>
      </c>
      <c r="AQ3" s="536">
        <f ca="1">IF(COUNT(AQ12:AQ300)=0,"-",AQ1+(2*_xlfn.STDEV.P(AQ12:OFFSET(AQ12,$A$1-1,0))))</f>
        <v>176481.99551630407</v>
      </c>
    </row>
    <row r="4" spans="1:45">
      <c r="A4" s="816"/>
      <c r="C4" s="72" t="s">
        <v>219</v>
      </c>
      <c r="E4" s="517">
        <f ca="1">IF(COUNT(E12:E300)=0,"-",AVERAGEIFS(E12:E300, E12:E300, "&gt;="&amp;E2,E12:E300,"&lt;="&amp;E3))</f>
        <v>5160.2963811600694</v>
      </c>
      <c r="G4" s="517">
        <f ca="1">IF(COUNT(G12:G300)=0,"-",AVERAGEIFS(G12:G300, G12:G300, "&gt;="&amp;G2,G12:G300,"&lt;="&amp;G3))</f>
        <v>196.24657805336588</v>
      </c>
      <c r="I4" s="517" t="str">
        <f>IF(COUNT(I12:I300)=0,"-",AVERAGEIFS(I12:I300, I12:I300, "&gt;="&amp;I2,I12:I300,"&lt;="&amp;I3))</f>
        <v>-</v>
      </c>
      <c r="K4" s="517">
        <f ca="1">IF(COUNT(K12:K300)=0,"-",AVERAGEIFS(K12:K300, K12:K300, "&gt;="&amp;K2,K12:K300,"&lt;="&amp;K3))</f>
        <v>119113.72549019607</v>
      </c>
      <c r="M4" s="517" t="str">
        <f>IF(COUNT(M12:M300)=0,"-",AVERAGEIFS(M12:M300, M12:M300, "&gt;="&amp;M2,M12:M300,"&lt;="&amp;M3))</f>
        <v>-</v>
      </c>
      <c r="O4" s="517">
        <f ca="1">IF(COUNT(O12:O300)=0,"-",AVERAGEIFS(O12:O300, O12:O300, "&gt;="&amp;O2,O12:O300,"&lt;="&amp;O3))</f>
        <v>723.80355552623769</v>
      </c>
      <c r="Q4" s="517">
        <f ca="1">IF(COUNT(Q12:Q300)=0,"-",AVERAGEIFS(Q12:Q300, Q12:Q300, "&gt;="&amp;Q2,Q12:Q300,"&lt;="&amp;Q3))</f>
        <v>6.8739494874436469</v>
      </c>
      <c r="S4" s="517">
        <f ca="1">IF(COUNT(S12:S300)=0,"-",AVERAGEIFS(S12:S300, S12:S300, "&gt;="&amp;S2,S12:S300,"&lt;="&amp;S3))</f>
        <v>826.47844585903238</v>
      </c>
      <c r="U4" s="517" t="str">
        <f>IF(COUNT(U12:U300)=0,"-",AVERAGEIFS(U12:U300, U12:U300, "&gt;="&amp;U2,U12:U300,"&lt;="&amp;U3))</f>
        <v>-</v>
      </c>
      <c r="W4" s="517">
        <f ca="1">IF(COUNT(W12:W300)=0,"-",AVERAGEIFS(W12:W300, W12:W300, "&gt;="&amp;W2,W12:W300,"&lt;="&amp;W3))</f>
        <v>453.84082588475877</v>
      </c>
      <c r="Y4" s="517">
        <f ca="1">IF(COUNT(Y12:Y300)=0,"-",AVERAGEIFS(Y12:Y300, Y12:Y300, "&gt;="&amp;Y2,Y12:Y300,"&lt;="&amp;Y3))</f>
        <v>1885.3524192750422</v>
      </c>
      <c r="AA4" s="517" t="str">
        <f>IF(COUNT(AA12:AA300)=0,"-",AVERAGEIFS(AA12:AA300, AA12:AA300, "&gt;="&amp;AA2,AA12:AA300,"&lt;="&amp;AA3))</f>
        <v>-</v>
      </c>
      <c r="AC4" s="517">
        <f ca="1">IF(COUNT(AC12:AC300)=0,"-",AVERAGEIFS(AC12:AC300, AC12:AC300, "&gt;="&amp;AC2,AC12:AC300,"&lt;="&amp;AC3))</f>
        <v>156.5783831920578</v>
      </c>
      <c r="AE4" s="517" t="str">
        <f>IF(COUNT(AE12:AE300)=0,"-",AVERAGEIFS(AE12:AE300, AE12:AE300, "&gt;="&amp;AE2,AE12:AE300,"&lt;="&amp;AE3))</f>
        <v>-</v>
      </c>
      <c r="AG4" s="517" t="str">
        <f>IF(COUNT(AG12:AG300)=0,"-",AVERAGEIFS(AG12:AG300, AG12:AG300, "&gt;="&amp;AG2,AG12:AG300,"&lt;="&amp;AG3))</f>
        <v>-</v>
      </c>
      <c r="AI4" s="517" t="str">
        <f>IF(COUNT(AI12:AI300)=0,"-",AVERAGEIFS(AI12:AI300, AI12:AI300, "&gt;="&amp;AI2,AI12:AI300,"&lt;="&amp;AI3))</f>
        <v>-</v>
      </c>
      <c r="AK4" s="517">
        <f ca="1">IF(COUNT(AK12:AK300)=0,"-",AVERAGEIFS(AK12:AK300, AK12:AK300, "&gt;="&amp;AK2,AK12:AK300,"&lt;="&amp;AK3))</f>
        <v>1046.6275272931166</v>
      </c>
      <c r="AM4" s="517" t="str">
        <f>IF(COUNT(AM12:AM300)=0,"-",AVERAGEIFS(AM12:AM300, AM12:AM300, "&gt;="&amp;AM2,AM12:AM300,"&lt;="&amp;AM3))</f>
        <v>-</v>
      </c>
      <c r="AO4" s="517">
        <f ca="1">IF(COUNT(AO12:AO300)=0,"-",AVERAGEIFS(AO12:AO300, AO12:AO300, "&gt;="&amp;AO2,AO12:AO300,"&lt;="&amp;AO3))</f>
        <v>301.96078431372547</v>
      </c>
      <c r="AQ4" s="517">
        <f ca="1">IF(COUNT(AQ12:AQ300)=0,"-",AVERAGEIFS(AQ12:AQ300, AQ12:AQ300, "&gt;="&amp;AQ2,AQ12:AQ300,"&lt;="&amp;AQ3))</f>
        <v>62359.180954284151</v>
      </c>
    </row>
    <row r="5" spans="1:45">
      <c r="A5" s="816"/>
      <c r="C5" s="72" t="s">
        <v>220</v>
      </c>
      <c r="E5" s="514">
        <f ca="1">IF(COUNT(E12:E300)=0,"-",SUMIFS(D12:D300,E12:E300,"&gt;="&amp;E2,E12:E300,"&lt;="&amp;E3)/SUMIFS($B12:$B300,E12:E300,"&gt;="&amp;E2,E12:E300,"&lt;="&amp;E3))</f>
        <v>6061.1145388583136</v>
      </c>
      <c r="G5" s="514">
        <f ca="1">IF(COUNT(G12:G300)=0,"-",SUMIFS(F12:F300,G12:G300,"&gt;="&amp;G2,G12:G300,"&lt;="&amp;G3)/SUMIFS($B12:$B300,G12:G300,"&gt;="&amp;G2,G12:G300,"&lt;="&amp;G3))</f>
        <v>196.24657805336588</v>
      </c>
      <c r="I5" s="514" t="str">
        <f>IF(COUNT(I12:I300)=0,"-",SUMIFS(H12:H300,I12:I300,"&gt;="&amp;I2,I12:I300,"&lt;="&amp;I3)/SUMIFS($B12:$B300,I12:I300,"&gt;="&amp;I2,I12:I300,"&lt;="&amp;I3))</f>
        <v>-</v>
      </c>
      <c r="K5" s="514">
        <f ca="1">IF(COUNT(K12:K300)=0,"-",SUMIFS(J12:J300,K12:K300,"&gt;="&amp;K2,K12:K300,"&lt;="&amp;K3)/SUMIFS($B12:$B300,K12:K300,"&gt;="&amp;K2,K12:K300,"&lt;="&amp;K3))</f>
        <v>119113.72549019607</v>
      </c>
      <c r="M5" s="514" t="str">
        <f>IF(COUNT(M12:M300)=0,"-",SUMIFS(L12:L300,M12:M300,"&gt;="&amp;M2,M12:M300,"&lt;="&amp;M3)/SUMIFS($B12:$B300,M12:M300,"&gt;="&amp;M2,M12:M300,"&lt;="&amp;M3))</f>
        <v>-</v>
      </c>
      <c r="O5" s="514">
        <f ca="1">IF(COUNT(O12:O300)=0,"-",SUMIFS(N12:N300,O12:O300,"&gt;="&amp;O2,O12:O300,"&lt;="&amp;O3)/SUMIFS($B12:$B300,O12:O300,"&gt;="&amp;O2,O12:O300,"&lt;="&amp;O3))</f>
        <v>723.80355552623769</v>
      </c>
      <c r="Q5" s="514">
        <f ca="1">IF(COUNT(Q12:Q300)=0,"-",SUMIFS(P12:P300,Q12:Q300,"&gt;="&amp;Q2,Q12:Q300,"&lt;="&amp;Q3)/SUMIFS($B12:$B300,Q12:Q300,"&gt;="&amp;Q2,Q12:Q300,"&lt;="&amp;Q3))</f>
        <v>7.8531059502949239</v>
      </c>
      <c r="S5" s="514">
        <f ca="1">IF(COUNT(S12:S300)=0,"-",SUMIFS(R12:R300,S12:S300,"&gt;="&amp;S2,S12:S300,"&lt;="&amp;S3)/SUMIFS($B12:$B300,S12:S300,"&gt;="&amp;S2,S12:S300,"&lt;="&amp;S3))</f>
        <v>826.47844585903238</v>
      </c>
      <c r="U5" s="514" t="str">
        <f>IF(COUNT(U12:U300)=0,"-",SUMIFS(T12:T300,U12:U300,"&gt;="&amp;U2,U12:U300,"&lt;="&amp;U3)/SUMIFS($B12:$B300,U12:U300,"&gt;="&amp;U2,U12:U300,"&lt;="&amp;U3))</f>
        <v>-</v>
      </c>
      <c r="W5" s="514">
        <f ca="1">IF(COUNT(W12:W300)=0,"-",SUMIFS(V12:V300,W12:W300,"&gt;="&amp;W2,W12:W300,"&lt;="&amp;W3)/SUMIFS($B12:$B300,W12:W300,"&gt;="&amp;W2,W12:W300,"&lt;="&amp;W3))</f>
        <v>453.84082588475877</v>
      </c>
      <c r="Y5" s="514">
        <f ca="1">IF(COUNT(Y12:Y300)=0,"-",SUMIFS(X12:X300,Y12:Y300,"&gt;="&amp;Y2,Y12:Y300,"&lt;="&amp;Y3)/SUMIFS($B12:$B300,Y12:Y300,"&gt;="&amp;Y2,Y12:Y300,"&lt;="&amp;Y3))</f>
        <v>1885.3524192750422</v>
      </c>
      <c r="AA5" s="514" t="str">
        <f>IF(COUNT(AA12:AA300)=0,"-",SUMIFS(Z12:Z300,AA12:AA300,"&gt;="&amp;AA2,AA12:AA300,"&lt;="&amp;AA3)/SUMIFS($B12:$B300,AA12:AA300,"&gt;="&amp;AA2,AA12:AA300,"&lt;="&amp;AA3))</f>
        <v>-</v>
      </c>
      <c r="AC5" s="514">
        <f ca="1">IF(COUNT(AC12:AC300)=0,"-",SUMIFS(AB12:AB300,AC12:AC300,"&gt;="&amp;AC2,AC12:AC300,"&lt;="&amp;AC3)/SUMIFS($B12:$B300,AC12:AC300,"&gt;="&amp;AC2,AC12:AC300,"&lt;="&amp;AC3))</f>
        <v>156.5783831920578</v>
      </c>
      <c r="AE5" s="514" t="str">
        <f>IF(COUNT(AE12:AE300)=0,"-",SUMIFS(AD12:AD300,AE12:AE300,"&gt;="&amp;AE2,AE12:AE300,"&lt;="&amp;AE3)/SUMIFS($B12:$B300,AE12:AE300,"&gt;="&amp;AE2,AE12:AE300,"&lt;="&amp;AE3))</f>
        <v>-</v>
      </c>
      <c r="AG5" s="514" t="str">
        <f>IF(COUNT(AG12:AG300)=0,"-",SUMIFS(AF12:AF300,AG12:AG300,"&gt;="&amp;AG2,AG12:AG300,"&lt;="&amp;AG3)/SUMIFS($B12:$B300,AG12:AG300,"&gt;="&amp;AG2,AG12:AG300,"&lt;="&amp;AG3))</f>
        <v>-</v>
      </c>
      <c r="AI5" s="514" t="str">
        <f>IF(COUNT(AI12:AI300)=0,"-",SUMIFS(AH12:AH300,AI12:AI300,"&gt;="&amp;AI2,AI12:AI300,"&lt;="&amp;AI3)/SUMIFS($B12:$B300,AI12:AI300,"&gt;="&amp;AI2,AI12:AI300,"&lt;="&amp;AI3))</f>
        <v>-</v>
      </c>
      <c r="AK5" s="514">
        <f ca="1">IF(COUNT(AK12:AK300)=0,"-",SUMIFS(AJ12:AJ300,AK12:AK300,"&gt;="&amp;AK2,AK12:AK300,"&lt;="&amp;AK3)/SUMIFS($B12:$B300,AK12:AK300,"&gt;="&amp;AK2,AK12:AK300,"&lt;="&amp;AK3))</f>
        <v>1046.6275272931166</v>
      </c>
      <c r="AM5" s="514" t="str">
        <f>IF(COUNT(AM12:AM300)=0,"-",SUMIFS(AL12:AL300,AM12:AM300,"&gt;="&amp;AM2,AM12:AM300,"&lt;="&amp;AM3)/SUMIFS($B12:$B300,AM12:AM300,"&gt;="&amp;AM2,AM12:AM300,"&lt;="&amp;AM3))</f>
        <v>-</v>
      </c>
      <c r="AO5" s="514">
        <f ca="1">IF(COUNT(AO12:AO300)=0,"-",SUMIFS(AN12:AN300,AO12:AO300,"&gt;="&amp;AO2,AO12:AO300,"&lt;="&amp;AO3)/SUMIFS($B12:$B300,AO12:AO300,"&gt;="&amp;AO2,AO12:AO300,"&lt;="&amp;AO3))</f>
        <v>301.96078431372547</v>
      </c>
      <c r="AQ5" s="514">
        <f ca="1">IF(COUNT(AQ12:AQ300)=0,"-",SUMIFS(AP12:AP300,AQ12:AQ300,"&gt;="&amp;AQ2,AQ12:AQ300,"&lt;="&amp;AQ3)/SUMIFS($B12:$B300,AQ12:AQ300,"&gt;="&amp;AQ2,AQ12:AQ300,"&lt;="&amp;AQ3))</f>
        <v>34026.338261062716</v>
      </c>
    </row>
    <row r="6" spans="1:45">
      <c r="A6" s="816"/>
      <c r="C6" s="72" t="s">
        <v>221</v>
      </c>
      <c r="E6" s="518">
        <f ca="1">IF(COUNT(E12:E300)=0,"-",SUMIFS(E12:E300, E12:E300, "&gt;="&amp;E2,E12:E300,"&lt;="&amp;E3)/($A$1-COUNTIF(E12:E300,"&lt;"&amp;E$2)-COUNTIF(E12:E300,"&gt;"&amp;E$3)))</f>
        <v>5160.2963811600694</v>
      </c>
      <c r="G6" s="518">
        <f ca="1">IF(COUNT(G12:G300)=0,"-",SUMIFS(G12:G300, G12:G300, "&gt;="&amp;G2,G12:G300,"&lt;="&amp;G3)/($A$1-COUNTIF(G12:G300,"&lt;"&amp;G$2)-COUNTIF(G12:G300,"&gt;"&amp;G$3)))</f>
        <v>98.12328902668294</v>
      </c>
      <c r="I6" s="518" t="str">
        <f>IF(COUNT(I12:I300)=0,"-",SUMIFS(I12:I300, I12:I300, "&gt;="&amp;I2,I12:I300,"&lt;="&amp;I3)/($A$1-COUNTIF(I12:I300,"&lt;"&amp;I$2)-COUNTIF(I12:I300,"&gt;"&amp;I$3)))</f>
        <v>-</v>
      </c>
      <c r="K6" s="518">
        <f ca="1">IF(COUNT(K12:K300)=0,"-",SUMIFS(K12:K300, K12:K300, "&gt;="&amp;K2,K12:K300,"&lt;="&amp;K3)/($A$1-COUNTIF(K12:K300,"&lt;"&amp;K$2)-COUNTIF(K12:K300,"&gt;"&amp;K$3)))</f>
        <v>59556.862745098035</v>
      </c>
      <c r="M6" s="518" t="str">
        <f>IF(COUNT(M12:M300)=0,"-",SUMIFS(M12:M300, M12:M300, "&gt;="&amp;M2,M12:M300,"&lt;="&amp;M3)/($A$1-COUNTIF(M12:M300,"&lt;"&amp;M$2)-COUNTIF(M12:M300,"&gt;"&amp;M$3)))</f>
        <v>-</v>
      </c>
      <c r="O6" s="518">
        <f ca="1">IF(COUNT(O12:O300)=0,"-",SUMIFS(O12:O300, O12:O300, "&gt;="&amp;O2,O12:O300,"&lt;="&amp;O3)/($A$1-COUNTIF(O12:O300,"&lt;"&amp;O$2)-COUNTIF(O12:O300,"&gt;"&amp;O$3)))</f>
        <v>361.90177776311884</v>
      </c>
      <c r="Q6" s="518">
        <f ca="1">IF(COUNT(Q12:Q300)=0,"-",SUMIFS(Q12:Q300, Q12:Q300, "&gt;="&amp;Q2,Q12:Q300,"&lt;="&amp;Q3)/($A$1-COUNTIF(Q12:Q300,"&lt;"&amp;Q$2)-COUNTIF(Q12:Q300,"&gt;"&amp;Q$3)))</f>
        <v>6.8739494874436469</v>
      </c>
      <c r="S6" s="518">
        <f ca="1">IF(COUNT(S12:S300)=0,"-",SUMIFS(S12:S300, S12:S300, "&gt;="&amp;S2,S12:S300,"&lt;="&amp;S3)/($A$1-COUNTIF(S12:S300,"&lt;"&amp;S$2)-COUNTIF(S12:S300,"&gt;"&amp;S$3)))</f>
        <v>413.23922292951619</v>
      </c>
      <c r="U6" s="518" t="str">
        <f>IF(COUNT(U12:U300)=0,"-",SUMIFS(U12:U300, U12:U300, "&gt;="&amp;U2,U12:U300,"&lt;="&amp;U3)/($A$1-COUNTIF(U12:U300,"&lt;"&amp;U$2)-COUNTIF(U12:U300,"&gt;"&amp;U$3)))</f>
        <v>-</v>
      </c>
      <c r="W6" s="518">
        <f ca="1">IF(COUNT(W12:W300)=0,"-",SUMIFS(W12:W300, W12:W300, "&gt;="&amp;W2,W12:W300,"&lt;="&amp;W3)/($A$1-COUNTIF(W12:W300,"&lt;"&amp;W$2)-COUNTIF(W12:W300,"&gt;"&amp;W$3)))</f>
        <v>226.92041294237939</v>
      </c>
      <c r="Y6" s="518">
        <f ca="1">IF(COUNT(Y12:Y300)=0,"-",SUMIFS(Y12:Y300, Y12:Y300, "&gt;="&amp;Y2,Y12:Y300,"&lt;="&amp;Y3)/($A$1-COUNTIF(Y12:Y300,"&lt;"&amp;Y$2)-COUNTIF(Y12:Y300,"&gt;"&amp;Y$3)))</f>
        <v>942.67620963752108</v>
      </c>
      <c r="AA6" s="518" t="str">
        <f>IF(COUNT(AA12:AA300)=0,"-",SUMIFS(AA12:AA300, AA12:AA300, "&gt;="&amp;AA2,AA12:AA300,"&lt;="&amp;AA3)/($A$1-COUNTIF(AA12:AA300,"&lt;"&amp;AA$2)-COUNTIF(AA12:AA300,"&gt;"&amp;AA$3)))</f>
        <v>-</v>
      </c>
      <c r="AC6" s="518">
        <f ca="1">IF(COUNT(AC12:AC300)=0,"-",SUMIFS(AC12:AC300, AC12:AC300, "&gt;="&amp;AC2,AC12:AC300,"&lt;="&amp;AC3)/($A$1-COUNTIF(AC12:AC300,"&lt;"&amp;AC$2)-COUNTIF(AC12:AC300,"&gt;"&amp;AC$3)))</f>
        <v>78.2891915960289</v>
      </c>
      <c r="AE6" s="518" t="str">
        <f>IF(COUNT(AE12:AE300)=0,"-",SUMIFS(AE12:AE300, AE12:AE300, "&gt;="&amp;AE2,AE12:AE300,"&lt;="&amp;AE3)/($A$1-COUNTIF(AE12:AE300,"&lt;"&amp;AE$2)-COUNTIF(AE12:AE300,"&gt;"&amp;AE$3)))</f>
        <v>-</v>
      </c>
      <c r="AG6" s="518" t="str">
        <f>IF(COUNT(AG12:AG300)=0,"-",SUMIFS(AG12:AG300, AG12:AG300, "&gt;="&amp;AG2,AG12:AG300,"&lt;="&amp;AG3)/($A$1-COUNTIF(AG12:AG300,"&lt;"&amp;AG$2)-COUNTIF(AG12:AG300,"&gt;"&amp;AG$3)))</f>
        <v>-</v>
      </c>
      <c r="AI6" s="518" t="str">
        <f>IF(COUNT(AI12:AI300)=0,"-",SUMIFS(AI12:AI300, AI12:AI300, "&gt;="&amp;AI2,AI12:AI300,"&lt;="&amp;AI3)/($A$1-COUNTIF(AI12:AI300,"&lt;"&amp;AI$2)-COUNTIF(AI12:AI300,"&gt;"&amp;AI$3)))</f>
        <v>-</v>
      </c>
      <c r="AK6" s="518">
        <f ca="1">IF(COUNT(AK12:AK300)=0,"-",SUMIFS(AK12:AK300, AK12:AK300, "&gt;="&amp;AK2,AK12:AK300,"&lt;="&amp;AK3)/($A$1-COUNTIF(AK12:AK300,"&lt;"&amp;AK$2)-COUNTIF(AK12:AK300,"&gt;"&amp;AK$3)))</f>
        <v>523.3137636465583</v>
      </c>
      <c r="AM6" s="518" t="str">
        <f>IF(COUNT(AM12:AM300)=0,"-",SUMIFS(AM12:AM300, AM12:AM300, "&gt;="&amp;AM2,AM12:AM300,"&lt;="&amp;AM3)/($A$1-COUNTIF(AM12:AM300,"&lt;"&amp;AM$2)-COUNTIF(AM12:AM300,"&gt;"&amp;AM$3)))</f>
        <v>-</v>
      </c>
      <c r="AO6" s="518">
        <f ca="1">IF(COUNT(AO12:AO300)=0,"-",SUMIFS(AO12:AO300, AO12:AO300, "&gt;="&amp;AO2,AO12:AO300,"&lt;="&amp;AO3)/($A$1-COUNTIF(AO12:AO300,"&lt;"&amp;AO$2)-COUNTIF(AO12:AO300,"&gt;"&amp;AO$3)))</f>
        <v>150.98039215686273</v>
      </c>
      <c r="AQ6" s="518">
        <f ca="1">IF(COUNT(AQ12:AQ300)=0,"-",SUMIFS(AQ12:AQ300, AQ12:AQ300, "&gt;="&amp;AQ2,AQ12:AQ300,"&lt;="&amp;AQ3)/($A$1-COUNTIF(AQ12:AQ300,"&lt;"&amp;AQ$2)-COUNTIF(AQ12:AQ300,"&gt;"&amp;AQ$3)))</f>
        <v>62359.180954284151</v>
      </c>
    </row>
    <row r="9" spans="1:45">
      <c r="D9" t="s">
        <v>222</v>
      </c>
      <c r="E9" s="541"/>
      <c r="F9" t="s">
        <v>223</v>
      </c>
      <c r="G9" s="541"/>
      <c r="H9" t="s">
        <v>224</v>
      </c>
      <c r="I9" s="541"/>
      <c r="J9" t="s">
        <v>225</v>
      </c>
      <c r="K9" s="541"/>
      <c r="L9" t="s">
        <v>226</v>
      </c>
      <c r="M9" s="541"/>
      <c r="N9" t="s">
        <v>227</v>
      </c>
      <c r="O9" s="541"/>
      <c r="P9" t="s">
        <v>228</v>
      </c>
      <c r="Q9" s="541"/>
      <c r="R9" t="s">
        <v>229</v>
      </c>
      <c r="S9" s="541"/>
      <c r="T9" t="s">
        <v>230</v>
      </c>
      <c r="U9" s="541"/>
      <c r="V9" t="s">
        <v>231</v>
      </c>
      <c r="W9" s="541"/>
      <c r="X9" t="s">
        <v>232</v>
      </c>
      <c r="Y9" s="541"/>
      <c r="Z9" t="s">
        <v>233</v>
      </c>
      <c r="AA9" s="541"/>
      <c r="AB9" t="s">
        <v>234</v>
      </c>
      <c r="AC9" s="541"/>
      <c r="AD9" t="s">
        <v>235</v>
      </c>
      <c r="AE9" s="541"/>
      <c r="AF9" t="s">
        <v>236</v>
      </c>
      <c r="AG9" s="541"/>
      <c r="AH9" t="s">
        <v>237</v>
      </c>
      <c r="AI9" s="541"/>
      <c r="AJ9" t="s">
        <v>238</v>
      </c>
      <c r="AK9" s="541"/>
      <c r="AL9" t="s">
        <v>239</v>
      </c>
      <c r="AM9" s="541"/>
      <c r="AN9" t="s">
        <v>240</v>
      </c>
      <c r="AO9" s="541"/>
      <c r="AP9" t="s">
        <v>241</v>
      </c>
      <c r="AQ9" s="541"/>
      <c r="AR9" t="s">
        <v>265</v>
      </c>
      <c r="AS9" t="s">
        <v>267</v>
      </c>
    </row>
    <row r="10" spans="1:45" ht="75">
      <c r="A10" s="539"/>
      <c r="B10" s="539"/>
      <c r="D10" s="539" t="s">
        <v>242</v>
      </c>
      <c r="E10" s="540" t="str">
        <f>D10&amp;"
per FTE"</f>
        <v>Total Occupancy
per FTE</v>
      </c>
      <c r="F10" s="539" t="s">
        <v>243</v>
      </c>
      <c r="G10" s="540" t="str">
        <f>F10&amp;"
per FTE"</f>
        <v>Direct Care Consultant 201
per FTE</v>
      </c>
      <c r="H10" s="539" t="s">
        <v>244</v>
      </c>
      <c r="I10" s="540" t="str">
        <f>H10&amp;"
per FTE"</f>
        <v>Temporary Help 202
per FTE</v>
      </c>
      <c r="J10" s="539" t="s">
        <v>245</v>
      </c>
      <c r="K10" s="540" t="str">
        <f>J10&amp;"
per FTE"</f>
        <v>Clients and Caregivers Reimb./Stipends 203
per FTE</v>
      </c>
      <c r="L10" s="539" t="s">
        <v>246</v>
      </c>
      <c r="M10" s="540" t="str">
        <f>L10&amp;"
per FTE"</f>
        <v>Subcontracted Direct Care 206
per FTE</v>
      </c>
      <c r="N10" s="539" t="s">
        <v>247</v>
      </c>
      <c r="O10" s="540" t="str">
        <f>N10&amp;"
per FTE"</f>
        <v>Staff Training 204
per FTE</v>
      </c>
      <c r="P10" s="539" t="s">
        <v>248</v>
      </c>
      <c r="Q10" s="540" t="str">
        <f>P10&amp;"
per FTE"</f>
        <v>Staff Mileage / Travel 205
per FTE</v>
      </c>
      <c r="R10" s="539" t="s">
        <v>249</v>
      </c>
      <c r="S10" s="540" t="str">
        <f>R10&amp;"
per FTE"</f>
        <v>Meals 207
per FTE</v>
      </c>
      <c r="T10" s="539" t="s">
        <v>250</v>
      </c>
      <c r="U10" s="540" t="str">
        <f>T10&amp;"
per FTE"</f>
        <v>Client Transportation 208
per FTE</v>
      </c>
      <c r="V10" s="539" t="s">
        <v>251</v>
      </c>
      <c r="W10" s="540" t="str">
        <f>V10&amp;"
per FTE"</f>
        <v>Vehicle Expenses 208
per FTE</v>
      </c>
      <c r="X10" s="539" t="s">
        <v>252</v>
      </c>
      <c r="Y10" s="540" t="str">
        <f>X10&amp;"
per FTE"</f>
        <v>Vehicle Depreciation 208
per FTE</v>
      </c>
      <c r="Z10" s="539" t="s">
        <v>253</v>
      </c>
      <c r="AA10" s="540" t="str">
        <f>Z10&amp;"
per FTE"</f>
        <v>Incidental Medical /Medicine/Pharmacy 209
per FTE</v>
      </c>
      <c r="AB10" s="539" t="s">
        <v>254</v>
      </c>
      <c r="AC10" s="540" t="str">
        <f>AB10&amp;"
per FTE"</f>
        <v>Client Personal Allowances 211
per FTE</v>
      </c>
      <c r="AD10" s="539" t="s">
        <v>255</v>
      </c>
      <c r="AE10" s="540" t="str">
        <f>AD10&amp;"
per FTE"</f>
        <v>Provision Material Goods/Svs./Benefits 212
per FTE</v>
      </c>
      <c r="AF10" s="539" t="s">
        <v>256</v>
      </c>
      <c r="AG10" s="540" t="str">
        <f>AF10&amp;"
per FTE"</f>
        <v>Direct Client Wages 214
per FTE</v>
      </c>
      <c r="AH10" s="539" t="s">
        <v>257</v>
      </c>
      <c r="AI10" s="540" t="str">
        <f>AH10&amp;"
per FTE"</f>
        <v>Other Commercial Prod. &amp; Svs. 214
per FTE</v>
      </c>
      <c r="AJ10" s="539" t="s">
        <v>258</v>
      </c>
      <c r="AK10" s="540" t="str">
        <f>AJ10&amp;"
per FTE"</f>
        <v>Program Supplies &amp; Materials 215
per FTE</v>
      </c>
      <c r="AL10" s="539" t="s">
        <v>259</v>
      </c>
      <c r="AM10" s="540" t="str">
        <f>AL10&amp;"
per FTE"</f>
        <v>Non Charitable Expenses
per FTE</v>
      </c>
      <c r="AN10" s="539" t="s">
        <v>260</v>
      </c>
      <c r="AO10" s="540" t="str">
        <f>AN10&amp;"
per FTE"</f>
        <v>Other Expense
per FTE</v>
      </c>
      <c r="AP10" s="539" t="s">
        <v>261</v>
      </c>
      <c r="AQ10" s="540" t="str">
        <f>AP10&amp;"
per FTE"</f>
        <v>Total Other Program Expense
per FTE</v>
      </c>
      <c r="AR10" s="539" t="s">
        <v>266</v>
      </c>
      <c r="AS10" s="539" t="s">
        <v>268</v>
      </c>
    </row>
    <row r="11" spans="1:45">
      <c r="A11" t="s">
        <v>262</v>
      </c>
      <c r="B11" t="s">
        <v>263</v>
      </c>
      <c r="D11" t="s">
        <v>264</v>
      </c>
      <c r="E11" s="541"/>
      <c r="F11" t="s">
        <v>264</v>
      </c>
      <c r="G11" s="541"/>
      <c r="H11" t="s">
        <v>264</v>
      </c>
      <c r="I11" s="541"/>
      <c r="J11" t="s">
        <v>264</v>
      </c>
      <c r="K11" s="541"/>
      <c r="L11" t="s">
        <v>264</v>
      </c>
      <c r="M11" s="541"/>
      <c r="N11" t="s">
        <v>264</v>
      </c>
      <c r="O11" s="541"/>
      <c r="P11" t="s">
        <v>264</v>
      </c>
      <c r="Q11" s="541"/>
      <c r="R11" t="s">
        <v>264</v>
      </c>
      <c r="S11" s="541"/>
      <c r="T11" t="s">
        <v>264</v>
      </c>
      <c r="U11" s="541"/>
      <c r="V11" t="s">
        <v>264</v>
      </c>
      <c r="W11" s="541"/>
      <c r="X11" t="s">
        <v>264</v>
      </c>
      <c r="Y11" s="541"/>
      <c r="Z11" t="s">
        <v>264</v>
      </c>
      <c r="AA11" s="541"/>
      <c r="AB11" t="s">
        <v>264</v>
      </c>
      <c r="AC11" s="541"/>
      <c r="AD11" t="s">
        <v>264</v>
      </c>
      <c r="AE11" s="541"/>
      <c r="AF11" t="s">
        <v>264</v>
      </c>
      <c r="AG11" s="541"/>
      <c r="AH11" t="s">
        <v>264</v>
      </c>
      <c r="AI11" s="541"/>
      <c r="AJ11" t="s">
        <v>264</v>
      </c>
      <c r="AK11" s="541"/>
      <c r="AL11" t="s">
        <v>264</v>
      </c>
      <c r="AM11" s="541"/>
      <c r="AN11" t="s">
        <v>264</v>
      </c>
      <c r="AO11" s="541"/>
      <c r="AP11" t="s">
        <v>264</v>
      </c>
      <c r="AQ11" s="541"/>
      <c r="AR11" t="s">
        <v>264</v>
      </c>
      <c r="AS11" t="s">
        <v>264</v>
      </c>
    </row>
    <row r="12" spans="1:45">
      <c r="B12">
        <v>3.0318999999999998</v>
      </c>
      <c r="D12">
        <v>21146.03</v>
      </c>
      <c r="E12" s="534">
        <f>IF(OR($B12=0,D12=0),"",D12/$B12)</f>
        <v>6974.5143309475907</v>
      </c>
      <c r="F12">
        <v>595</v>
      </c>
      <c r="G12" s="534">
        <f>IF(OR($B12=0,F12=0),"",F12/$B12)</f>
        <v>196.24657805336588</v>
      </c>
      <c r="I12" s="534" t="str">
        <f>IF(OR($B12=0,H12=0),"",H12/$B12)</f>
        <v/>
      </c>
      <c r="K12" s="534" t="str">
        <f>IF(OR($B12=0,J12=0),"",J12/$B12)</f>
        <v/>
      </c>
      <c r="M12" s="534" t="str">
        <f>IF(OR($B12=0,L12=0),"",L12/$B12)</f>
        <v/>
      </c>
      <c r="N12">
        <v>2194.5</v>
      </c>
      <c r="O12" s="534">
        <f>IF(OR($B12=0,N12=0),"",N12/$B12)</f>
        <v>723.80355552623769</v>
      </c>
      <c r="P12">
        <v>26.82</v>
      </c>
      <c r="Q12" s="534">
        <f>IF(OR($B12=0,P12=0),"",P12/$B12)</f>
        <v>8.8459381905735679</v>
      </c>
      <c r="R12">
        <v>2505.8000000000002</v>
      </c>
      <c r="S12" s="534">
        <f>IF(OR($B12=0,R12=0),"",R12/$B12)</f>
        <v>826.47844585903238</v>
      </c>
      <c r="U12" s="534" t="str">
        <f>IF(OR($B12=0,T12=0),"",T12/$B12)</f>
        <v/>
      </c>
      <c r="V12">
        <v>1376</v>
      </c>
      <c r="W12" s="534">
        <f>IF(OR($B12=0,V12=0),"",V12/$B12)</f>
        <v>453.84082588475877</v>
      </c>
      <c r="X12">
        <v>5716.2</v>
      </c>
      <c r="Y12" s="534">
        <f>IF(OR($B12=0,X12=0),"",X12/$B12)</f>
        <v>1885.3524192750422</v>
      </c>
      <c r="AA12" s="534" t="str">
        <f>IF(OR($B12=0,Z12=0),"",Z12/$B12)</f>
        <v/>
      </c>
      <c r="AB12">
        <v>474.73</v>
      </c>
      <c r="AC12" s="534">
        <f>IF(OR($B12=0,AB12=0),"",AB12/$B12)</f>
        <v>156.5783831920578</v>
      </c>
      <c r="AE12" s="534" t="str">
        <f>IF(OR($B12=0,AD12=0),"",AD12/$B12)</f>
        <v/>
      </c>
      <c r="AG12" s="534" t="str">
        <f>IF(OR($B12=0,AF12=0),"",AF12/$B12)</f>
        <v/>
      </c>
      <c r="AI12" s="534" t="str">
        <f>IF(OR($B12=0,AH12=0),"",AH12/$B12)</f>
        <v/>
      </c>
      <c r="AJ12">
        <v>3173.27</v>
      </c>
      <c r="AK12" s="534">
        <f>IF(OR($B12=0,AJ12=0),"",AJ12/$B12)</f>
        <v>1046.6275272931166</v>
      </c>
      <c r="AM12" s="534" t="str">
        <f>IF(OR($B12=0,AL12=0),"",AL12/$B12)</f>
        <v/>
      </c>
      <c r="AO12" s="534" t="str">
        <f>IF(OR($B12=0,AN12=0),"",AN12/$B12)</f>
        <v/>
      </c>
      <c r="AP12">
        <v>16062.32</v>
      </c>
      <c r="AQ12" s="534">
        <f>IF(OR($B12=0,AP12=0),"",AP12/$B12)</f>
        <v>5297.7736732741851</v>
      </c>
      <c r="AR12">
        <v>4457.1899999999996</v>
      </c>
      <c r="AS12">
        <v>23015.000800000002</v>
      </c>
    </row>
    <row r="13" spans="1:45">
      <c r="B13">
        <v>1.02</v>
      </c>
      <c r="D13">
        <v>3413</v>
      </c>
      <c r="E13" s="534">
        <f t="shared" ref="E13:G28" si="0">IF(OR($B13=0,D13=0),"",D13/$B13)</f>
        <v>3346.0784313725489</v>
      </c>
      <c r="G13" s="534" t="str">
        <f t="shared" si="0"/>
        <v/>
      </c>
      <c r="I13" s="534" t="str">
        <f t="shared" ref="I13:I76" si="1">IF(OR($B13=0,H13=0),"",H13/$B13)</f>
        <v/>
      </c>
      <c r="J13">
        <v>121496</v>
      </c>
      <c r="K13" s="534">
        <f t="shared" ref="K13:K76" si="2">IF(OR($B13=0,J13=0),"",J13/$B13)</f>
        <v>119113.72549019607</v>
      </c>
      <c r="M13" s="534" t="str">
        <f t="shared" ref="M13:M76" si="3">IF(OR($B13=0,L13=0),"",L13/$B13)</f>
        <v/>
      </c>
      <c r="O13" s="534" t="str">
        <f t="shared" ref="O13:O76" si="4">IF(OR($B13=0,N13=0),"",N13/$B13)</f>
        <v/>
      </c>
      <c r="P13">
        <v>5</v>
      </c>
      <c r="Q13" s="534">
        <f t="shared" ref="Q13:Q76" si="5">IF(OR($B13=0,P13=0),"",P13/$B13)</f>
        <v>4.9019607843137258</v>
      </c>
      <c r="S13" s="534" t="str">
        <f t="shared" ref="S13:S76" si="6">IF(OR($B13=0,R13=0),"",R13/$B13)</f>
        <v/>
      </c>
      <c r="U13" s="534" t="str">
        <f t="shared" ref="U13:U76" si="7">IF(OR($B13=0,T13=0),"",T13/$B13)</f>
        <v/>
      </c>
      <c r="W13" s="534" t="str">
        <f t="shared" ref="W13:W76" si="8">IF(OR($B13=0,V13=0),"",V13/$B13)</f>
        <v/>
      </c>
      <c r="Y13" s="534" t="str">
        <f t="shared" ref="Y13:Y76" si="9">IF(OR($B13=0,X13=0),"",X13/$B13)</f>
        <v/>
      </c>
      <c r="AA13" s="534" t="str">
        <f t="shared" ref="AA13:AA76" si="10">IF(OR($B13=0,Z13=0),"",Z13/$B13)</f>
        <v/>
      </c>
      <c r="AC13" s="534" t="str">
        <f t="shared" ref="AC13:AC76" si="11">IF(OR($B13=0,AB13=0),"",AB13/$B13)</f>
        <v/>
      </c>
      <c r="AE13" s="534" t="str">
        <f t="shared" ref="AE13:AE76" si="12">IF(OR($B13=0,AD13=0),"",AD13/$B13)</f>
        <v/>
      </c>
      <c r="AG13" s="534" t="str">
        <f t="shared" ref="AG13:AG76" si="13">IF(OR($B13=0,AF13=0),"",AF13/$B13)</f>
        <v/>
      </c>
      <c r="AI13" s="534" t="str">
        <f t="shared" ref="AI13:AI76" si="14">IF(OR($B13=0,AH13=0),"",AH13/$B13)</f>
        <v/>
      </c>
      <c r="AK13" s="534" t="str">
        <f t="shared" ref="AK13:AK76" si="15">IF(OR($B13=0,AJ13=0),"",AJ13/$B13)</f>
        <v/>
      </c>
      <c r="AM13" s="534" t="str">
        <f t="shared" ref="AM13:AM76" si="16">IF(OR($B13=0,AL13=0),"",AL13/$B13)</f>
        <v/>
      </c>
      <c r="AN13">
        <v>308</v>
      </c>
      <c r="AO13" s="534">
        <f t="shared" ref="AO13:AO76" si="17">IF(OR($B13=0,AN13=0),"",AN13/$B13)</f>
        <v>301.96078431372547</v>
      </c>
      <c r="AP13">
        <v>121809</v>
      </c>
      <c r="AQ13" s="534">
        <f t="shared" ref="AQ13:AQ76" si="18">IF(OR($B13=0,AP13=0),"",AP13/$B13)</f>
        <v>119420.58823529411</v>
      </c>
      <c r="AR13">
        <v>930</v>
      </c>
      <c r="AS13">
        <v>6938.2430999999997</v>
      </c>
    </row>
    <row r="14" spans="1:45">
      <c r="E14" s="534" t="str">
        <f t="shared" si="0"/>
        <v/>
      </c>
      <c r="G14" s="534" t="str">
        <f t="shared" si="0"/>
        <v/>
      </c>
      <c r="I14" s="534" t="str">
        <f t="shared" si="1"/>
        <v/>
      </c>
      <c r="K14" s="534" t="str">
        <f t="shared" si="2"/>
        <v/>
      </c>
      <c r="M14" s="534" t="str">
        <f t="shared" si="3"/>
        <v/>
      </c>
      <c r="O14" s="534" t="str">
        <f t="shared" si="4"/>
        <v/>
      </c>
      <c r="Q14" s="534" t="str">
        <f t="shared" si="5"/>
        <v/>
      </c>
      <c r="S14" s="534" t="str">
        <f t="shared" si="6"/>
        <v/>
      </c>
      <c r="U14" s="534" t="str">
        <f t="shared" si="7"/>
        <v/>
      </c>
      <c r="W14" s="534" t="str">
        <f t="shared" si="8"/>
        <v/>
      </c>
      <c r="Y14" s="534" t="str">
        <f t="shared" si="9"/>
        <v/>
      </c>
      <c r="AA14" s="534" t="str">
        <f t="shared" si="10"/>
        <v/>
      </c>
      <c r="AC14" s="534" t="str">
        <f t="shared" si="11"/>
        <v/>
      </c>
      <c r="AE14" s="534" t="str">
        <f t="shared" si="12"/>
        <v/>
      </c>
      <c r="AG14" s="534" t="str">
        <f t="shared" si="13"/>
        <v/>
      </c>
      <c r="AI14" s="534" t="str">
        <f t="shared" si="14"/>
        <v/>
      </c>
      <c r="AK14" s="534" t="str">
        <f t="shared" si="15"/>
        <v/>
      </c>
      <c r="AM14" s="534" t="str">
        <f t="shared" si="16"/>
        <v/>
      </c>
      <c r="AO14" s="534" t="str">
        <f t="shared" si="17"/>
        <v/>
      </c>
      <c r="AQ14" s="534" t="str">
        <f t="shared" si="18"/>
        <v/>
      </c>
    </row>
    <row r="15" spans="1:45">
      <c r="B15">
        <f>B12+B13</f>
        <v>4.0518999999999998</v>
      </c>
      <c r="E15" s="534"/>
      <c r="G15" s="534" t="str">
        <f t="shared" si="0"/>
        <v/>
      </c>
      <c r="I15" s="534" t="str">
        <f t="shared" si="1"/>
        <v/>
      </c>
      <c r="K15" s="534" t="str">
        <f t="shared" si="2"/>
        <v/>
      </c>
      <c r="M15" s="534" t="str">
        <f t="shared" si="3"/>
        <v/>
      </c>
      <c r="O15" s="534" t="str">
        <f t="shared" si="4"/>
        <v/>
      </c>
      <c r="Q15" s="534" t="str">
        <f t="shared" si="5"/>
        <v/>
      </c>
      <c r="S15" s="534" t="str">
        <f t="shared" si="6"/>
        <v/>
      </c>
      <c r="U15" s="534" t="str">
        <f t="shared" si="7"/>
        <v/>
      </c>
      <c r="W15" s="534" t="str">
        <f t="shared" si="8"/>
        <v/>
      </c>
      <c r="Y15" s="534" t="str">
        <f t="shared" si="9"/>
        <v/>
      </c>
      <c r="AA15" s="534" t="str">
        <f t="shared" si="10"/>
        <v/>
      </c>
      <c r="AC15" s="534" t="str">
        <f t="shared" si="11"/>
        <v/>
      </c>
      <c r="AE15" s="534" t="str">
        <f t="shared" si="12"/>
        <v/>
      </c>
      <c r="AG15" s="534" t="str">
        <f t="shared" si="13"/>
        <v/>
      </c>
      <c r="AI15" s="534" t="str">
        <f t="shared" si="14"/>
        <v/>
      </c>
      <c r="AK15" s="534" t="str">
        <f t="shared" si="15"/>
        <v/>
      </c>
      <c r="AM15" s="534" t="str">
        <f t="shared" si="16"/>
        <v/>
      </c>
      <c r="AO15" s="534" t="str">
        <f t="shared" si="17"/>
        <v/>
      </c>
      <c r="AQ15" s="534" t="str">
        <f t="shared" si="18"/>
        <v/>
      </c>
      <c r="AR15">
        <f>AR12+AR13</f>
        <v>5387.19</v>
      </c>
      <c r="AS15">
        <f>AS12+AS13</f>
        <v>29953.243900000001</v>
      </c>
    </row>
    <row r="16" spans="1:45">
      <c r="E16" s="534"/>
      <c r="G16" s="534" t="str">
        <f t="shared" si="0"/>
        <v/>
      </c>
      <c r="I16" s="534" t="str">
        <f t="shared" si="1"/>
        <v/>
      </c>
      <c r="K16" s="534" t="str">
        <f t="shared" si="2"/>
        <v/>
      </c>
      <c r="M16" s="534" t="str">
        <f t="shared" si="3"/>
        <v/>
      </c>
      <c r="O16" s="534" t="str">
        <f t="shared" si="4"/>
        <v/>
      </c>
      <c r="Q16" s="534" t="str">
        <f t="shared" si="5"/>
        <v/>
      </c>
      <c r="S16" s="534" t="str">
        <f t="shared" si="6"/>
        <v/>
      </c>
      <c r="U16" s="534" t="str">
        <f t="shared" si="7"/>
        <v/>
      </c>
      <c r="W16" s="534" t="str">
        <f t="shared" si="8"/>
        <v/>
      </c>
      <c r="Y16" s="534" t="str">
        <f t="shared" si="9"/>
        <v/>
      </c>
      <c r="AA16" s="534" t="str">
        <f t="shared" si="10"/>
        <v/>
      </c>
      <c r="AC16" s="534" t="str">
        <f t="shared" si="11"/>
        <v/>
      </c>
      <c r="AE16" s="534" t="str">
        <f t="shared" si="12"/>
        <v/>
      </c>
      <c r="AG16" s="534" t="str">
        <f t="shared" si="13"/>
        <v/>
      </c>
      <c r="AI16" s="534" t="str">
        <f t="shared" si="14"/>
        <v/>
      </c>
      <c r="AK16" s="534" t="str">
        <f t="shared" si="15"/>
        <v/>
      </c>
      <c r="AM16" s="534" t="str">
        <f t="shared" si="16"/>
        <v/>
      </c>
      <c r="AO16" s="534" t="str">
        <f t="shared" si="17"/>
        <v/>
      </c>
      <c r="AQ16" s="534" t="str">
        <f t="shared" si="18"/>
        <v/>
      </c>
      <c r="AR16" s="543">
        <f>AR15/B15</f>
        <v>1329.5466324440386</v>
      </c>
      <c r="AS16" s="543">
        <f>AS15/B15</f>
        <v>7392.394654359684</v>
      </c>
    </row>
    <row r="17" spans="5:43">
      <c r="E17" s="534" t="str">
        <f t="shared" si="0"/>
        <v/>
      </c>
      <c r="G17" s="534" t="str">
        <f t="shared" si="0"/>
        <v/>
      </c>
      <c r="I17" s="534" t="str">
        <f t="shared" si="1"/>
        <v/>
      </c>
      <c r="K17" s="534" t="str">
        <f t="shared" si="2"/>
        <v/>
      </c>
      <c r="M17" s="534" t="str">
        <f t="shared" si="3"/>
        <v/>
      </c>
      <c r="O17" s="534" t="str">
        <f t="shared" si="4"/>
        <v/>
      </c>
      <c r="P17" s="544">
        <f>7.85+453.84</f>
        <v>461.69</v>
      </c>
      <c r="Q17" s="534" t="str">
        <f t="shared" si="5"/>
        <v/>
      </c>
      <c r="S17" s="534" t="str">
        <f t="shared" si="6"/>
        <v/>
      </c>
      <c r="U17" s="534" t="str">
        <f t="shared" si="7"/>
        <v/>
      </c>
      <c r="W17" s="534" t="str">
        <f t="shared" si="8"/>
        <v/>
      </c>
      <c r="Y17" s="534" t="str">
        <f t="shared" si="9"/>
        <v/>
      </c>
      <c r="AA17" s="534" t="str">
        <f t="shared" si="10"/>
        <v/>
      </c>
      <c r="AC17" s="534" t="str">
        <f t="shared" si="11"/>
        <v/>
      </c>
      <c r="AE17" s="534" t="str">
        <f t="shared" si="12"/>
        <v/>
      </c>
      <c r="AG17" s="534" t="str">
        <f t="shared" si="13"/>
        <v/>
      </c>
      <c r="AI17" s="534" t="str">
        <f t="shared" si="14"/>
        <v/>
      </c>
      <c r="AK17" s="534" t="str">
        <f t="shared" si="15"/>
        <v/>
      </c>
      <c r="AM17" s="534" t="str">
        <f t="shared" si="16"/>
        <v/>
      </c>
      <c r="AO17" s="534" t="str">
        <f t="shared" si="17"/>
        <v/>
      </c>
      <c r="AQ17" s="534" t="str">
        <f t="shared" si="18"/>
        <v/>
      </c>
    </row>
    <row r="18" spans="5:43">
      <c r="E18" s="534" t="str">
        <f t="shared" si="0"/>
        <v/>
      </c>
      <c r="G18" s="534" t="str">
        <f t="shared" si="0"/>
        <v/>
      </c>
      <c r="I18" s="534" t="str">
        <f t="shared" si="1"/>
        <v/>
      </c>
      <c r="K18" s="534" t="str">
        <f t="shared" si="2"/>
        <v/>
      </c>
      <c r="M18" s="534" t="str">
        <f t="shared" si="3"/>
        <v/>
      </c>
      <c r="O18" s="534" t="str">
        <f t="shared" si="4"/>
        <v/>
      </c>
      <c r="Q18" s="534" t="str">
        <f t="shared" si="5"/>
        <v/>
      </c>
      <c r="S18" s="534" t="str">
        <f t="shared" si="6"/>
        <v/>
      </c>
      <c r="U18" s="534" t="str">
        <f t="shared" si="7"/>
        <v/>
      </c>
      <c r="W18" s="534" t="str">
        <f t="shared" si="8"/>
        <v/>
      </c>
      <c r="Y18" s="534" t="str">
        <f t="shared" si="9"/>
        <v/>
      </c>
      <c r="AA18" s="534" t="str">
        <f t="shared" si="10"/>
        <v/>
      </c>
      <c r="AC18" s="534" t="str">
        <f t="shared" si="11"/>
        <v/>
      </c>
      <c r="AE18" s="534" t="str">
        <f t="shared" si="12"/>
        <v/>
      </c>
      <c r="AG18" s="534" t="str">
        <f t="shared" si="13"/>
        <v/>
      </c>
      <c r="AI18" s="534" t="str">
        <f t="shared" si="14"/>
        <v/>
      </c>
      <c r="AK18" s="534" t="str">
        <f t="shared" si="15"/>
        <v/>
      </c>
      <c r="AM18" s="534" t="str">
        <f t="shared" si="16"/>
        <v/>
      </c>
      <c r="AO18" s="534" t="str">
        <f t="shared" si="17"/>
        <v/>
      </c>
      <c r="AQ18" s="534" t="str">
        <f t="shared" si="18"/>
        <v/>
      </c>
    </row>
    <row r="19" spans="5:43">
      <c r="E19" s="534" t="str">
        <f t="shared" si="0"/>
        <v/>
      </c>
      <c r="G19" s="534" t="str">
        <f t="shared" si="0"/>
        <v/>
      </c>
      <c r="I19" s="534" t="str">
        <f t="shared" si="1"/>
        <v/>
      </c>
      <c r="K19" s="534" t="str">
        <f t="shared" si="2"/>
        <v/>
      </c>
      <c r="M19" s="534" t="str">
        <f t="shared" si="3"/>
        <v/>
      </c>
      <c r="O19" s="534" t="str">
        <f t="shared" si="4"/>
        <v/>
      </c>
      <c r="Q19" s="534" t="str">
        <f t="shared" si="5"/>
        <v/>
      </c>
      <c r="S19" s="534" t="str">
        <f t="shared" si="6"/>
        <v/>
      </c>
      <c r="U19" s="534" t="str">
        <f t="shared" si="7"/>
        <v/>
      </c>
      <c r="W19" s="534" t="str">
        <f t="shared" si="8"/>
        <v/>
      </c>
      <c r="Y19" s="534" t="str">
        <f t="shared" si="9"/>
        <v/>
      </c>
      <c r="AA19" s="534" t="str">
        <f t="shared" si="10"/>
        <v/>
      </c>
      <c r="AC19" s="534" t="str">
        <f t="shared" si="11"/>
        <v/>
      </c>
      <c r="AE19" s="534" t="str">
        <f t="shared" si="12"/>
        <v/>
      </c>
      <c r="AG19" s="534" t="str">
        <f t="shared" si="13"/>
        <v/>
      </c>
      <c r="AI19" s="534" t="str">
        <f t="shared" si="14"/>
        <v/>
      </c>
      <c r="AK19" s="534" t="str">
        <f t="shared" si="15"/>
        <v/>
      </c>
      <c r="AM19" s="534" t="str">
        <f t="shared" si="16"/>
        <v/>
      </c>
      <c r="AO19" s="534" t="str">
        <f t="shared" si="17"/>
        <v/>
      </c>
      <c r="AQ19" s="534" t="str">
        <f t="shared" si="18"/>
        <v/>
      </c>
    </row>
    <row r="20" spans="5:43">
      <c r="E20" s="534" t="str">
        <f t="shared" si="0"/>
        <v/>
      </c>
      <c r="G20" s="534" t="str">
        <f t="shared" si="0"/>
        <v/>
      </c>
      <c r="I20" s="534" t="str">
        <f t="shared" si="1"/>
        <v/>
      </c>
      <c r="K20" s="534" t="str">
        <f t="shared" si="2"/>
        <v/>
      </c>
      <c r="M20" s="534" t="str">
        <f t="shared" si="3"/>
        <v/>
      </c>
      <c r="O20" s="534" t="str">
        <f t="shared" si="4"/>
        <v/>
      </c>
      <c r="Q20" s="534" t="str">
        <f t="shared" si="5"/>
        <v/>
      </c>
      <c r="S20" s="534" t="str">
        <f t="shared" si="6"/>
        <v/>
      </c>
      <c r="U20" s="534" t="str">
        <f t="shared" si="7"/>
        <v/>
      </c>
      <c r="W20" s="534" t="str">
        <f t="shared" si="8"/>
        <v/>
      </c>
      <c r="Y20" s="534" t="str">
        <f t="shared" si="9"/>
        <v/>
      </c>
      <c r="AA20" s="534" t="str">
        <f t="shared" si="10"/>
        <v/>
      </c>
      <c r="AC20" s="534" t="str">
        <f t="shared" si="11"/>
        <v/>
      </c>
      <c r="AE20" s="534" t="str">
        <f t="shared" si="12"/>
        <v/>
      </c>
      <c r="AG20" s="534" t="str">
        <f t="shared" si="13"/>
        <v/>
      </c>
      <c r="AI20" s="534" t="str">
        <f t="shared" si="14"/>
        <v/>
      </c>
      <c r="AK20" s="534" t="str">
        <f t="shared" si="15"/>
        <v/>
      </c>
      <c r="AM20" s="534" t="str">
        <f t="shared" si="16"/>
        <v/>
      </c>
      <c r="AO20" s="534" t="str">
        <f t="shared" si="17"/>
        <v/>
      </c>
      <c r="AQ20" s="534" t="str">
        <f t="shared" si="18"/>
        <v/>
      </c>
    </row>
    <row r="21" spans="5:43">
      <c r="E21" s="534" t="str">
        <f t="shared" si="0"/>
        <v/>
      </c>
      <c r="G21" s="534" t="str">
        <f t="shared" si="0"/>
        <v/>
      </c>
      <c r="I21" s="534" t="str">
        <f t="shared" si="1"/>
        <v/>
      </c>
      <c r="K21" s="534" t="str">
        <f t="shared" si="2"/>
        <v/>
      </c>
      <c r="M21" s="534" t="str">
        <f t="shared" si="3"/>
        <v/>
      </c>
      <c r="O21" s="534" t="str">
        <f t="shared" si="4"/>
        <v/>
      </c>
      <c r="Q21" s="534" t="str">
        <f t="shared" si="5"/>
        <v/>
      </c>
      <c r="S21" s="534" t="str">
        <f t="shared" si="6"/>
        <v/>
      </c>
      <c r="U21" s="534" t="str">
        <f t="shared" si="7"/>
        <v/>
      </c>
      <c r="W21" s="534" t="str">
        <f t="shared" si="8"/>
        <v/>
      </c>
      <c r="Y21" s="534" t="str">
        <f t="shared" si="9"/>
        <v/>
      </c>
      <c r="AA21" s="534" t="str">
        <f t="shared" si="10"/>
        <v/>
      </c>
      <c r="AC21" s="534" t="str">
        <f t="shared" si="11"/>
        <v/>
      </c>
      <c r="AE21" s="534" t="str">
        <f t="shared" si="12"/>
        <v/>
      </c>
      <c r="AG21" s="534" t="str">
        <f t="shared" si="13"/>
        <v/>
      </c>
      <c r="AI21" s="534" t="str">
        <f t="shared" si="14"/>
        <v/>
      </c>
      <c r="AK21" s="534" t="str">
        <f t="shared" si="15"/>
        <v/>
      </c>
      <c r="AM21" s="534" t="str">
        <f t="shared" si="16"/>
        <v/>
      </c>
      <c r="AO21" s="534" t="str">
        <f t="shared" si="17"/>
        <v/>
      </c>
      <c r="AQ21" s="534" t="str">
        <f t="shared" si="18"/>
        <v/>
      </c>
    </row>
    <row r="22" spans="5:43">
      <c r="E22" s="534" t="str">
        <f t="shared" si="0"/>
        <v/>
      </c>
      <c r="G22" s="534" t="str">
        <f t="shared" si="0"/>
        <v/>
      </c>
      <c r="I22" s="534" t="str">
        <f t="shared" si="1"/>
        <v/>
      </c>
      <c r="K22" s="534" t="str">
        <f t="shared" si="2"/>
        <v/>
      </c>
      <c r="M22" s="534" t="str">
        <f t="shared" si="3"/>
        <v/>
      </c>
      <c r="O22" s="534" t="str">
        <f t="shared" si="4"/>
        <v/>
      </c>
      <c r="Q22" s="534" t="str">
        <f t="shared" si="5"/>
        <v/>
      </c>
      <c r="S22" s="534" t="str">
        <f t="shared" si="6"/>
        <v/>
      </c>
      <c r="U22" s="534" t="str">
        <f t="shared" si="7"/>
        <v/>
      </c>
      <c r="W22" s="534" t="str">
        <f t="shared" si="8"/>
        <v/>
      </c>
      <c r="Y22" s="534" t="str">
        <f t="shared" si="9"/>
        <v/>
      </c>
      <c r="AA22" s="534" t="str">
        <f t="shared" si="10"/>
        <v/>
      </c>
      <c r="AC22" s="534" t="str">
        <f t="shared" si="11"/>
        <v/>
      </c>
      <c r="AE22" s="534" t="str">
        <f t="shared" si="12"/>
        <v/>
      </c>
      <c r="AG22" s="534" t="str">
        <f t="shared" si="13"/>
        <v/>
      </c>
      <c r="AI22" s="534" t="str">
        <f t="shared" si="14"/>
        <v/>
      </c>
      <c r="AK22" s="534" t="str">
        <f t="shared" si="15"/>
        <v/>
      </c>
      <c r="AM22" s="534" t="str">
        <f t="shared" si="16"/>
        <v/>
      </c>
      <c r="AO22" s="534" t="str">
        <f t="shared" si="17"/>
        <v/>
      </c>
      <c r="AQ22" s="534" t="str">
        <f t="shared" si="18"/>
        <v/>
      </c>
    </row>
    <row r="23" spans="5:43">
      <c r="E23" s="534" t="str">
        <f t="shared" si="0"/>
        <v/>
      </c>
      <c r="G23" s="534" t="str">
        <f t="shared" si="0"/>
        <v/>
      </c>
      <c r="I23" s="534" t="str">
        <f t="shared" si="1"/>
        <v/>
      </c>
      <c r="K23" s="534" t="str">
        <f t="shared" si="2"/>
        <v/>
      </c>
      <c r="M23" s="534" t="str">
        <f t="shared" si="3"/>
        <v/>
      </c>
      <c r="O23" s="534" t="str">
        <f t="shared" si="4"/>
        <v/>
      </c>
      <c r="Q23" s="534" t="str">
        <f t="shared" si="5"/>
        <v/>
      </c>
      <c r="S23" s="534" t="str">
        <f t="shared" si="6"/>
        <v/>
      </c>
      <c r="U23" s="534" t="str">
        <f t="shared" si="7"/>
        <v/>
      </c>
      <c r="W23" s="534" t="str">
        <f t="shared" si="8"/>
        <v/>
      </c>
      <c r="Y23" s="534" t="str">
        <f t="shared" si="9"/>
        <v/>
      </c>
      <c r="AA23" s="534" t="str">
        <f t="shared" si="10"/>
        <v/>
      </c>
      <c r="AC23" s="534" t="str">
        <f t="shared" si="11"/>
        <v/>
      </c>
      <c r="AE23" s="534" t="str">
        <f t="shared" si="12"/>
        <v/>
      </c>
      <c r="AG23" s="534" t="str">
        <f t="shared" si="13"/>
        <v/>
      </c>
      <c r="AI23" s="534" t="str">
        <f t="shared" si="14"/>
        <v/>
      </c>
      <c r="AK23" s="534" t="str">
        <f t="shared" si="15"/>
        <v/>
      </c>
      <c r="AM23" s="534" t="str">
        <f t="shared" si="16"/>
        <v/>
      </c>
      <c r="AO23" s="534" t="str">
        <f t="shared" si="17"/>
        <v/>
      </c>
      <c r="AQ23" s="534" t="str">
        <f t="shared" si="18"/>
        <v/>
      </c>
    </row>
    <row r="24" spans="5:43">
      <c r="E24" s="534" t="str">
        <f t="shared" si="0"/>
        <v/>
      </c>
      <c r="G24" s="534" t="str">
        <f t="shared" si="0"/>
        <v/>
      </c>
      <c r="I24" s="534" t="str">
        <f t="shared" si="1"/>
        <v/>
      </c>
      <c r="K24" s="534" t="str">
        <f t="shared" si="2"/>
        <v/>
      </c>
      <c r="M24" s="534" t="str">
        <f t="shared" si="3"/>
        <v/>
      </c>
      <c r="O24" s="534" t="str">
        <f t="shared" si="4"/>
        <v/>
      </c>
      <c r="Q24" s="534" t="str">
        <f t="shared" si="5"/>
        <v/>
      </c>
      <c r="S24" s="534" t="str">
        <f t="shared" si="6"/>
        <v/>
      </c>
      <c r="U24" s="534" t="str">
        <f t="shared" si="7"/>
        <v/>
      </c>
      <c r="W24" s="534" t="str">
        <f t="shared" si="8"/>
        <v/>
      </c>
      <c r="Y24" s="534" t="str">
        <f t="shared" si="9"/>
        <v/>
      </c>
      <c r="AA24" s="534" t="str">
        <f t="shared" si="10"/>
        <v/>
      </c>
      <c r="AC24" s="534" t="str">
        <f t="shared" si="11"/>
        <v/>
      </c>
      <c r="AE24" s="534" t="str">
        <f t="shared" si="12"/>
        <v/>
      </c>
      <c r="AG24" s="534" t="str">
        <f t="shared" si="13"/>
        <v/>
      </c>
      <c r="AI24" s="534" t="str">
        <f t="shared" si="14"/>
        <v/>
      </c>
      <c r="AK24" s="534" t="str">
        <f t="shared" si="15"/>
        <v/>
      </c>
      <c r="AM24" s="534" t="str">
        <f t="shared" si="16"/>
        <v/>
      </c>
      <c r="AO24" s="534" t="str">
        <f t="shared" si="17"/>
        <v/>
      </c>
      <c r="AQ24" s="534" t="str">
        <f t="shared" si="18"/>
        <v/>
      </c>
    </row>
    <row r="25" spans="5:43">
      <c r="E25" s="534" t="str">
        <f t="shared" si="0"/>
        <v/>
      </c>
      <c r="G25" s="534" t="str">
        <f t="shared" si="0"/>
        <v/>
      </c>
      <c r="I25" s="534" t="str">
        <f t="shared" si="1"/>
        <v/>
      </c>
      <c r="K25" s="534" t="str">
        <f t="shared" si="2"/>
        <v/>
      </c>
      <c r="M25" s="534" t="str">
        <f t="shared" si="3"/>
        <v/>
      </c>
      <c r="O25" s="534" t="str">
        <f t="shared" si="4"/>
        <v/>
      </c>
      <c r="Q25" s="534" t="str">
        <f t="shared" si="5"/>
        <v/>
      </c>
      <c r="S25" s="534" t="str">
        <f t="shared" si="6"/>
        <v/>
      </c>
      <c r="U25" s="534" t="str">
        <f t="shared" si="7"/>
        <v/>
      </c>
      <c r="W25" s="534" t="str">
        <f t="shared" si="8"/>
        <v/>
      </c>
      <c r="Y25" s="534" t="str">
        <f t="shared" si="9"/>
        <v/>
      </c>
      <c r="AA25" s="534" t="str">
        <f t="shared" si="10"/>
        <v/>
      </c>
      <c r="AC25" s="534" t="str">
        <f t="shared" si="11"/>
        <v/>
      </c>
      <c r="AE25" s="534" t="str">
        <f t="shared" si="12"/>
        <v/>
      </c>
      <c r="AG25" s="534" t="str">
        <f t="shared" si="13"/>
        <v/>
      </c>
      <c r="AI25" s="534" t="str">
        <f t="shared" si="14"/>
        <v/>
      </c>
      <c r="AK25" s="534" t="str">
        <f t="shared" si="15"/>
        <v/>
      </c>
      <c r="AM25" s="534" t="str">
        <f t="shared" si="16"/>
        <v/>
      </c>
      <c r="AO25" s="534" t="str">
        <f t="shared" si="17"/>
        <v/>
      </c>
      <c r="AQ25" s="534" t="str">
        <f t="shared" si="18"/>
        <v/>
      </c>
    </row>
    <row r="26" spans="5:43">
      <c r="E26" s="534" t="str">
        <f t="shared" si="0"/>
        <v/>
      </c>
      <c r="G26" s="534" t="str">
        <f t="shared" si="0"/>
        <v/>
      </c>
      <c r="I26" s="534" t="str">
        <f t="shared" si="1"/>
        <v/>
      </c>
      <c r="K26" s="534" t="str">
        <f t="shared" si="2"/>
        <v/>
      </c>
      <c r="M26" s="534" t="str">
        <f t="shared" si="3"/>
        <v/>
      </c>
      <c r="O26" s="534" t="str">
        <f t="shared" si="4"/>
        <v/>
      </c>
      <c r="Q26" s="534" t="str">
        <f t="shared" si="5"/>
        <v/>
      </c>
      <c r="S26" s="534" t="str">
        <f t="shared" si="6"/>
        <v/>
      </c>
      <c r="U26" s="534" t="str">
        <f t="shared" si="7"/>
        <v/>
      </c>
      <c r="W26" s="534" t="str">
        <f t="shared" si="8"/>
        <v/>
      </c>
      <c r="Y26" s="534" t="str">
        <f t="shared" si="9"/>
        <v/>
      </c>
      <c r="AA26" s="534" t="str">
        <f t="shared" si="10"/>
        <v/>
      </c>
      <c r="AC26" s="534" t="str">
        <f t="shared" si="11"/>
        <v/>
      </c>
      <c r="AE26" s="534" t="str">
        <f t="shared" si="12"/>
        <v/>
      </c>
      <c r="AG26" s="534" t="str">
        <f t="shared" si="13"/>
        <v/>
      </c>
      <c r="AI26" s="534" t="str">
        <f t="shared" si="14"/>
        <v/>
      </c>
      <c r="AK26" s="534" t="str">
        <f t="shared" si="15"/>
        <v/>
      </c>
      <c r="AM26" s="534" t="str">
        <f t="shared" si="16"/>
        <v/>
      </c>
      <c r="AO26" s="534" t="str">
        <f t="shared" si="17"/>
        <v/>
      </c>
      <c r="AQ26" s="534" t="str">
        <f t="shared" si="18"/>
        <v/>
      </c>
    </row>
    <row r="27" spans="5:43">
      <c r="E27" s="534" t="str">
        <f t="shared" si="0"/>
        <v/>
      </c>
      <c r="G27" s="534" t="str">
        <f t="shared" si="0"/>
        <v/>
      </c>
      <c r="I27" s="534" t="str">
        <f t="shared" si="1"/>
        <v/>
      </c>
      <c r="K27" s="534" t="str">
        <f t="shared" si="2"/>
        <v/>
      </c>
      <c r="M27" s="534" t="str">
        <f t="shared" si="3"/>
        <v/>
      </c>
      <c r="O27" s="534" t="str">
        <f t="shared" si="4"/>
        <v/>
      </c>
      <c r="Q27" s="534" t="str">
        <f t="shared" si="5"/>
        <v/>
      </c>
      <c r="S27" s="534" t="str">
        <f t="shared" si="6"/>
        <v/>
      </c>
      <c r="U27" s="534" t="str">
        <f t="shared" si="7"/>
        <v/>
      </c>
      <c r="W27" s="534" t="str">
        <f t="shared" si="8"/>
        <v/>
      </c>
      <c r="Y27" s="534" t="str">
        <f t="shared" si="9"/>
        <v/>
      </c>
      <c r="AA27" s="534" t="str">
        <f t="shared" si="10"/>
        <v/>
      </c>
      <c r="AC27" s="534" t="str">
        <f t="shared" si="11"/>
        <v/>
      </c>
      <c r="AE27" s="534" t="str">
        <f t="shared" si="12"/>
        <v/>
      </c>
      <c r="AG27" s="534" t="str">
        <f t="shared" si="13"/>
        <v/>
      </c>
      <c r="AI27" s="534" t="str">
        <f t="shared" si="14"/>
        <v/>
      </c>
      <c r="AK27" s="534" t="str">
        <f t="shared" si="15"/>
        <v/>
      </c>
      <c r="AM27" s="534" t="str">
        <f t="shared" si="16"/>
        <v/>
      </c>
      <c r="AO27" s="534" t="str">
        <f t="shared" si="17"/>
        <v/>
      </c>
      <c r="AQ27" s="534" t="str">
        <f t="shared" si="18"/>
        <v/>
      </c>
    </row>
    <row r="28" spans="5:43">
      <c r="E28" s="534" t="str">
        <f t="shared" si="0"/>
        <v/>
      </c>
      <c r="G28" s="534" t="str">
        <f t="shared" si="0"/>
        <v/>
      </c>
      <c r="I28" s="534" t="str">
        <f t="shared" si="1"/>
        <v/>
      </c>
      <c r="K28" s="534" t="str">
        <f t="shared" si="2"/>
        <v/>
      </c>
      <c r="M28" s="534" t="str">
        <f t="shared" si="3"/>
        <v/>
      </c>
      <c r="O28" s="534" t="str">
        <f t="shared" si="4"/>
        <v/>
      </c>
      <c r="Q28" s="534" t="str">
        <f t="shared" si="5"/>
        <v/>
      </c>
      <c r="S28" s="534" t="str">
        <f t="shared" si="6"/>
        <v/>
      </c>
      <c r="U28" s="534" t="str">
        <f t="shared" si="7"/>
        <v/>
      </c>
      <c r="W28" s="534" t="str">
        <f t="shared" si="8"/>
        <v/>
      </c>
      <c r="Y28" s="534" t="str">
        <f t="shared" si="9"/>
        <v/>
      </c>
      <c r="AA28" s="534" t="str">
        <f t="shared" si="10"/>
        <v/>
      </c>
      <c r="AC28" s="534" t="str">
        <f t="shared" si="11"/>
        <v/>
      </c>
      <c r="AE28" s="534" t="str">
        <f t="shared" si="12"/>
        <v/>
      </c>
      <c r="AG28" s="534" t="str">
        <f t="shared" si="13"/>
        <v/>
      </c>
      <c r="AI28" s="534" t="str">
        <f t="shared" si="14"/>
        <v/>
      </c>
      <c r="AK28" s="534" t="str">
        <f t="shared" si="15"/>
        <v/>
      </c>
      <c r="AM28" s="534" t="str">
        <f t="shared" si="16"/>
        <v/>
      </c>
      <c r="AO28" s="534" t="str">
        <f t="shared" si="17"/>
        <v/>
      </c>
      <c r="AQ28" s="534" t="str">
        <f t="shared" si="18"/>
        <v/>
      </c>
    </row>
    <row r="29" spans="5:43">
      <c r="E29" s="534" t="str">
        <f t="shared" ref="E29:G44" si="19">IF(OR($B29=0,D29=0),"",D29/$B29)</f>
        <v/>
      </c>
      <c r="G29" s="534" t="str">
        <f t="shared" si="19"/>
        <v/>
      </c>
      <c r="I29" s="534" t="str">
        <f t="shared" si="1"/>
        <v/>
      </c>
      <c r="K29" s="534" t="str">
        <f t="shared" si="2"/>
        <v/>
      </c>
      <c r="M29" s="534" t="str">
        <f t="shared" si="3"/>
        <v/>
      </c>
      <c r="O29" s="534" t="str">
        <f t="shared" si="4"/>
        <v/>
      </c>
      <c r="Q29" s="534" t="str">
        <f t="shared" si="5"/>
        <v/>
      </c>
      <c r="S29" s="534" t="str">
        <f t="shared" si="6"/>
        <v/>
      </c>
      <c r="U29" s="534" t="str">
        <f t="shared" si="7"/>
        <v/>
      </c>
      <c r="W29" s="534" t="str">
        <f t="shared" si="8"/>
        <v/>
      </c>
      <c r="Y29" s="534" t="str">
        <f t="shared" si="9"/>
        <v/>
      </c>
      <c r="AA29" s="534" t="str">
        <f t="shared" si="10"/>
        <v/>
      </c>
      <c r="AC29" s="534" t="str">
        <f t="shared" si="11"/>
        <v/>
      </c>
      <c r="AE29" s="534" t="str">
        <f t="shared" si="12"/>
        <v/>
      </c>
      <c r="AG29" s="534" t="str">
        <f t="shared" si="13"/>
        <v/>
      </c>
      <c r="AI29" s="534" t="str">
        <f t="shared" si="14"/>
        <v/>
      </c>
      <c r="AK29" s="534" t="str">
        <f t="shared" si="15"/>
        <v/>
      </c>
      <c r="AM29" s="534" t="str">
        <f t="shared" si="16"/>
        <v/>
      </c>
      <c r="AO29" s="534" t="str">
        <f t="shared" si="17"/>
        <v/>
      </c>
      <c r="AQ29" s="534" t="str">
        <f t="shared" si="18"/>
        <v/>
      </c>
    </row>
    <row r="30" spans="5:43">
      <c r="E30" s="534" t="str">
        <f t="shared" si="19"/>
        <v/>
      </c>
      <c r="G30" s="534" t="str">
        <f t="shared" si="19"/>
        <v/>
      </c>
      <c r="I30" s="534" t="str">
        <f t="shared" si="1"/>
        <v/>
      </c>
      <c r="K30" s="534" t="str">
        <f t="shared" si="2"/>
        <v/>
      </c>
      <c r="M30" s="534" t="str">
        <f t="shared" si="3"/>
        <v/>
      </c>
      <c r="O30" s="534" t="str">
        <f t="shared" si="4"/>
        <v/>
      </c>
      <c r="Q30" s="534" t="str">
        <f t="shared" si="5"/>
        <v/>
      </c>
      <c r="S30" s="534" t="str">
        <f t="shared" si="6"/>
        <v/>
      </c>
      <c r="U30" s="534" t="str">
        <f t="shared" si="7"/>
        <v/>
      </c>
      <c r="W30" s="534" t="str">
        <f t="shared" si="8"/>
        <v/>
      </c>
      <c r="Y30" s="534" t="str">
        <f t="shared" si="9"/>
        <v/>
      </c>
      <c r="AA30" s="534" t="str">
        <f t="shared" si="10"/>
        <v/>
      </c>
      <c r="AC30" s="534" t="str">
        <f t="shared" si="11"/>
        <v/>
      </c>
      <c r="AE30" s="534" t="str">
        <f t="shared" si="12"/>
        <v/>
      </c>
      <c r="AG30" s="534" t="str">
        <f t="shared" si="13"/>
        <v/>
      </c>
      <c r="AI30" s="534" t="str">
        <f t="shared" si="14"/>
        <v/>
      </c>
      <c r="AK30" s="534" t="str">
        <f t="shared" si="15"/>
        <v/>
      </c>
      <c r="AM30" s="534" t="str">
        <f t="shared" si="16"/>
        <v/>
      </c>
      <c r="AO30" s="534" t="str">
        <f t="shared" si="17"/>
        <v/>
      </c>
      <c r="AQ30" s="534" t="str">
        <f t="shared" si="18"/>
        <v/>
      </c>
    </row>
    <row r="31" spans="5:43">
      <c r="E31" s="534" t="str">
        <f t="shared" si="19"/>
        <v/>
      </c>
      <c r="G31" s="534" t="str">
        <f t="shared" si="19"/>
        <v/>
      </c>
      <c r="I31" s="534" t="str">
        <f t="shared" si="1"/>
        <v/>
      </c>
      <c r="K31" s="534" t="str">
        <f t="shared" si="2"/>
        <v/>
      </c>
      <c r="M31" s="534" t="str">
        <f t="shared" si="3"/>
        <v/>
      </c>
      <c r="O31" s="534" t="str">
        <f t="shared" si="4"/>
        <v/>
      </c>
      <c r="Q31" s="534" t="str">
        <f t="shared" si="5"/>
        <v/>
      </c>
      <c r="S31" s="534" t="str">
        <f t="shared" si="6"/>
        <v/>
      </c>
      <c r="U31" s="534" t="str">
        <f t="shared" si="7"/>
        <v/>
      </c>
      <c r="W31" s="534" t="str">
        <f t="shared" si="8"/>
        <v/>
      </c>
      <c r="Y31" s="534" t="str">
        <f t="shared" si="9"/>
        <v/>
      </c>
      <c r="AA31" s="534" t="str">
        <f t="shared" si="10"/>
        <v/>
      </c>
      <c r="AC31" s="534" t="str">
        <f t="shared" si="11"/>
        <v/>
      </c>
      <c r="AE31" s="534" t="str">
        <f t="shared" si="12"/>
        <v/>
      </c>
      <c r="AG31" s="534" t="str">
        <f t="shared" si="13"/>
        <v/>
      </c>
      <c r="AI31" s="534" t="str">
        <f t="shared" si="14"/>
        <v/>
      </c>
      <c r="AK31" s="534" t="str">
        <f t="shared" si="15"/>
        <v/>
      </c>
      <c r="AM31" s="534" t="str">
        <f t="shared" si="16"/>
        <v/>
      </c>
      <c r="AO31" s="534" t="str">
        <f t="shared" si="17"/>
        <v/>
      </c>
      <c r="AQ31" s="534" t="str">
        <f t="shared" si="18"/>
        <v/>
      </c>
    </row>
    <row r="32" spans="5:43">
      <c r="E32" s="534" t="str">
        <f t="shared" si="19"/>
        <v/>
      </c>
      <c r="G32" s="534" t="str">
        <f t="shared" si="19"/>
        <v/>
      </c>
      <c r="I32" s="534" t="str">
        <f t="shared" si="1"/>
        <v/>
      </c>
      <c r="K32" s="534" t="str">
        <f t="shared" si="2"/>
        <v/>
      </c>
      <c r="M32" s="534" t="str">
        <f t="shared" si="3"/>
        <v/>
      </c>
      <c r="O32" s="534" t="str">
        <f t="shared" si="4"/>
        <v/>
      </c>
      <c r="Q32" s="534" t="str">
        <f t="shared" si="5"/>
        <v/>
      </c>
      <c r="S32" s="534" t="str">
        <f t="shared" si="6"/>
        <v/>
      </c>
      <c r="U32" s="534" t="str">
        <f t="shared" si="7"/>
        <v/>
      </c>
      <c r="W32" s="534" t="str">
        <f t="shared" si="8"/>
        <v/>
      </c>
      <c r="Y32" s="534" t="str">
        <f t="shared" si="9"/>
        <v/>
      </c>
      <c r="AA32" s="534" t="str">
        <f t="shared" si="10"/>
        <v/>
      </c>
      <c r="AC32" s="534" t="str">
        <f t="shared" si="11"/>
        <v/>
      </c>
      <c r="AE32" s="534" t="str">
        <f t="shared" si="12"/>
        <v/>
      </c>
      <c r="AG32" s="534" t="str">
        <f t="shared" si="13"/>
        <v/>
      </c>
      <c r="AI32" s="534" t="str">
        <f t="shared" si="14"/>
        <v/>
      </c>
      <c r="AK32" s="534" t="str">
        <f t="shared" si="15"/>
        <v/>
      </c>
      <c r="AM32" s="534" t="str">
        <f t="shared" si="16"/>
        <v/>
      </c>
      <c r="AO32" s="534" t="str">
        <f t="shared" si="17"/>
        <v/>
      </c>
      <c r="AQ32" s="534" t="str">
        <f t="shared" si="18"/>
        <v/>
      </c>
    </row>
    <row r="33" spans="5:43">
      <c r="E33" s="534" t="str">
        <f t="shared" si="19"/>
        <v/>
      </c>
      <c r="G33" s="534" t="str">
        <f t="shared" si="19"/>
        <v/>
      </c>
      <c r="I33" s="534" t="str">
        <f t="shared" si="1"/>
        <v/>
      </c>
      <c r="K33" s="534" t="str">
        <f t="shared" si="2"/>
        <v/>
      </c>
      <c r="M33" s="534" t="str">
        <f t="shared" si="3"/>
        <v/>
      </c>
      <c r="O33" s="534" t="str">
        <f t="shared" si="4"/>
        <v/>
      </c>
      <c r="Q33" s="534" t="str">
        <f t="shared" si="5"/>
        <v/>
      </c>
      <c r="S33" s="534" t="str">
        <f t="shared" si="6"/>
        <v/>
      </c>
      <c r="U33" s="534" t="str">
        <f t="shared" si="7"/>
        <v/>
      </c>
      <c r="W33" s="534" t="str">
        <f t="shared" si="8"/>
        <v/>
      </c>
      <c r="Y33" s="534" t="str">
        <f t="shared" si="9"/>
        <v/>
      </c>
      <c r="AA33" s="534" t="str">
        <f t="shared" si="10"/>
        <v/>
      </c>
      <c r="AC33" s="534" t="str">
        <f t="shared" si="11"/>
        <v/>
      </c>
      <c r="AE33" s="534" t="str">
        <f t="shared" si="12"/>
        <v/>
      </c>
      <c r="AG33" s="534" t="str">
        <f t="shared" si="13"/>
        <v/>
      </c>
      <c r="AI33" s="534" t="str">
        <f t="shared" si="14"/>
        <v/>
      </c>
      <c r="AK33" s="534" t="str">
        <f t="shared" si="15"/>
        <v/>
      </c>
      <c r="AM33" s="534" t="str">
        <f t="shared" si="16"/>
        <v/>
      </c>
      <c r="AO33" s="534" t="str">
        <f t="shared" si="17"/>
        <v/>
      </c>
      <c r="AQ33" s="534" t="str">
        <f t="shared" si="18"/>
        <v/>
      </c>
    </row>
    <row r="34" spans="5:43">
      <c r="E34" s="534" t="str">
        <f t="shared" si="19"/>
        <v/>
      </c>
      <c r="G34" s="534" t="str">
        <f t="shared" si="19"/>
        <v/>
      </c>
      <c r="I34" s="534" t="str">
        <f t="shared" si="1"/>
        <v/>
      </c>
      <c r="K34" s="534" t="str">
        <f t="shared" si="2"/>
        <v/>
      </c>
      <c r="M34" s="534" t="str">
        <f t="shared" si="3"/>
        <v/>
      </c>
      <c r="O34" s="534" t="str">
        <f t="shared" si="4"/>
        <v/>
      </c>
      <c r="Q34" s="534" t="str">
        <f t="shared" si="5"/>
        <v/>
      </c>
      <c r="S34" s="534" t="str">
        <f t="shared" si="6"/>
        <v/>
      </c>
      <c r="U34" s="534" t="str">
        <f t="shared" si="7"/>
        <v/>
      </c>
      <c r="W34" s="534" t="str">
        <f t="shared" si="8"/>
        <v/>
      </c>
      <c r="Y34" s="534" t="str">
        <f t="shared" si="9"/>
        <v/>
      </c>
      <c r="AA34" s="534" t="str">
        <f t="shared" si="10"/>
        <v/>
      </c>
      <c r="AC34" s="534" t="str">
        <f t="shared" si="11"/>
        <v/>
      </c>
      <c r="AE34" s="534" t="str">
        <f t="shared" si="12"/>
        <v/>
      </c>
      <c r="AG34" s="534" t="str">
        <f t="shared" si="13"/>
        <v/>
      </c>
      <c r="AI34" s="534" t="str">
        <f t="shared" si="14"/>
        <v/>
      </c>
      <c r="AK34" s="534" t="str">
        <f t="shared" si="15"/>
        <v/>
      </c>
      <c r="AM34" s="534" t="str">
        <f t="shared" si="16"/>
        <v/>
      </c>
      <c r="AO34" s="534" t="str">
        <f t="shared" si="17"/>
        <v/>
      </c>
      <c r="AQ34" s="534" t="str">
        <f t="shared" si="18"/>
        <v/>
      </c>
    </row>
    <row r="35" spans="5:43">
      <c r="E35" s="534" t="str">
        <f t="shared" si="19"/>
        <v/>
      </c>
      <c r="G35" s="534" t="str">
        <f t="shared" si="19"/>
        <v/>
      </c>
      <c r="I35" s="534" t="str">
        <f t="shared" si="1"/>
        <v/>
      </c>
      <c r="K35" s="534" t="str">
        <f t="shared" si="2"/>
        <v/>
      </c>
      <c r="M35" s="534" t="str">
        <f t="shared" si="3"/>
        <v/>
      </c>
      <c r="O35" s="534" t="str">
        <f t="shared" si="4"/>
        <v/>
      </c>
      <c r="Q35" s="534" t="str">
        <f t="shared" si="5"/>
        <v/>
      </c>
      <c r="S35" s="534" t="str">
        <f t="shared" si="6"/>
        <v/>
      </c>
      <c r="U35" s="534" t="str">
        <f t="shared" si="7"/>
        <v/>
      </c>
      <c r="W35" s="534" t="str">
        <f t="shared" si="8"/>
        <v/>
      </c>
      <c r="Y35" s="534" t="str">
        <f t="shared" si="9"/>
        <v/>
      </c>
      <c r="AA35" s="534" t="str">
        <f t="shared" si="10"/>
        <v/>
      </c>
      <c r="AC35" s="534" t="str">
        <f t="shared" si="11"/>
        <v/>
      </c>
      <c r="AE35" s="534" t="str">
        <f t="shared" si="12"/>
        <v/>
      </c>
      <c r="AG35" s="534" t="str">
        <f t="shared" si="13"/>
        <v/>
      </c>
      <c r="AI35" s="534" t="str">
        <f t="shared" si="14"/>
        <v/>
      </c>
      <c r="AK35" s="534" t="str">
        <f t="shared" si="15"/>
        <v/>
      </c>
      <c r="AM35" s="534" t="str">
        <f t="shared" si="16"/>
        <v/>
      </c>
      <c r="AO35" s="534" t="str">
        <f t="shared" si="17"/>
        <v/>
      </c>
      <c r="AQ35" s="534" t="str">
        <f t="shared" si="18"/>
        <v/>
      </c>
    </row>
    <row r="36" spans="5:43">
      <c r="E36" s="534" t="str">
        <f t="shared" si="19"/>
        <v/>
      </c>
      <c r="G36" s="534" t="str">
        <f t="shared" si="19"/>
        <v/>
      </c>
      <c r="I36" s="534" t="str">
        <f t="shared" si="1"/>
        <v/>
      </c>
      <c r="K36" s="534" t="str">
        <f t="shared" si="2"/>
        <v/>
      </c>
      <c r="M36" s="534" t="str">
        <f t="shared" si="3"/>
        <v/>
      </c>
      <c r="O36" s="534" t="str">
        <f t="shared" si="4"/>
        <v/>
      </c>
      <c r="Q36" s="534" t="str">
        <f t="shared" si="5"/>
        <v/>
      </c>
      <c r="S36" s="534" t="str">
        <f t="shared" si="6"/>
        <v/>
      </c>
      <c r="U36" s="534" t="str">
        <f t="shared" si="7"/>
        <v/>
      </c>
      <c r="W36" s="534" t="str">
        <f t="shared" si="8"/>
        <v/>
      </c>
      <c r="Y36" s="534" t="str">
        <f t="shared" si="9"/>
        <v/>
      </c>
      <c r="AA36" s="534" t="str">
        <f t="shared" si="10"/>
        <v/>
      </c>
      <c r="AC36" s="534" t="str">
        <f t="shared" si="11"/>
        <v/>
      </c>
      <c r="AE36" s="534" t="str">
        <f t="shared" si="12"/>
        <v/>
      </c>
      <c r="AG36" s="534" t="str">
        <f t="shared" si="13"/>
        <v/>
      </c>
      <c r="AI36" s="534" t="str">
        <f t="shared" si="14"/>
        <v/>
      </c>
      <c r="AK36" s="534" t="str">
        <f t="shared" si="15"/>
        <v/>
      </c>
      <c r="AM36" s="534" t="str">
        <f t="shared" si="16"/>
        <v/>
      </c>
      <c r="AO36" s="534" t="str">
        <f t="shared" si="17"/>
        <v/>
      </c>
      <c r="AQ36" s="534" t="str">
        <f t="shared" si="18"/>
        <v/>
      </c>
    </row>
    <row r="37" spans="5:43">
      <c r="E37" s="534" t="str">
        <f t="shared" si="19"/>
        <v/>
      </c>
      <c r="G37" s="534" t="str">
        <f t="shared" si="19"/>
        <v/>
      </c>
      <c r="I37" s="534" t="str">
        <f t="shared" si="1"/>
        <v/>
      </c>
      <c r="K37" s="534" t="str">
        <f t="shared" si="2"/>
        <v/>
      </c>
      <c r="M37" s="534" t="str">
        <f t="shared" si="3"/>
        <v/>
      </c>
      <c r="O37" s="534" t="str">
        <f t="shared" si="4"/>
        <v/>
      </c>
      <c r="Q37" s="534" t="str">
        <f t="shared" si="5"/>
        <v/>
      </c>
      <c r="S37" s="534" t="str">
        <f t="shared" si="6"/>
        <v/>
      </c>
      <c r="U37" s="534" t="str">
        <f t="shared" si="7"/>
        <v/>
      </c>
      <c r="W37" s="534" t="str">
        <f t="shared" si="8"/>
        <v/>
      </c>
      <c r="Y37" s="534" t="str">
        <f t="shared" si="9"/>
        <v/>
      </c>
      <c r="AA37" s="534" t="str">
        <f t="shared" si="10"/>
        <v/>
      </c>
      <c r="AC37" s="534" t="str">
        <f t="shared" si="11"/>
        <v/>
      </c>
      <c r="AE37" s="534" t="str">
        <f t="shared" si="12"/>
        <v/>
      </c>
      <c r="AG37" s="534" t="str">
        <f t="shared" si="13"/>
        <v/>
      </c>
      <c r="AI37" s="534" t="str">
        <f t="shared" si="14"/>
        <v/>
      </c>
      <c r="AK37" s="534" t="str">
        <f t="shared" si="15"/>
        <v/>
      </c>
      <c r="AM37" s="534" t="str">
        <f t="shared" si="16"/>
        <v/>
      </c>
      <c r="AO37" s="534" t="str">
        <f t="shared" si="17"/>
        <v/>
      </c>
      <c r="AQ37" s="534" t="str">
        <f t="shared" si="18"/>
        <v/>
      </c>
    </row>
    <row r="38" spans="5:43">
      <c r="E38" s="534" t="str">
        <f t="shared" si="19"/>
        <v/>
      </c>
      <c r="G38" s="534" t="str">
        <f t="shared" si="19"/>
        <v/>
      </c>
      <c r="I38" s="534" t="str">
        <f t="shared" si="1"/>
        <v/>
      </c>
      <c r="K38" s="534" t="str">
        <f t="shared" si="2"/>
        <v/>
      </c>
      <c r="M38" s="534" t="str">
        <f t="shared" si="3"/>
        <v/>
      </c>
      <c r="O38" s="534" t="str">
        <f t="shared" si="4"/>
        <v/>
      </c>
      <c r="Q38" s="534" t="str">
        <f t="shared" si="5"/>
        <v/>
      </c>
      <c r="S38" s="534" t="str">
        <f t="shared" si="6"/>
        <v/>
      </c>
      <c r="U38" s="534" t="str">
        <f t="shared" si="7"/>
        <v/>
      </c>
      <c r="W38" s="534" t="str">
        <f t="shared" si="8"/>
        <v/>
      </c>
      <c r="Y38" s="534" t="str">
        <f t="shared" si="9"/>
        <v/>
      </c>
      <c r="AA38" s="534" t="str">
        <f t="shared" si="10"/>
        <v/>
      </c>
      <c r="AC38" s="534" t="str">
        <f t="shared" si="11"/>
        <v/>
      </c>
      <c r="AE38" s="534" t="str">
        <f t="shared" si="12"/>
        <v/>
      </c>
      <c r="AG38" s="534" t="str">
        <f t="shared" si="13"/>
        <v/>
      </c>
      <c r="AI38" s="534" t="str">
        <f t="shared" si="14"/>
        <v/>
      </c>
      <c r="AK38" s="534" t="str">
        <f t="shared" si="15"/>
        <v/>
      </c>
      <c r="AM38" s="534" t="str">
        <f t="shared" si="16"/>
        <v/>
      </c>
      <c r="AO38" s="534" t="str">
        <f t="shared" si="17"/>
        <v/>
      </c>
      <c r="AQ38" s="534" t="str">
        <f t="shared" si="18"/>
        <v/>
      </c>
    </row>
    <row r="39" spans="5:43">
      <c r="E39" s="534" t="str">
        <f t="shared" si="19"/>
        <v/>
      </c>
      <c r="G39" s="534" t="str">
        <f t="shared" si="19"/>
        <v/>
      </c>
      <c r="I39" s="534" t="str">
        <f t="shared" si="1"/>
        <v/>
      </c>
      <c r="K39" s="534" t="str">
        <f t="shared" si="2"/>
        <v/>
      </c>
      <c r="M39" s="534" t="str">
        <f t="shared" si="3"/>
        <v/>
      </c>
      <c r="O39" s="534" t="str">
        <f t="shared" si="4"/>
        <v/>
      </c>
      <c r="Q39" s="534" t="str">
        <f t="shared" si="5"/>
        <v/>
      </c>
      <c r="S39" s="534" t="str">
        <f t="shared" si="6"/>
        <v/>
      </c>
      <c r="U39" s="534" t="str">
        <f t="shared" si="7"/>
        <v/>
      </c>
      <c r="W39" s="534" t="str">
        <f t="shared" si="8"/>
        <v/>
      </c>
      <c r="Y39" s="534" t="str">
        <f t="shared" si="9"/>
        <v/>
      </c>
      <c r="AA39" s="534" t="str">
        <f t="shared" si="10"/>
        <v/>
      </c>
      <c r="AC39" s="534" t="str">
        <f t="shared" si="11"/>
        <v/>
      </c>
      <c r="AE39" s="534" t="str">
        <f t="shared" si="12"/>
        <v/>
      </c>
      <c r="AG39" s="534" t="str">
        <f t="shared" si="13"/>
        <v/>
      </c>
      <c r="AI39" s="534" t="str">
        <f t="shared" si="14"/>
        <v/>
      </c>
      <c r="AK39" s="534" t="str">
        <f t="shared" si="15"/>
        <v/>
      </c>
      <c r="AM39" s="534" t="str">
        <f t="shared" si="16"/>
        <v/>
      </c>
      <c r="AO39" s="534" t="str">
        <f t="shared" si="17"/>
        <v/>
      </c>
      <c r="AQ39" s="534" t="str">
        <f t="shared" si="18"/>
        <v/>
      </c>
    </row>
    <row r="40" spans="5:43">
      <c r="E40" s="534" t="str">
        <f t="shared" si="19"/>
        <v/>
      </c>
      <c r="G40" s="534" t="str">
        <f t="shared" si="19"/>
        <v/>
      </c>
      <c r="I40" s="534" t="str">
        <f t="shared" si="1"/>
        <v/>
      </c>
      <c r="K40" s="534" t="str">
        <f t="shared" si="2"/>
        <v/>
      </c>
      <c r="M40" s="534" t="str">
        <f t="shared" si="3"/>
        <v/>
      </c>
      <c r="O40" s="534" t="str">
        <f t="shared" si="4"/>
        <v/>
      </c>
      <c r="Q40" s="534" t="str">
        <f t="shared" si="5"/>
        <v/>
      </c>
      <c r="S40" s="534" t="str">
        <f t="shared" si="6"/>
        <v/>
      </c>
      <c r="U40" s="534" t="str">
        <f t="shared" si="7"/>
        <v/>
      </c>
      <c r="W40" s="534" t="str">
        <f t="shared" si="8"/>
        <v/>
      </c>
      <c r="Y40" s="534" t="str">
        <f t="shared" si="9"/>
        <v/>
      </c>
      <c r="AA40" s="534" t="str">
        <f t="shared" si="10"/>
        <v/>
      </c>
      <c r="AC40" s="534" t="str">
        <f t="shared" si="11"/>
        <v/>
      </c>
      <c r="AE40" s="534" t="str">
        <f t="shared" si="12"/>
        <v/>
      </c>
      <c r="AG40" s="534" t="str">
        <f t="shared" si="13"/>
        <v/>
      </c>
      <c r="AI40" s="534" t="str">
        <f t="shared" si="14"/>
        <v/>
      </c>
      <c r="AK40" s="534" t="str">
        <f t="shared" si="15"/>
        <v/>
      </c>
      <c r="AM40" s="534" t="str">
        <f t="shared" si="16"/>
        <v/>
      </c>
      <c r="AO40" s="534" t="str">
        <f t="shared" si="17"/>
        <v/>
      </c>
      <c r="AQ40" s="534" t="str">
        <f t="shared" si="18"/>
        <v/>
      </c>
    </row>
    <row r="41" spans="5:43">
      <c r="E41" s="534" t="str">
        <f t="shared" si="19"/>
        <v/>
      </c>
      <c r="G41" s="534" t="str">
        <f t="shared" si="19"/>
        <v/>
      </c>
      <c r="I41" s="534" t="str">
        <f t="shared" si="1"/>
        <v/>
      </c>
      <c r="K41" s="534" t="str">
        <f t="shared" si="2"/>
        <v/>
      </c>
      <c r="M41" s="534" t="str">
        <f t="shared" si="3"/>
        <v/>
      </c>
      <c r="O41" s="534" t="str">
        <f t="shared" si="4"/>
        <v/>
      </c>
      <c r="Q41" s="534" t="str">
        <f t="shared" si="5"/>
        <v/>
      </c>
      <c r="S41" s="534" t="str">
        <f t="shared" si="6"/>
        <v/>
      </c>
      <c r="U41" s="534" t="str">
        <f t="shared" si="7"/>
        <v/>
      </c>
      <c r="W41" s="534" t="str">
        <f t="shared" si="8"/>
        <v/>
      </c>
      <c r="Y41" s="534" t="str">
        <f t="shared" si="9"/>
        <v/>
      </c>
      <c r="AA41" s="534" t="str">
        <f t="shared" si="10"/>
        <v/>
      </c>
      <c r="AC41" s="534" t="str">
        <f t="shared" si="11"/>
        <v/>
      </c>
      <c r="AE41" s="534" t="str">
        <f t="shared" si="12"/>
        <v/>
      </c>
      <c r="AG41" s="534" t="str">
        <f t="shared" si="13"/>
        <v/>
      </c>
      <c r="AI41" s="534" t="str">
        <f t="shared" si="14"/>
        <v/>
      </c>
      <c r="AK41" s="534" t="str">
        <f t="shared" si="15"/>
        <v/>
      </c>
      <c r="AM41" s="534" t="str">
        <f t="shared" si="16"/>
        <v/>
      </c>
      <c r="AO41" s="534" t="str">
        <f t="shared" si="17"/>
        <v/>
      </c>
      <c r="AQ41" s="534" t="str">
        <f t="shared" si="18"/>
        <v/>
      </c>
    </row>
    <row r="42" spans="5:43">
      <c r="E42" s="534" t="str">
        <f t="shared" si="19"/>
        <v/>
      </c>
      <c r="G42" s="534" t="str">
        <f t="shared" si="19"/>
        <v/>
      </c>
      <c r="I42" s="534" t="str">
        <f t="shared" si="1"/>
        <v/>
      </c>
      <c r="K42" s="534" t="str">
        <f t="shared" si="2"/>
        <v/>
      </c>
      <c r="M42" s="534" t="str">
        <f t="shared" si="3"/>
        <v/>
      </c>
      <c r="O42" s="534" t="str">
        <f t="shared" si="4"/>
        <v/>
      </c>
      <c r="Q42" s="534" t="str">
        <f t="shared" si="5"/>
        <v/>
      </c>
      <c r="S42" s="534" t="str">
        <f t="shared" si="6"/>
        <v/>
      </c>
      <c r="U42" s="534" t="str">
        <f t="shared" si="7"/>
        <v/>
      </c>
      <c r="W42" s="534" t="str">
        <f t="shared" si="8"/>
        <v/>
      </c>
      <c r="Y42" s="534" t="str">
        <f t="shared" si="9"/>
        <v/>
      </c>
      <c r="AA42" s="534" t="str">
        <f t="shared" si="10"/>
        <v/>
      </c>
      <c r="AC42" s="534" t="str">
        <f t="shared" si="11"/>
        <v/>
      </c>
      <c r="AE42" s="534" t="str">
        <f t="shared" si="12"/>
        <v/>
      </c>
      <c r="AG42" s="534" t="str">
        <f t="shared" si="13"/>
        <v/>
      </c>
      <c r="AI42" s="534" t="str">
        <f t="shared" si="14"/>
        <v/>
      </c>
      <c r="AK42" s="534" t="str">
        <f t="shared" si="15"/>
        <v/>
      </c>
      <c r="AM42" s="534" t="str">
        <f t="shared" si="16"/>
        <v/>
      </c>
      <c r="AO42" s="534" t="str">
        <f t="shared" si="17"/>
        <v/>
      </c>
      <c r="AQ42" s="534" t="str">
        <f t="shared" si="18"/>
        <v/>
      </c>
    </row>
    <row r="43" spans="5:43">
      <c r="E43" s="534" t="str">
        <f t="shared" si="19"/>
        <v/>
      </c>
      <c r="G43" s="534" t="str">
        <f t="shared" si="19"/>
        <v/>
      </c>
      <c r="I43" s="534" t="str">
        <f t="shared" si="1"/>
        <v/>
      </c>
      <c r="K43" s="534" t="str">
        <f t="shared" si="2"/>
        <v/>
      </c>
      <c r="M43" s="534" t="str">
        <f t="shared" si="3"/>
        <v/>
      </c>
      <c r="O43" s="534" t="str">
        <f t="shared" si="4"/>
        <v/>
      </c>
      <c r="Q43" s="534" t="str">
        <f t="shared" si="5"/>
        <v/>
      </c>
      <c r="S43" s="534" t="str">
        <f t="shared" si="6"/>
        <v/>
      </c>
      <c r="U43" s="534" t="str">
        <f t="shared" si="7"/>
        <v/>
      </c>
      <c r="W43" s="534" t="str">
        <f t="shared" si="8"/>
        <v/>
      </c>
      <c r="Y43" s="534" t="str">
        <f t="shared" si="9"/>
        <v/>
      </c>
      <c r="AA43" s="534" t="str">
        <f t="shared" si="10"/>
        <v/>
      </c>
      <c r="AC43" s="534" t="str">
        <f t="shared" si="11"/>
        <v/>
      </c>
      <c r="AE43" s="534" t="str">
        <f t="shared" si="12"/>
        <v/>
      </c>
      <c r="AG43" s="534" t="str">
        <f t="shared" si="13"/>
        <v/>
      </c>
      <c r="AI43" s="534" t="str">
        <f t="shared" si="14"/>
        <v/>
      </c>
      <c r="AK43" s="534" t="str">
        <f t="shared" si="15"/>
        <v/>
      </c>
      <c r="AM43" s="534" t="str">
        <f t="shared" si="16"/>
        <v/>
      </c>
      <c r="AO43" s="534" t="str">
        <f t="shared" si="17"/>
        <v/>
      </c>
      <c r="AQ43" s="534" t="str">
        <f t="shared" si="18"/>
        <v/>
      </c>
    </row>
    <row r="44" spans="5:43">
      <c r="E44" s="534" t="str">
        <f t="shared" si="19"/>
        <v/>
      </c>
      <c r="G44" s="534" t="str">
        <f t="shared" si="19"/>
        <v/>
      </c>
      <c r="I44" s="534" t="str">
        <f t="shared" si="1"/>
        <v/>
      </c>
      <c r="K44" s="534" t="str">
        <f t="shared" si="2"/>
        <v/>
      </c>
      <c r="M44" s="534" t="str">
        <f t="shared" si="3"/>
        <v/>
      </c>
      <c r="O44" s="534" t="str">
        <f t="shared" si="4"/>
        <v/>
      </c>
      <c r="Q44" s="534" t="str">
        <f t="shared" si="5"/>
        <v/>
      </c>
      <c r="S44" s="534" t="str">
        <f t="shared" si="6"/>
        <v/>
      </c>
      <c r="U44" s="534" t="str">
        <f t="shared" si="7"/>
        <v/>
      </c>
      <c r="W44" s="534" t="str">
        <f t="shared" si="8"/>
        <v/>
      </c>
      <c r="Y44" s="534" t="str">
        <f t="shared" si="9"/>
        <v/>
      </c>
      <c r="AA44" s="534" t="str">
        <f t="shared" si="10"/>
        <v/>
      </c>
      <c r="AC44" s="534" t="str">
        <f t="shared" si="11"/>
        <v/>
      </c>
      <c r="AE44" s="534" t="str">
        <f t="shared" si="12"/>
        <v/>
      </c>
      <c r="AG44" s="534" t="str">
        <f t="shared" si="13"/>
        <v/>
      </c>
      <c r="AI44" s="534" t="str">
        <f t="shared" si="14"/>
        <v/>
      </c>
      <c r="AK44" s="534" t="str">
        <f t="shared" si="15"/>
        <v/>
      </c>
      <c r="AM44" s="534" t="str">
        <f t="shared" si="16"/>
        <v/>
      </c>
      <c r="AO44" s="534" t="str">
        <f t="shared" si="17"/>
        <v/>
      </c>
      <c r="AQ44" s="534" t="str">
        <f t="shared" si="18"/>
        <v/>
      </c>
    </row>
    <row r="45" spans="5:43">
      <c r="E45" s="534" t="str">
        <f t="shared" ref="E45:G60" si="20">IF(OR($B45=0,D45=0),"",D45/$B45)</f>
        <v/>
      </c>
      <c r="G45" s="534" t="str">
        <f t="shared" si="20"/>
        <v/>
      </c>
      <c r="I45" s="534" t="str">
        <f t="shared" si="1"/>
        <v/>
      </c>
      <c r="K45" s="534" t="str">
        <f t="shared" si="2"/>
        <v/>
      </c>
      <c r="M45" s="534" t="str">
        <f t="shared" si="3"/>
        <v/>
      </c>
      <c r="O45" s="534" t="str">
        <f t="shared" si="4"/>
        <v/>
      </c>
      <c r="Q45" s="534" t="str">
        <f t="shared" si="5"/>
        <v/>
      </c>
      <c r="S45" s="534" t="str">
        <f t="shared" si="6"/>
        <v/>
      </c>
      <c r="U45" s="534" t="str">
        <f t="shared" si="7"/>
        <v/>
      </c>
      <c r="W45" s="534" t="str">
        <f t="shared" si="8"/>
        <v/>
      </c>
      <c r="Y45" s="534" t="str">
        <f t="shared" si="9"/>
        <v/>
      </c>
      <c r="AA45" s="534" t="str">
        <f t="shared" si="10"/>
        <v/>
      </c>
      <c r="AC45" s="534" t="str">
        <f t="shared" si="11"/>
        <v/>
      </c>
      <c r="AE45" s="534" t="str">
        <f t="shared" si="12"/>
        <v/>
      </c>
      <c r="AG45" s="534" t="str">
        <f t="shared" si="13"/>
        <v/>
      </c>
      <c r="AI45" s="534" t="str">
        <f t="shared" si="14"/>
        <v/>
      </c>
      <c r="AK45" s="534" t="str">
        <f t="shared" si="15"/>
        <v/>
      </c>
      <c r="AM45" s="534" t="str">
        <f t="shared" si="16"/>
        <v/>
      </c>
      <c r="AO45" s="534" t="str">
        <f t="shared" si="17"/>
        <v/>
      </c>
      <c r="AQ45" s="534" t="str">
        <f t="shared" si="18"/>
        <v/>
      </c>
    </row>
    <row r="46" spans="5:43">
      <c r="E46" s="534" t="str">
        <f t="shared" si="20"/>
        <v/>
      </c>
      <c r="G46" s="534" t="str">
        <f t="shared" si="20"/>
        <v/>
      </c>
      <c r="I46" s="534" t="str">
        <f t="shared" si="1"/>
        <v/>
      </c>
      <c r="K46" s="534" t="str">
        <f t="shared" si="2"/>
        <v/>
      </c>
      <c r="M46" s="534" t="str">
        <f t="shared" si="3"/>
        <v/>
      </c>
      <c r="O46" s="534" t="str">
        <f t="shared" si="4"/>
        <v/>
      </c>
      <c r="Q46" s="534" t="str">
        <f t="shared" si="5"/>
        <v/>
      </c>
      <c r="S46" s="534" t="str">
        <f t="shared" si="6"/>
        <v/>
      </c>
      <c r="U46" s="534" t="str">
        <f t="shared" si="7"/>
        <v/>
      </c>
      <c r="W46" s="534" t="str">
        <f t="shared" si="8"/>
        <v/>
      </c>
      <c r="Y46" s="534" t="str">
        <f t="shared" si="9"/>
        <v/>
      </c>
      <c r="AA46" s="534" t="str">
        <f t="shared" si="10"/>
        <v/>
      </c>
      <c r="AC46" s="534" t="str">
        <f t="shared" si="11"/>
        <v/>
      </c>
      <c r="AE46" s="534" t="str">
        <f t="shared" si="12"/>
        <v/>
      </c>
      <c r="AG46" s="534" t="str">
        <f t="shared" si="13"/>
        <v/>
      </c>
      <c r="AI46" s="534" t="str">
        <f t="shared" si="14"/>
        <v/>
      </c>
      <c r="AK46" s="534" t="str">
        <f t="shared" si="15"/>
        <v/>
      </c>
      <c r="AM46" s="534" t="str">
        <f t="shared" si="16"/>
        <v/>
      </c>
      <c r="AO46" s="534" t="str">
        <f t="shared" si="17"/>
        <v/>
      </c>
      <c r="AQ46" s="534" t="str">
        <f t="shared" si="18"/>
        <v/>
      </c>
    </row>
    <row r="47" spans="5:43">
      <c r="E47" s="534" t="str">
        <f t="shared" si="20"/>
        <v/>
      </c>
      <c r="G47" s="534" t="str">
        <f t="shared" si="20"/>
        <v/>
      </c>
      <c r="I47" s="534" t="str">
        <f t="shared" si="1"/>
        <v/>
      </c>
      <c r="K47" s="534" t="str">
        <f t="shared" si="2"/>
        <v/>
      </c>
      <c r="M47" s="534" t="str">
        <f t="shared" si="3"/>
        <v/>
      </c>
      <c r="O47" s="534" t="str">
        <f t="shared" si="4"/>
        <v/>
      </c>
      <c r="Q47" s="534" t="str">
        <f t="shared" si="5"/>
        <v/>
      </c>
      <c r="S47" s="534" t="str">
        <f t="shared" si="6"/>
        <v/>
      </c>
      <c r="U47" s="534" t="str">
        <f t="shared" si="7"/>
        <v/>
      </c>
      <c r="W47" s="534" t="str">
        <f t="shared" si="8"/>
        <v/>
      </c>
      <c r="Y47" s="534" t="str">
        <f t="shared" si="9"/>
        <v/>
      </c>
      <c r="AA47" s="534" t="str">
        <f t="shared" si="10"/>
        <v/>
      </c>
      <c r="AC47" s="534" t="str">
        <f t="shared" si="11"/>
        <v/>
      </c>
      <c r="AE47" s="534" t="str">
        <f t="shared" si="12"/>
        <v/>
      </c>
      <c r="AG47" s="534" t="str">
        <f t="shared" si="13"/>
        <v/>
      </c>
      <c r="AI47" s="534" t="str">
        <f t="shared" si="14"/>
        <v/>
      </c>
      <c r="AK47" s="534" t="str">
        <f t="shared" si="15"/>
        <v/>
      </c>
      <c r="AM47" s="534" t="str">
        <f t="shared" si="16"/>
        <v/>
      </c>
      <c r="AO47" s="534" t="str">
        <f t="shared" si="17"/>
        <v/>
      </c>
      <c r="AQ47" s="534" t="str">
        <f t="shared" si="18"/>
        <v/>
      </c>
    </row>
    <row r="48" spans="5:43">
      <c r="E48" s="534" t="str">
        <f t="shared" si="20"/>
        <v/>
      </c>
      <c r="G48" s="534" t="str">
        <f t="shared" si="20"/>
        <v/>
      </c>
      <c r="I48" s="534" t="str">
        <f t="shared" si="1"/>
        <v/>
      </c>
      <c r="K48" s="534" t="str">
        <f t="shared" si="2"/>
        <v/>
      </c>
      <c r="M48" s="534" t="str">
        <f t="shared" si="3"/>
        <v/>
      </c>
      <c r="O48" s="534" t="str">
        <f t="shared" si="4"/>
        <v/>
      </c>
      <c r="Q48" s="534" t="str">
        <f t="shared" si="5"/>
        <v/>
      </c>
      <c r="S48" s="534" t="str">
        <f t="shared" si="6"/>
        <v/>
      </c>
      <c r="U48" s="534" t="str">
        <f t="shared" si="7"/>
        <v/>
      </c>
      <c r="W48" s="534" t="str">
        <f t="shared" si="8"/>
        <v/>
      </c>
      <c r="Y48" s="534" t="str">
        <f t="shared" si="9"/>
        <v/>
      </c>
      <c r="AA48" s="534" t="str">
        <f t="shared" si="10"/>
        <v/>
      </c>
      <c r="AC48" s="534" t="str">
        <f t="shared" si="11"/>
        <v/>
      </c>
      <c r="AE48" s="534" t="str">
        <f t="shared" si="12"/>
        <v/>
      </c>
      <c r="AG48" s="534" t="str">
        <f t="shared" si="13"/>
        <v/>
      </c>
      <c r="AI48" s="534" t="str">
        <f t="shared" si="14"/>
        <v/>
      </c>
      <c r="AK48" s="534" t="str">
        <f t="shared" si="15"/>
        <v/>
      </c>
      <c r="AM48" s="534" t="str">
        <f t="shared" si="16"/>
        <v/>
      </c>
      <c r="AO48" s="534" t="str">
        <f t="shared" si="17"/>
        <v/>
      </c>
      <c r="AQ48" s="534" t="str">
        <f t="shared" si="18"/>
        <v/>
      </c>
    </row>
    <row r="49" spans="5:43">
      <c r="E49" s="534" t="str">
        <f t="shared" si="20"/>
        <v/>
      </c>
      <c r="G49" s="534" t="str">
        <f t="shared" si="20"/>
        <v/>
      </c>
      <c r="I49" s="534" t="str">
        <f t="shared" si="1"/>
        <v/>
      </c>
      <c r="K49" s="534" t="str">
        <f t="shared" si="2"/>
        <v/>
      </c>
      <c r="M49" s="534" t="str">
        <f t="shared" si="3"/>
        <v/>
      </c>
      <c r="O49" s="534" t="str">
        <f t="shared" si="4"/>
        <v/>
      </c>
      <c r="Q49" s="534" t="str">
        <f t="shared" si="5"/>
        <v/>
      </c>
      <c r="S49" s="534" t="str">
        <f t="shared" si="6"/>
        <v/>
      </c>
      <c r="U49" s="534" t="str">
        <f t="shared" si="7"/>
        <v/>
      </c>
      <c r="W49" s="534" t="str">
        <f t="shared" si="8"/>
        <v/>
      </c>
      <c r="Y49" s="534" t="str">
        <f t="shared" si="9"/>
        <v/>
      </c>
      <c r="AA49" s="534" t="str">
        <f t="shared" si="10"/>
        <v/>
      </c>
      <c r="AC49" s="534" t="str">
        <f t="shared" si="11"/>
        <v/>
      </c>
      <c r="AE49" s="534" t="str">
        <f t="shared" si="12"/>
        <v/>
      </c>
      <c r="AG49" s="534" t="str">
        <f t="shared" si="13"/>
        <v/>
      </c>
      <c r="AI49" s="534" t="str">
        <f t="shared" si="14"/>
        <v/>
      </c>
      <c r="AK49" s="534" t="str">
        <f t="shared" si="15"/>
        <v/>
      </c>
      <c r="AM49" s="534" t="str">
        <f t="shared" si="16"/>
        <v/>
      </c>
      <c r="AO49" s="534" t="str">
        <f t="shared" si="17"/>
        <v/>
      </c>
      <c r="AQ49" s="534" t="str">
        <f t="shared" si="18"/>
        <v/>
      </c>
    </row>
    <row r="50" spans="5:43">
      <c r="E50" s="534" t="str">
        <f t="shared" si="20"/>
        <v/>
      </c>
      <c r="G50" s="534" t="str">
        <f t="shared" si="20"/>
        <v/>
      </c>
      <c r="I50" s="534" t="str">
        <f t="shared" si="1"/>
        <v/>
      </c>
      <c r="K50" s="534" t="str">
        <f t="shared" si="2"/>
        <v/>
      </c>
      <c r="M50" s="534" t="str">
        <f t="shared" si="3"/>
        <v/>
      </c>
      <c r="O50" s="534" t="str">
        <f t="shared" si="4"/>
        <v/>
      </c>
      <c r="Q50" s="534" t="str">
        <f t="shared" si="5"/>
        <v/>
      </c>
      <c r="S50" s="534" t="str">
        <f t="shared" si="6"/>
        <v/>
      </c>
      <c r="U50" s="534" t="str">
        <f t="shared" si="7"/>
        <v/>
      </c>
      <c r="W50" s="534" t="str">
        <f t="shared" si="8"/>
        <v/>
      </c>
      <c r="Y50" s="534" t="str">
        <f t="shared" si="9"/>
        <v/>
      </c>
      <c r="AA50" s="534" t="str">
        <f t="shared" si="10"/>
        <v/>
      </c>
      <c r="AC50" s="534" t="str">
        <f t="shared" si="11"/>
        <v/>
      </c>
      <c r="AE50" s="534" t="str">
        <f t="shared" si="12"/>
        <v/>
      </c>
      <c r="AG50" s="534" t="str">
        <f t="shared" si="13"/>
        <v/>
      </c>
      <c r="AI50" s="534" t="str">
        <f t="shared" si="14"/>
        <v/>
      </c>
      <c r="AK50" s="534" t="str">
        <f t="shared" si="15"/>
        <v/>
      </c>
      <c r="AM50" s="534" t="str">
        <f t="shared" si="16"/>
        <v/>
      </c>
      <c r="AO50" s="534" t="str">
        <f t="shared" si="17"/>
        <v/>
      </c>
      <c r="AQ50" s="534" t="str">
        <f t="shared" si="18"/>
        <v/>
      </c>
    </row>
    <row r="51" spans="5:43">
      <c r="E51" s="534" t="str">
        <f t="shared" si="20"/>
        <v/>
      </c>
      <c r="G51" s="534" t="str">
        <f t="shared" si="20"/>
        <v/>
      </c>
      <c r="I51" s="534" t="str">
        <f t="shared" si="1"/>
        <v/>
      </c>
      <c r="K51" s="534" t="str">
        <f t="shared" si="2"/>
        <v/>
      </c>
      <c r="M51" s="534" t="str">
        <f t="shared" si="3"/>
        <v/>
      </c>
      <c r="O51" s="534" t="str">
        <f t="shared" si="4"/>
        <v/>
      </c>
      <c r="Q51" s="534" t="str">
        <f t="shared" si="5"/>
        <v/>
      </c>
      <c r="S51" s="534" t="str">
        <f t="shared" si="6"/>
        <v/>
      </c>
      <c r="U51" s="534" t="str">
        <f t="shared" si="7"/>
        <v/>
      </c>
      <c r="W51" s="534" t="str">
        <f t="shared" si="8"/>
        <v/>
      </c>
      <c r="Y51" s="534" t="str">
        <f t="shared" si="9"/>
        <v/>
      </c>
      <c r="AA51" s="534" t="str">
        <f t="shared" si="10"/>
        <v/>
      </c>
      <c r="AC51" s="534" t="str">
        <f t="shared" si="11"/>
        <v/>
      </c>
      <c r="AE51" s="534" t="str">
        <f t="shared" si="12"/>
        <v/>
      </c>
      <c r="AG51" s="534" t="str">
        <f t="shared" si="13"/>
        <v/>
      </c>
      <c r="AI51" s="534" t="str">
        <f t="shared" si="14"/>
        <v/>
      </c>
      <c r="AK51" s="534" t="str">
        <f t="shared" si="15"/>
        <v/>
      </c>
      <c r="AM51" s="534" t="str">
        <f t="shared" si="16"/>
        <v/>
      </c>
      <c r="AO51" s="534" t="str">
        <f t="shared" si="17"/>
        <v/>
      </c>
      <c r="AQ51" s="534" t="str">
        <f t="shared" si="18"/>
        <v/>
      </c>
    </row>
    <row r="52" spans="5:43">
      <c r="E52" s="534" t="str">
        <f t="shared" si="20"/>
        <v/>
      </c>
      <c r="G52" s="534" t="str">
        <f t="shared" si="20"/>
        <v/>
      </c>
      <c r="I52" s="534" t="str">
        <f t="shared" si="1"/>
        <v/>
      </c>
      <c r="K52" s="534" t="str">
        <f t="shared" si="2"/>
        <v/>
      </c>
      <c r="M52" s="534" t="str">
        <f t="shared" si="3"/>
        <v/>
      </c>
      <c r="O52" s="534" t="str">
        <f t="shared" si="4"/>
        <v/>
      </c>
      <c r="Q52" s="534" t="str">
        <f t="shared" si="5"/>
        <v/>
      </c>
      <c r="S52" s="534" t="str">
        <f t="shared" si="6"/>
        <v/>
      </c>
      <c r="U52" s="534" t="str">
        <f t="shared" si="7"/>
        <v/>
      </c>
      <c r="W52" s="534" t="str">
        <f t="shared" si="8"/>
        <v/>
      </c>
      <c r="Y52" s="534" t="str">
        <f t="shared" si="9"/>
        <v/>
      </c>
      <c r="AA52" s="534" t="str">
        <f t="shared" si="10"/>
        <v/>
      </c>
      <c r="AC52" s="534" t="str">
        <f t="shared" si="11"/>
        <v/>
      </c>
      <c r="AE52" s="534" t="str">
        <f t="shared" si="12"/>
        <v/>
      </c>
      <c r="AG52" s="534" t="str">
        <f t="shared" si="13"/>
        <v/>
      </c>
      <c r="AI52" s="534" t="str">
        <f t="shared" si="14"/>
        <v/>
      </c>
      <c r="AK52" s="534" t="str">
        <f t="shared" si="15"/>
        <v/>
      </c>
      <c r="AM52" s="534" t="str">
        <f t="shared" si="16"/>
        <v/>
      </c>
      <c r="AO52" s="534" t="str">
        <f t="shared" si="17"/>
        <v/>
      </c>
      <c r="AQ52" s="534" t="str">
        <f t="shared" si="18"/>
        <v/>
      </c>
    </row>
    <row r="53" spans="5:43">
      <c r="E53" s="534" t="str">
        <f t="shared" si="20"/>
        <v/>
      </c>
      <c r="G53" s="534" t="str">
        <f t="shared" si="20"/>
        <v/>
      </c>
      <c r="I53" s="534" t="str">
        <f t="shared" si="1"/>
        <v/>
      </c>
      <c r="K53" s="534" t="str">
        <f t="shared" si="2"/>
        <v/>
      </c>
      <c r="M53" s="534" t="str">
        <f t="shared" si="3"/>
        <v/>
      </c>
      <c r="O53" s="534" t="str">
        <f t="shared" si="4"/>
        <v/>
      </c>
      <c r="Q53" s="534" t="str">
        <f t="shared" si="5"/>
        <v/>
      </c>
      <c r="S53" s="534" t="str">
        <f t="shared" si="6"/>
        <v/>
      </c>
      <c r="U53" s="534" t="str">
        <f t="shared" si="7"/>
        <v/>
      </c>
      <c r="W53" s="534" t="str">
        <f t="shared" si="8"/>
        <v/>
      </c>
      <c r="Y53" s="534" t="str">
        <f t="shared" si="9"/>
        <v/>
      </c>
      <c r="AA53" s="534" t="str">
        <f t="shared" si="10"/>
        <v/>
      </c>
      <c r="AC53" s="534" t="str">
        <f t="shared" si="11"/>
        <v/>
      </c>
      <c r="AE53" s="534" t="str">
        <f t="shared" si="12"/>
        <v/>
      </c>
      <c r="AG53" s="534" t="str">
        <f t="shared" si="13"/>
        <v/>
      </c>
      <c r="AI53" s="534" t="str">
        <f t="shared" si="14"/>
        <v/>
      </c>
      <c r="AK53" s="534" t="str">
        <f t="shared" si="15"/>
        <v/>
      </c>
      <c r="AM53" s="534" t="str">
        <f t="shared" si="16"/>
        <v/>
      </c>
      <c r="AO53" s="534" t="str">
        <f t="shared" si="17"/>
        <v/>
      </c>
      <c r="AQ53" s="534" t="str">
        <f t="shared" si="18"/>
        <v/>
      </c>
    </row>
    <row r="54" spans="5:43">
      <c r="E54" s="534" t="str">
        <f t="shared" si="20"/>
        <v/>
      </c>
      <c r="G54" s="534" t="str">
        <f t="shared" si="20"/>
        <v/>
      </c>
      <c r="I54" s="534" t="str">
        <f t="shared" si="1"/>
        <v/>
      </c>
      <c r="K54" s="534" t="str">
        <f t="shared" si="2"/>
        <v/>
      </c>
      <c r="M54" s="534" t="str">
        <f t="shared" si="3"/>
        <v/>
      </c>
      <c r="O54" s="534" t="str">
        <f t="shared" si="4"/>
        <v/>
      </c>
      <c r="Q54" s="534" t="str">
        <f t="shared" si="5"/>
        <v/>
      </c>
      <c r="S54" s="534" t="str">
        <f t="shared" si="6"/>
        <v/>
      </c>
      <c r="U54" s="534" t="str">
        <f t="shared" si="7"/>
        <v/>
      </c>
      <c r="W54" s="534" t="str">
        <f t="shared" si="8"/>
        <v/>
      </c>
      <c r="Y54" s="534" t="str">
        <f t="shared" si="9"/>
        <v/>
      </c>
      <c r="AA54" s="534" t="str">
        <f t="shared" si="10"/>
        <v/>
      </c>
      <c r="AC54" s="534" t="str">
        <f t="shared" si="11"/>
        <v/>
      </c>
      <c r="AE54" s="534" t="str">
        <f t="shared" si="12"/>
        <v/>
      </c>
      <c r="AG54" s="534" t="str">
        <f t="shared" si="13"/>
        <v/>
      </c>
      <c r="AI54" s="534" t="str">
        <f t="shared" si="14"/>
        <v/>
      </c>
      <c r="AK54" s="534" t="str">
        <f t="shared" si="15"/>
        <v/>
      </c>
      <c r="AM54" s="534" t="str">
        <f t="shared" si="16"/>
        <v/>
      </c>
      <c r="AO54" s="534" t="str">
        <f t="shared" si="17"/>
        <v/>
      </c>
      <c r="AQ54" s="534" t="str">
        <f t="shared" si="18"/>
        <v/>
      </c>
    </row>
    <row r="55" spans="5:43">
      <c r="E55" s="534" t="str">
        <f t="shared" si="20"/>
        <v/>
      </c>
      <c r="G55" s="534" t="str">
        <f t="shared" si="20"/>
        <v/>
      </c>
      <c r="I55" s="534" t="str">
        <f t="shared" si="1"/>
        <v/>
      </c>
      <c r="K55" s="534" t="str">
        <f t="shared" si="2"/>
        <v/>
      </c>
      <c r="M55" s="534" t="str">
        <f t="shared" si="3"/>
        <v/>
      </c>
      <c r="O55" s="534" t="str">
        <f t="shared" si="4"/>
        <v/>
      </c>
      <c r="Q55" s="534" t="str">
        <f t="shared" si="5"/>
        <v/>
      </c>
      <c r="S55" s="534" t="str">
        <f t="shared" si="6"/>
        <v/>
      </c>
      <c r="U55" s="534" t="str">
        <f t="shared" si="7"/>
        <v/>
      </c>
      <c r="W55" s="534" t="str">
        <f t="shared" si="8"/>
        <v/>
      </c>
      <c r="Y55" s="534" t="str">
        <f t="shared" si="9"/>
        <v/>
      </c>
      <c r="AA55" s="534" t="str">
        <f t="shared" si="10"/>
        <v/>
      </c>
      <c r="AC55" s="534" t="str">
        <f t="shared" si="11"/>
        <v/>
      </c>
      <c r="AE55" s="534" t="str">
        <f t="shared" si="12"/>
        <v/>
      </c>
      <c r="AG55" s="534" t="str">
        <f t="shared" si="13"/>
        <v/>
      </c>
      <c r="AI55" s="534" t="str">
        <f t="shared" si="14"/>
        <v/>
      </c>
      <c r="AK55" s="534" t="str">
        <f t="shared" si="15"/>
        <v/>
      </c>
      <c r="AM55" s="534" t="str">
        <f t="shared" si="16"/>
        <v/>
      </c>
      <c r="AO55" s="534" t="str">
        <f t="shared" si="17"/>
        <v/>
      </c>
      <c r="AQ55" s="534" t="str">
        <f t="shared" si="18"/>
        <v/>
      </c>
    </row>
    <row r="56" spans="5:43">
      <c r="E56" s="534" t="str">
        <f t="shared" si="20"/>
        <v/>
      </c>
      <c r="G56" s="534" t="str">
        <f t="shared" si="20"/>
        <v/>
      </c>
      <c r="I56" s="534" t="str">
        <f t="shared" si="1"/>
        <v/>
      </c>
      <c r="K56" s="534" t="str">
        <f t="shared" si="2"/>
        <v/>
      </c>
      <c r="M56" s="534" t="str">
        <f t="shared" si="3"/>
        <v/>
      </c>
      <c r="O56" s="534" t="str">
        <f t="shared" si="4"/>
        <v/>
      </c>
      <c r="Q56" s="534" t="str">
        <f t="shared" si="5"/>
        <v/>
      </c>
      <c r="S56" s="534" t="str">
        <f t="shared" si="6"/>
        <v/>
      </c>
      <c r="U56" s="534" t="str">
        <f t="shared" si="7"/>
        <v/>
      </c>
      <c r="W56" s="534" t="str">
        <f t="shared" si="8"/>
        <v/>
      </c>
      <c r="Y56" s="534" t="str">
        <f t="shared" si="9"/>
        <v/>
      </c>
      <c r="AA56" s="534" t="str">
        <f t="shared" si="10"/>
        <v/>
      </c>
      <c r="AC56" s="534" t="str">
        <f t="shared" si="11"/>
        <v/>
      </c>
      <c r="AE56" s="534" t="str">
        <f t="shared" si="12"/>
        <v/>
      </c>
      <c r="AG56" s="534" t="str">
        <f t="shared" si="13"/>
        <v/>
      </c>
      <c r="AI56" s="534" t="str">
        <f t="shared" si="14"/>
        <v/>
      </c>
      <c r="AK56" s="534" t="str">
        <f t="shared" si="15"/>
        <v/>
      </c>
      <c r="AM56" s="534" t="str">
        <f t="shared" si="16"/>
        <v/>
      </c>
      <c r="AO56" s="534" t="str">
        <f t="shared" si="17"/>
        <v/>
      </c>
      <c r="AQ56" s="534" t="str">
        <f t="shared" si="18"/>
        <v/>
      </c>
    </row>
    <row r="57" spans="5:43">
      <c r="E57" s="534" t="str">
        <f t="shared" si="20"/>
        <v/>
      </c>
      <c r="G57" s="534" t="str">
        <f t="shared" si="20"/>
        <v/>
      </c>
      <c r="I57" s="534" t="str">
        <f t="shared" si="1"/>
        <v/>
      </c>
      <c r="K57" s="534" t="str">
        <f t="shared" si="2"/>
        <v/>
      </c>
      <c r="M57" s="534" t="str">
        <f t="shared" si="3"/>
        <v/>
      </c>
      <c r="O57" s="534" t="str">
        <f t="shared" si="4"/>
        <v/>
      </c>
      <c r="Q57" s="534" t="str">
        <f t="shared" si="5"/>
        <v/>
      </c>
      <c r="S57" s="534" t="str">
        <f t="shared" si="6"/>
        <v/>
      </c>
      <c r="U57" s="534" t="str">
        <f t="shared" si="7"/>
        <v/>
      </c>
      <c r="W57" s="534" t="str">
        <f t="shared" si="8"/>
        <v/>
      </c>
      <c r="Y57" s="534" t="str">
        <f t="shared" si="9"/>
        <v/>
      </c>
      <c r="AA57" s="534" t="str">
        <f t="shared" si="10"/>
        <v/>
      </c>
      <c r="AC57" s="534" t="str">
        <f t="shared" si="11"/>
        <v/>
      </c>
      <c r="AE57" s="534" t="str">
        <f t="shared" si="12"/>
        <v/>
      </c>
      <c r="AG57" s="534" t="str">
        <f t="shared" si="13"/>
        <v/>
      </c>
      <c r="AI57" s="534" t="str">
        <f t="shared" si="14"/>
        <v/>
      </c>
      <c r="AK57" s="534" t="str">
        <f t="shared" si="15"/>
        <v/>
      </c>
      <c r="AM57" s="534" t="str">
        <f t="shared" si="16"/>
        <v/>
      </c>
      <c r="AO57" s="534" t="str">
        <f t="shared" si="17"/>
        <v/>
      </c>
      <c r="AQ57" s="534" t="str">
        <f t="shared" si="18"/>
        <v/>
      </c>
    </row>
    <row r="58" spans="5:43">
      <c r="E58" s="534" t="str">
        <f t="shared" si="20"/>
        <v/>
      </c>
      <c r="G58" s="534" t="str">
        <f t="shared" si="20"/>
        <v/>
      </c>
      <c r="I58" s="534" t="str">
        <f t="shared" si="1"/>
        <v/>
      </c>
      <c r="K58" s="534" t="str">
        <f t="shared" si="2"/>
        <v/>
      </c>
      <c r="M58" s="534" t="str">
        <f t="shared" si="3"/>
        <v/>
      </c>
      <c r="O58" s="534" t="str">
        <f t="shared" si="4"/>
        <v/>
      </c>
      <c r="Q58" s="534" t="str">
        <f t="shared" si="5"/>
        <v/>
      </c>
      <c r="S58" s="534" t="str">
        <f t="shared" si="6"/>
        <v/>
      </c>
      <c r="U58" s="534" t="str">
        <f t="shared" si="7"/>
        <v/>
      </c>
      <c r="W58" s="534" t="str">
        <f t="shared" si="8"/>
        <v/>
      </c>
      <c r="Y58" s="534" t="str">
        <f t="shared" si="9"/>
        <v/>
      </c>
      <c r="AA58" s="534" t="str">
        <f t="shared" si="10"/>
        <v/>
      </c>
      <c r="AC58" s="534" t="str">
        <f t="shared" si="11"/>
        <v/>
      </c>
      <c r="AE58" s="534" t="str">
        <f t="shared" si="12"/>
        <v/>
      </c>
      <c r="AG58" s="534" t="str">
        <f t="shared" si="13"/>
        <v/>
      </c>
      <c r="AI58" s="534" t="str">
        <f t="shared" si="14"/>
        <v/>
      </c>
      <c r="AK58" s="534" t="str">
        <f t="shared" si="15"/>
        <v/>
      </c>
      <c r="AM58" s="534" t="str">
        <f t="shared" si="16"/>
        <v/>
      </c>
      <c r="AO58" s="534" t="str">
        <f t="shared" si="17"/>
        <v/>
      </c>
      <c r="AQ58" s="534" t="str">
        <f t="shared" si="18"/>
        <v/>
      </c>
    </row>
    <row r="59" spans="5:43">
      <c r="E59" s="534" t="str">
        <f t="shared" si="20"/>
        <v/>
      </c>
      <c r="G59" s="534" t="str">
        <f t="shared" si="20"/>
        <v/>
      </c>
      <c r="I59" s="534" t="str">
        <f t="shared" si="1"/>
        <v/>
      </c>
      <c r="K59" s="534" t="str">
        <f t="shared" si="2"/>
        <v/>
      </c>
      <c r="M59" s="534" t="str">
        <f t="shared" si="3"/>
        <v/>
      </c>
      <c r="O59" s="534" t="str">
        <f t="shared" si="4"/>
        <v/>
      </c>
      <c r="Q59" s="534" t="str">
        <f t="shared" si="5"/>
        <v/>
      </c>
      <c r="S59" s="534" t="str">
        <f t="shared" si="6"/>
        <v/>
      </c>
      <c r="U59" s="534" t="str">
        <f t="shared" si="7"/>
        <v/>
      </c>
      <c r="W59" s="534" t="str">
        <f t="shared" si="8"/>
        <v/>
      </c>
      <c r="Y59" s="534" t="str">
        <f t="shared" si="9"/>
        <v/>
      </c>
      <c r="AA59" s="534" t="str">
        <f t="shared" si="10"/>
        <v/>
      </c>
      <c r="AC59" s="534" t="str">
        <f t="shared" si="11"/>
        <v/>
      </c>
      <c r="AE59" s="534" t="str">
        <f t="shared" si="12"/>
        <v/>
      </c>
      <c r="AG59" s="534" t="str">
        <f t="shared" si="13"/>
        <v/>
      </c>
      <c r="AI59" s="534" t="str">
        <f t="shared" si="14"/>
        <v/>
      </c>
      <c r="AK59" s="534" t="str">
        <f t="shared" si="15"/>
        <v/>
      </c>
      <c r="AM59" s="534" t="str">
        <f t="shared" si="16"/>
        <v/>
      </c>
      <c r="AO59" s="534" t="str">
        <f t="shared" si="17"/>
        <v/>
      </c>
      <c r="AQ59" s="534" t="str">
        <f t="shared" si="18"/>
        <v/>
      </c>
    </row>
    <row r="60" spans="5:43">
      <c r="E60" s="534" t="str">
        <f t="shared" si="20"/>
        <v/>
      </c>
      <c r="G60" s="534" t="str">
        <f t="shared" si="20"/>
        <v/>
      </c>
      <c r="I60" s="534" t="str">
        <f t="shared" si="1"/>
        <v/>
      </c>
      <c r="K60" s="534" t="str">
        <f t="shared" si="2"/>
        <v/>
      </c>
      <c r="M60" s="534" t="str">
        <f t="shared" si="3"/>
        <v/>
      </c>
      <c r="O60" s="534" t="str">
        <f t="shared" si="4"/>
        <v/>
      </c>
      <c r="Q60" s="534" t="str">
        <f t="shared" si="5"/>
        <v/>
      </c>
      <c r="S60" s="534" t="str">
        <f t="shared" si="6"/>
        <v/>
      </c>
      <c r="U60" s="534" t="str">
        <f t="shared" si="7"/>
        <v/>
      </c>
      <c r="W60" s="534" t="str">
        <f t="shared" si="8"/>
        <v/>
      </c>
      <c r="Y60" s="534" t="str">
        <f t="shared" si="9"/>
        <v/>
      </c>
      <c r="AA60" s="534" t="str">
        <f t="shared" si="10"/>
        <v/>
      </c>
      <c r="AC60" s="534" t="str">
        <f t="shared" si="11"/>
        <v/>
      </c>
      <c r="AE60" s="534" t="str">
        <f t="shared" si="12"/>
        <v/>
      </c>
      <c r="AG60" s="534" t="str">
        <f t="shared" si="13"/>
        <v/>
      </c>
      <c r="AI60" s="534" t="str">
        <f t="shared" si="14"/>
        <v/>
      </c>
      <c r="AK60" s="534" t="str">
        <f t="shared" si="15"/>
        <v/>
      </c>
      <c r="AM60" s="534" t="str">
        <f t="shared" si="16"/>
        <v/>
      </c>
      <c r="AO60" s="534" t="str">
        <f t="shared" si="17"/>
        <v/>
      </c>
      <c r="AQ60" s="534" t="str">
        <f t="shared" si="18"/>
        <v/>
      </c>
    </row>
    <row r="61" spans="5:43">
      <c r="E61" s="534" t="str">
        <f t="shared" ref="E61:G76" si="21">IF(OR($B61=0,D61=0),"",D61/$B61)</f>
        <v/>
      </c>
      <c r="G61" s="534" t="str">
        <f t="shared" si="21"/>
        <v/>
      </c>
      <c r="I61" s="534" t="str">
        <f t="shared" si="1"/>
        <v/>
      </c>
      <c r="K61" s="534" t="str">
        <f t="shared" si="2"/>
        <v/>
      </c>
      <c r="M61" s="534" t="str">
        <f t="shared" si="3"/>
        <v/>
      </c>
      <c r="O61" s="534" t="str">
        <f t="shared" si="4"/>
        <v/>
      </c>
      <c r="Q61" s="534" t="str">
        <f t="shared" si="5"/>
        <v/>
      </c>
      <c r="S61" s="534" t="str">
        <f t="shared" si="6"/>
        <v/>
      </c>
      <c r="U61" s="534" t="str">
        <f t="shared" si="7"/>
        <v/>
      </c>
      <c r="W61" s="534" t="str">
        <f t="shared" si="8"/>
        <v/>
      </c>
      <c r="Y61" s="534" t="str">
        <f t="shared" si="9"/>
        <v/>
      </c>
      <c r="AA61" s="534" t="str">
        <f t="shared" si="10"/>
        <v/>
      </c>
      <c r="AC61" s="534" t="str">
        <f t="shared" si="11"/>
        <v/>
      </c>
      <c r="AE61" s="534" t="str">
        <f t="shared" si="12"/>
        <v/>
      </c>
      <c r="AG61" s="534" t="str">
        <f t="shared" si="13"/>
        <v/>
      </c>
      <c r="AI61" s="534" t="str">
        <f t="shared" si="14"/>
        <v/>
      </c>
      <c r="AK61" s="534" t="str">
        <f t="shared" si="15"/>
        <v/>
      </c>
      <c r="AM61" s="534" t="str">
        <f t="shared" si="16"/>
        <v/>
      </c>
      <c r="AO61" s="534" t="str">
        <f t="shared" si="17"/>
        <v/>
      </c>
      <c r="AQ61" s="534" t="str">
        <f t="shared" si="18"/>
        <v/>
      </c>
    </row>
    <row r="62" spans="5:43">
      <c r="E62" s="534" t="str">
        <f t="shared" si="21"/>
        <v/>
      </c>
      <c r="G62" s="534" t="str">
        <f t="shared" si="21"/>
        <v/>
      </c>
      <c r="I62" s="534" t="str">
        <f t="shared" si="1"/>
        <v/>
      </c>
      <c r="K62" s="534" t="str">
        <f t="shared" si="2"/>
        <v/>
      </c>
      <c r="M62" s="534" t="str">
        <f t="shared" si="3"/>
        <v/>
      </c>
      <c r="O62" s="534" t="str">
        <f t="shared" si="4"/>
        <v/>
      </c>
      <c r="Q62" s="534" t="str">
        <f t="shared" si="5"/>
        <v/>
      </c>
      <c r="S62" s="534" t="str">
        <f t="shared" si="6"/>
        <v/>
      </c>
      <c r="U62" s="534" t="str">
        <f t="shared" si="7"/>
        <v/>
      </c>
      <c r="W62" s="534" t="str">
        <f t="shared" si="8"/>
        <v/>
      </c>
      <c r="Y62" s="534" t="str">
        <f t="shared" si="9"/>
        <v/>
      </c>
      <c r="AA62" s="534" t="str">
        <f t="shared" si="10"/>
        <v/>
      </c>
      <c r="AC62" s="534" t="str">
        <f t="shared" si="11"/>
        <v/>
      </c>
      <c r="AE62" s="534" t="str">
        <f t="shared" si="12"/>
        <v/>
      </c>
      <c r="AG62" s="534" t="str">
        <f t="shared" si="13"/>
        <v/>
      </c>
      <c r="AI62" s="534" t="str">
        <f t="shared" si="14"/>
        <v/>
      </c>
      <c r="AK62" s="534" t="str">
        <f t="shared" si="15"/>
        <v/>
      </c>
      <c r="AM62" s="534" t="str">
        <f t="shared" si="16"/>
        <v/>
      </c>
      <c r="AO62" s="534" t="str">
        <f t="shared" si="17"/>
        <v/>
      </c>
      <c r="AQ62" s="534" t="str">
        <f t="shared" si="18"/>
        <v/>
      </c>
    </row>
    <row r="63" spans="5:43">
      <c r="E63" s="534" t="str">
        <f t="shared" si="21"/>
        <v/>
      </c>
      <c r="G63" s="534" t="str">
        <f t="shared" si="21"/>
        <v/>
      </c>
      <c r="I63" s="534" t="str">
        <f t="shared" si="1"/>
        <v/>
      </c>
      <c r="K63" s="534" t="str">
        <f t="shared" si="2"/>
        <v/>
      </c>
      <c r="M63" s="534" t="str">
        <f t="shared" si="3"/>
        <v/>
      </c>
      <c r="O63" s="534" t="str">
        <f t="shared" si="4"/>
        <v/>
      </c>
      <c r="Q63" s="534" t="str">
        <f t="shared" si="5"/>
        <v/>
      </c>
      <c r="S63" s="534" t="str">
        <f t="shared" si="6"/>
        <v/>
      </c>
      <c r="U63" s="534" t="str">
        <f t="shared" si="7"/>
        <v/>
      </c>
      <c r="W63" s="534" t="str">
        <f t="shared" si="8"/>
        <v/>
      </c>
      <c r="Y63" s="534" t="str">
        <f t="shared" si="9"/>
        <v/>
      </c>
      <c r="AA63" s="534" t="str">
        <f t="shared" si="10"/>
        <v/>
      </c>
      <c r="AC63" s="534" t="str">
        <f t="shared" si="11"/>
        <v/>
      </c>
      <c r="AE63" s="534" t="str">
        <f t="shared" si="12"/>
        <v/>
      </c>
      <c r="AG63" s="534" t="str">
        <f t="shared" si="13"/>
        <v/>
      </c>
      <c r="AI63" s="534" t="str">
        <f t="shared" si="14"/>
        <v/>
      </c>
      <c r="AK63" s="534" t="str">
        <f t="shared" si="15"/>
        <v/>
      </c>
      <c r="AM63" s="534" t="str">
        <f t="shared" si="16"/>
        <v/>
      </c>
      <c r="AO63" s="534" t="str">
        <f t="shared" si="17"/>
        <v/>
      </c>
      <c r="AQ63" s="534" t="str">
        <f t="shared" si="18"/>
        <v/>
      </c>
    </row>
    <row r="64" spans="5:43">
      <c r="E64" s="534" t="str">
        <f t="shared" si="21"/>
        <v/>
      </c>
      <c r="G64" s="534" t="str">
        <f t="shared" si="21"/>
        <v/>
      </c>
      <c r="I64" s="534" t="str">
        <f t="shared" si="1"/>
        <v/>
      </c>
      <c r="K64" s="534" t="str">
        <f t="shared" si="2"/>
        <v/>
      </c>
      <c r="M64" s="534" t="str">
        <f t="shared" si="3"/>
        <v/>
      </c>
      <c r="O64" s="534" t="str">
        <f t="shared" si="4"/>
        <v/>
      </c>
      <c r="Q64" s="534" t="str">
        <f t="shared" si="5"/>
        <v/>
      </c>
      <c r="S64" s="534" t="str">
        <f t="shared" si="6"/>
        <v/>
      </c>
      <c r="U64" s="534" t="str">
        <f t="shared" si="7"/>
        <v/>
      </c>
      <c r="W64" s="534" t="str">
        <f t="shared" si="8"/>
        <v/>
      </c>
      <c r="Y64" s="534" t="str">
        <f t="shared" si="9"/>
        <v/>
      </c>
      <c r="AA64" s="534" t="str">
        <f t="shared" si="10"/>
        <v/>
      </c>
      <c r="AC64" s="534" t="str">
        <f t="shared" si="11"/>
        <v/>
      </c>
      <c r="AE64" s="534" t="str">
        <f t="shared" si="12"/>
        <v/>
      </c>
      <c r="AG64" s="534" t="str">
        <f t="shared" si="13"/>
        <v/>
      </c>
      <c r="AI64" s="534" t="str">
        <f t="shared" si="14"/>
        <v/>
      </c>
      <c r="AK64" s="534" t="str">
        <f t="shared" si="15"/>
        <v/>
      </c>
      <c r="AM64" s="534" t="str">
        <f t="shared" si="16"/>
        <v/>
      </c>
      <c r="AO64" s="534" t="str">
        <f t="shared" si="17"/>
        <v/>
      </c>
      <c r="AQ64" s="534" t="str">
        <f t="shared" si="18"/>
        <v/>
      </c>
    </row>
    <row r="65" spans="5:43">
      <c r="E65" s="534" t="str">
        <f t="shared" si="21"/>
        <v/>
      </c>
      <c r="G65" s="534" t="str">
        <f t="shared" si="21"/>
        <v/>
      </c>
      <c r="I65" s="534" t="str">
        <f t="shared" si="1"/>
        <v/>
      </c>
      <c r="K65" s="534" t="str">
        <f t="shared" si="2"/>
        <v/>
      </c>
      <c r="M65" s="534" t="str">
        <f t="shared" si="3"/>
        <v/>
      </c>
      <c r="O65" s="534" t="str">
        <f t="shared" si="4"/>
        <v/>
      </c>
      <c r="Q65" s="534" t="str">
        <f t="shared" si="5"/>
        <v/>
      </c>
      <c r="S65" s="534" t="str">
        <f t="shared" si="6"/>
        <v/>
      </c>
      <c r="U65" s="534" t="str">
        <f t="shared" si="7"/>
        <v/>
      </c>
      <c r="W65" s="534" t="str">
        <f t="shared" si="8"/>
        <v/>
      </c>
      <c r="Y65" s="534" t="str">
        <f t="shared" si="9"/>
        <v/>
      </c>
      <c r="AA65" s="534" t="str">
        <f t="shared" si="10"/>
        <v/>
      </c>
      <c r="AC65" s="534" t="str">
        <f t="shared" si="11"/>
        <v/>
      </c>
      <c r="AE65" s="534" t="str">
        <f t="shared" si="12"/>
        <v/>
      </c>
      <c r="AG65" s="534" t="str">
        <f t="shared" si="13"/>
        <v/>
      </c>
      <c r="AI65" s="534" t="str">
        <f t="shared" si="14"/>
        <v/>
      </c>
      <c r="AK65" s="534" t="str">
        <f t="shared" si="15"/>
        <v/>
      </c>
      <c r="AM65" s="534" t="str">
        <f t="shared" si="16"/>
        <v/>
      </c>
      <c r="AO65" s="534" t="str">
        <f t="shared" si="17"/>
        <v/>
      </c>
      <c r="AQ65" s="534" t="str">
        <f t="shared" si="18"/>
        <v/>
      </c>
    </row>
    <row r="66" spans="5:43">
      <c r="E66" s="534" t="str">
        <f t="shared" si="21"/>
        <v/>
      </c>
      <c r="G66" s="534" t="str">
        <f t="shared" si="21"/>
        <v/>
      </c>
      <c r="I66" s="534" t="str">
        <f t="shared" si="1"/>
        <v/>
      </c>
      <c r="K66" s="534" t="str">
        <f t="shared" si="2"/>
        <v/>
      </c>
      <c r="M66" s="534" t="str">
        <f t="shared" si="3"/>
        <v/>
      </c>
      <c r="O66" s="534" t="str">
        <f t="shared" si="4"/>
        <v/>
      </c>
      <c r="Q66" s="534" t="str">
        <f t="shared" si="5"/>
        <v/>
      </c>
      <c r="S66" s="534" t="str">
        <f t="shared" si="6"/>
        <v/>
      </c>
      <c r="U66" s="534" t="str">
        <f t="shared" si="7"/>
        <v/>
      </c>
      <c r="W66" s="534" t="str">
        <f t="shared" si="8"/>
        <v/>
      </c>
      <c r="Y66" s="534" t="str">
        <f t="shared" si="9"/>
        <v/>
      </c>
      <c r="AA66" s="534" t="str">
        <f t="shared" si="10"/>
        <v/>
      </c>
      <c r="AC66" s="534" t="str">
        <f t="shared" si="11"/>
        <v/>
      </c>
      <c r="AE66" s="534" t="str">
        <f t="shared" si="12"/>
        <v/>
      </c>
      <c r="AG66" s="534" t="str">
        <f t="shared" si="13"/>
        <v/>
      </c>
      <c r="AI66" s="534" t="str">
        <f t="shared" si="14"/>
        <v/>
      </c>
      <c r="AK66" s="534" t="str">
        <f t="shared" si="15"/>
        <v/>
      </c>
      <c r="AM66" s="534" t="str">
        <f t="shared" si="16"/>
        <v/>
      </c>
      <c r="AO66" s="534" t="str">
        <f t="shared" si="17"/>
        <v/>
      </c>
      <c r="AQ66" s="534" t="str">
        <f t="shared" si="18"/>
        <v/>
      </c>
    </row>
    <row r="67" spans="5:43">
      <c r="E67" s="534" t="str">
        <f t="shared" si="21"/>
        <v/>
      </c>
      <c r="G67" s="534" t="str">
        <f t="shared" si="21"/>
        <v/>
      </c>
      <c r="I67" s="534" t="str">
        <f t="shared" si="1"/>
        <v/>
      </c>
      <c r="K67" s="534" t="str">
        <f t="shared" si="2"/>
        <v/>
      </c>
      <c r="M67" s="534" t="str">
        <f t="shared" si="3"/>
        <v/>
      </c>
      <c r="O67" s="534" t="str">
        <f t="shared" si="4"/>
        <v/>
      </c>
      <c r="Q67" s="534" t="str">
        <f t="shared" si="5"/>
        <v/>
      </c>
      <c r="S67" s="534" t="str">
        <f t="shared" si="6"/>
        <v/>
      </c>
      <c r="U67" s="534" t="str">
        <f t="shared" si="7"/>
        <v/>
      </c>
      <c r="W67" s="534" t="str">
        <f t="shared" si="8"/>
        <v/>
      </c>
      <c r="Y67" s="534" t="str">
        <f t="shared" si="9"/>
        <v/>
      </c>
      <c r="AA67" s="534" t="str">
        <f t="shared" si="10"/>
        <v/>
      </c>
      <c r="AC67" s="534" t="str">
        <f t="shared" si="11"/>
        <v/>
      </c>
      <c r="AE67" s="534" t="str">
        <f t="shared" si="12"/>
        <v/>
      </c>
      <c r="AG67" s="534" t="str">
        <f t="shared" si="13"/>
        <v/>
      </c>
      <c r="AI67" s="534" t="str">
        <f t="shared" si="14"/>
        <v/>
      </c>
      <c r="AK67" s="534" t="str">
        <f t="shared" si="15"/>
        <v/>
      </c>
      <c r="AM67" s="534" t="str">
        <f t="shared" si="16"/>
        <v/>
      </c>
      <c r="AO67" s="534" t="str">
        <f t="shared" si="17"/>
        <v/>
      </c>
      <c r="AQ67" s="534" t="str">
        <f t="shared" si="18"/>
        <v/>
      </c>
    </row>
    <row r="68" spans="5:43">
      <c r="E68" s="534" t="str">
        <f t="shared" si="21"/>
        <v/>
      </c>
      <c r="G68" s="534" t="str">
        <f t="shared" si="21"/>
        <v/>
      </c>
      <c r="I68" s="534" t="str">
        <f t="shared" si="1"/>
        <v/>
      </c>
      <c r="K68" s="534" t="str">
        <f t="shared" si="2"/>
        <v/>
      </c>
      <c r="M68" s="534" t="str">
        <f t="shared" si="3"/>
        <v/>
      </c>
      <c r="O68" s="534" t="str">
        <f t="shared" si="4"/>
        <v/>
      </c>
      <c r="Q68" s="534" t="str">
        <f t="shared" si="5"/>
        <v/>
      </c>
      <c r="S68" s="534" t="str">
        <f t="shared" si="6"/>
        <v/>
      </c>
      <c r="U68" s="534" t="str">
        <f t="shared" si="7"/>
        <v/>
      </c>
      <c r="W68" s="534" t="str">
        <f t="shared" si="8"/>
        <v/>
      </c>
      <c r="Y68" s="534" t="str">
        <f t="shared" si="9"/>
        <v/>
      </c>
      <c r="AA68" s="534" t="str">
        <f t="shared" si="10"/>
        <v/>
      </c>
      <c r="AC68" s="534" t="str">
        <f t="shared" si="11"/>
        <v/>
      </c>
      <c r="AE68" s="534" t="str">
        <f t="shared" si="12"/>
        <v/>
      </c>
      <c r="AG68" s="534" t="str">
        <f t="shared" si="13"/>
        <v/>
      </c>
      <c r="AI68" s="534" t="str">
        <f t="shared" si="14"/>
        <v/>
      </c>
      <c r="AK68" s="534" t="str">
        <f t="shared" si="15"/>
        <v/>
      </c>
      <c r="AM68" s="534" t="str">
        <f t="shared" si="16"/>
        <v/>
      </c>
      <c r="AO68" s="534" t="str">
        <f t="shared" si="17"/>
        <v/>
      </c>
      <c r="AQ68" s="534" t="str">
        <f t="shared" si="18"/>
        <v/>
      </c>
    </row>
    <row r="69" spans="5:43">
      <c r="E69" s="534" t="str">
        <f t="shared" si="21"/>
        <v/>
      </c>
      <c r="G69" s="534" t="str">
        <f t="shared" si="21"/>
        <v/>
      </c>
      <c r="I69" s="534" t="str">
        <f t="shared" si="1"/>
        <v/>
      </c>
      <c r="K69" s="534" t="str">
        <f t="shared" si="2"/>
        <v/>
      </c>
      <c r="M69" s="534" t="str">
        <f t="shared" si="3"/>
        <v/>
      </c>
      <c r="O69" s="534" t="str">
        <f t="shared" si="4"/>
        <v/>
      </c>
      <c r="Q69" s="534" t="str">
        <f t="shared" si="5"/>
        <v/>
      </c>
      <c r="S69" s="534" t="str">
        <f t="shared" si="6"/>
        <v/>
      </c>
      <c r="U69" s="534" t="str">
        <f t="shared" si="7"/>
        <v/>
      </c>
      <c r="W69" s="534" t="str">
        <f t="shared" si="8"/>
        <v/>
      </c>
      <c r="Y69" s="534" t="str">
        <f t="shared" si="9"/>
        <v/>
      </c>
      <c r="AA69" s="534" t="str">
        <f t="shared" si="10"/>
        <v/>
      </c>
      <c r="AC69" s="534" t="str">
        <f t="shared" si="11"/>
        <v/>
      </c>
      <c r="AE69" s="534" t="str">
        <f t="shared" si="12"/>
        <v/>
      </c>
      <c r="AG69" s="534" t="str">
        <f t="shared" si="13"/>
        <v/>
      </c>
      <c r="AI69" s="534" t="str">
        <f t="shared" si="14"/>
        <v/>
      </c>
      <c r="AK69" s="534" t="str">
        <f t="shared" si="15"/>
        <v/>
      </c>
      <c r="AM69" s="534" t="str">
        <f t="shared" si="16"/>
        <v/>
      </c>
      <c r="AO69" s="534" t="str">
        <f t="shared" si="17"/>
        <v/>
      </c>
      <c r="AQ69" s="534" t="str">
        <f t="shared" si="18"/>
        <v/>
      </c>
    </row>
    <row r="70" spans="5:43">
      <c r="E70" s="534" t="str">
        <f t="shared" si="21"/>
        <v/>
      </c>
      <c r="G70" s="534" t="str">
        <f t="shared" si="21"/>
        <v/>
      </c>
      <c r="I70" s="534" t="str">
        <f t="shared" si="1"/>
        <v/>
      </c>
      <c r="K70" s="534" t="str">
        <f t="shared" si="2"/>
        <v/>
      </c>
      <c r="M70" s="534" t="str">
        <f t="shared" si="3"/>
        <v/>
      </c>
      <c r="O70" s="534" t="str">
        <f t="shared" si="4"/>
        <v/>
      </c>
      <c r="Q70" s="534" t="str">
        <f t="shared" si="5"/>
        <v/>
      </c>
      <c r="S70" s="534" t="str">
        <f t="shared" si="6"/>
        <v/>
      </c>
      <c r="U70" s="534" t="str">
        <f t="shared" si="7"/>
        <v/>
      </c>
      <c r="W70" s="534" t="str">
        <f t="shared" si="8"/>
        <v/>
      </c>
      <c r="Y70" s="534" t="str">
        <f t="shared" si="9"/>
        <v/>
      </c>
      <c r="AA70" s="534" t="str">
        <f t="shared" si="10"/>
        <v/>
      </c>
      <c r="AC70" s="534" t="str">
        <f t="shared" si="11"/>
        <v/>
      </c>
      <c r="AE70" s="534" t="str">
        <f t="shared" si="12"/>
        <v/>
      </c>
      <c r="AG70" s="534" t="str">
        <f t="shared" si="13"/>
        <v/>
      </c>
      <c r="AI70" s="534" t="str">
        <f t="shared" si="14"/>
        <v/>
      </c>
      <c r="AK70" s="534" t="str">
        <f t="shared" si="15"/>
        <v/>
      </c>
      <c r="AM70" s="534" t="str">
        <f t="shared" si="16"/>
        <v/>
      </c>
      <c r="AO70" s="534" t="str">
        <f t="shared" si="17"/>
        <v/>
      </c>
      <c r="AQ70" s="534" t="str">
        <f t="shared" si="18"/>
        <v/>
      </c>
    </row>
    <row r="71" spans="5:43">
      <c r="E71" s="534" t="str">
        <f t="shared" si="21"/>
        <v/>
      </c>
      <c r="G71" s="534" t="str">
        <f t="shared" si="21"/>
        <v/>
      </c>
      <c r="I71" s="534" t="str">
        <f t="shared" si="1"/>
        <v/>
      </c>
      <c r="K71" s="534" t="str">
        <f t="shared" si="2"/>
        <v/>
      </c>
      <c r="M71" s="534" t="str">
        <f t="shared" si="3"/>
        <v/>
      </c>
      <c r="O71" s="534" t="str">
        <f t="shared" si="4"/>
        <v/>
      </c>
      <c r="Q71" s="534" t="str">
        <f t="shared" si="5"/>
        <v/>
      </c>
      <c r="S71" s="534" t="str">
        <f t="shared" si="6"/>
        <v/>
      </c>
      <c r="U71" s="534" t="str">
        <f t="shared" si="7"/>
        <v/>
      </c>
      <c r="W71" s="534" t="str">
        <f t="shared" si="8"/>
        <v/>
      </c>
      <c r="Y71" s="534" t="str">
        <f t="shared" si="9"/>
        <v/>
      </c>
      <c r="AA71" s="534" t="str">
        <f t="shared" si="10"/>
        <v/>
      </c>
      <c r="AC71" s="534" t="str">
        <f t="shared" si="11"/>
        <v/>
      </c>
      <c r="AE71" s="534" t="str">
        <f t="shared" si="12"/>
        <v/>
      </c>
      <c r="AG71" s="534" t="str">
        <f t="shared" si="13"/>
        <v/>
      </c>
      <c r="AI71" s="534" t="str">
        <f t="shared" si="14"/>
        <v/>
      </c>
      <c r="AK71" s="534" t="str">
        <f t="shared" si="15"/>
        <v/>
      </c>
      <c r="AM71" s="534" t="str">
        <f t="shared" si="16"/>
        <v/>
      </c>
      <c r="AO71" s="534" t="str">
        <f t="shared" si="17"/>
        <v/>
      </c>
      <c r="AQ71" s="534" t="str">
        <f t="shared" si="18"/>
        <v/>
      </c>
    </row>
    <row r="72" spans="5:43">
      <c r="E72" s="534" t="str">
        <f t="shared" si="21"/>
        <v/>
      </c>
      <c r="G72" s="534" t="str">
        <f t="shared" si="21"/>
        <v/>
      </c>
      <c r="I72" s="534" t="str">
        <f t="shared" si="1"/>
        <v/>
      </c>
      <c r="K72" s="534" t="str">
        <f t="shared" si="2"/>
        <v/>
      </c>
      <c r="M72" s="534" t="str">
        <f t="shared" si="3"/>
        <v/>
      </c>
      <c r="O72" s="534" t="str">
        <f t="shared" si="4"/>
        <v/>
      </c>
      <c r="Q72" s="534" t="str">
        <f t="shared" si="5"/>
        <v/>
      </c>
      <c r="S72" s="534" t="str">
        <f t="shared" si="6"/>
        <v/>
      </c>
      <c r="U72" s="534" t="str">
        <f t="shared" si="7"/>
        <v/>
      </c>
      <c r="W72" s="534" t="str">
        <f t="shared" si="8"/>
        <v/>
      </c>
      <c r="Y72" s="534" t="str">
        <f t="shared" si="9"/>
        <v/>
      </c>
      <c r="AA72" s="534" t="str">
        <f t="shared" si="10"/>
        <v/>
      </c>
      <c r="AC72" s="534" t="str">
        <f t="shared" si="11"/>
        <v/>
      </c>
      <c r="AE72" s="534" t="str">
        <f t="shared" si="12"/>
        <v/>
      </c>
      <c r="AG72" s="534" t="str">
        <f t="shared" si="13"/>
        <v/>
      </c>
      <c r="AI72" s="534" t="str">
        <f t="shared" si="14"/>
        <v/>
      </c>
      <c r="AK72" s="534" t="str">
        <f t="shared" si="15"/>
        <v/>
      </c>
      <c r="AM72" s="534" t="str">
        <f t="shared" si="16"/>
        <v/>
      </c>
      <c r="AO72" s="534" t="str">
        <f t="shared" si="17"/>
        <v/>
      </c>
      <c r="AQ72" s="534" t="str">
        <f t="shared" si="18"/>
        <v/>
      </c>
    </row>
    <row r="73" spans="5:43">
      <c r="E73" s="534" t="str">
        <f t="shared" si="21"/>
        <v/>
      </c>
      <c r="G73" s="534" t="str">
        <f t="shared" si="21"/>
        <v/>
      </c>
      <c r="I73" s="534" t="str">
        <f t="shared" si="1"/>
        <v/>
      </c>
      <c r="K73" s="534" t="str">
        <f t="shared" si="2"/>
        <v/>
      </c>
      <c r="M73" s="534" t="str">
        <f t="shared" si="3"/>
        <v/>
      </c>
      <c r="O73" s="534" t="str">
        <f t="shared" si="4"/>
        <v/>
      </c>
      <c r="Q73" s="534" t="str">
        <f t="shared" si="5"/>
        <v/>
      </c>
      <c r="S73" s="534" t="str">
        <f t="shared" si="6"/>
        <v/>
      </c>
      <c r="U73" s="534" t="str">
        <f t="shared" si="7"/>
        <v/>
      </c>
      <c r="W73" s="534" t="str">
        <f t="shared" si="8"/>
        <v/>
      </c>
      <c r="Y73" s="534" t="str">
        <f t="shared" si="9"/>
        <v/>
      </c>
      <c r="AA73" s="534" t="str">
        <f t="shared" si="10"/>
        <v/>
      </c>
      <c r="AC73" s="534" t="str">
        <f t="shared" si="11"/>
        <v/>
      </c>
      <c r="AE73" s="534" t="str">
        <f t="shared" si="12"/>
        <v/>
      </c>
      <c r="AG73" s="534" t="str">
        <f t="shared" si="13"/>
        <v/>
      </c>
      <c r="AI73" s="534" t="str">
        <f t="shared" si="14"/>
        <v/>
      </c>
      <c r="AK73" s="534" t="str">
        <f t="shared" si="15"/>
        <v/>
      </c>
      <c r="AM73" s="534" t="str">
        <f t="shared" si="16"/>
        <v/>
      </c>
      <c r="AO73" s="534" t="str">
        <f t="shared" si="17"/>
        <v/>
      </c>
      <c r="AQ73" s="534" t="str">
        <f t="shared" si="18"/>
        <v/>
      </c>
    </row>
    <row r="74" spans="5:43">
      <c r="E74" s="534" t="str">
        <f t="shared" si="21"/>
        <v/>
      </c>
      <c r="G74" s="534" t="str">
        <f t="shared" si="21"/>
        <v/>
      </c>
      <c r="I74" s="534" t="str">
        <f t="shared" si="1"/>
        <v/>
      </c>
      <c r="K74" s="534" t="str">
        <f t="shared" si="2"/>
        <v/>
      </c>
      <c r="M74" s="534" t="str">
        <f t="shared" si="3"/>
        <v/>
      </c>
      <c r="O74" s="534" t="str">
        <f t="shared" si="4"/>
        <v/>
      </c>
      <c r="Q74" s="534" t="str">
        <f t="shared" si="5"/>
        <v/>
      </c>
      <c r="S74" s="534" t="str">
        <f t="shared" si="6"/>
        <v/>
      </c>
      <c r="U74" s="534" t="str">
        <f t="shared" si="7"/>
        <v/>
      </c>
      <c r="W74" s="534" t="str">
        <f t="shared" si="8"/>
        <v/>
      </c>
      <c r="Y74" s="534" t="str">
        <f t="shared" si="9"/>
        <v/>
      </c>
      <c r="AA74" s="534" t="str">
        <f t="shared" si="10"/>
        <v/>
      </c>
      <c r="AC74" s="534" t="str">
        <f t="shared" si="11"/>
        <v/>
      </c>
      <c r="AE74" s="534" t="str">
        <f t="shared" si="12"/>
        <v/>
      </c>
      <c r="AG74" s="534" t="str">
        <f t="shared" si="13"/>
        <v/>
      </c>
      <c r="AI74" s="534" t="str">
        <f t="shared" si="14"/>
        <v/>
      </c>
      <c r="AK74" s="534" t="str">
        <f t="shared" si="15"/>
        <v/>
      </c>
      <c r="AM74" s="534" t="str">
        <f t="shared" si="16"/>
        <v/>
      </c>
      <c r="AO74" s="534" t="str">
        <f t="shared" si="17"/>
        <v/>
      </c>
      <c r="AQ74" s="534" t="str">
        <f t="shared" si="18"/>
        <v/>
      </c>
    </row>
    <row r="75" spans="5:43">
      <c r="E75" s="534" t="str">
        <f t="shared" si="21"/>
        <v/>
      </c>
      <c r="G75" s="534" t="str">
        <f t="shared" si="21"/>
        <v/>
      </c>
      <c r="I75" s="534" t="str">
        <f t="shared" si="1"/>
        <v/>
      </c>
      <c r="K75" s="534" t="str">
        <f t="shared" si="2"/>
        <v/>
      </c>
      <c r="M75" s="534" t="str">
        <f t="shared" si="3"/>
        <v/>
      </c>
      <c r="O75" s="534" t="str">
        <f t="shared" si="4"/>
        <v/>
      </c>
      <c r="Q75" s="534" t="str">
        <f t="shared" si="5"/>
        <v/>
      </c>
      <c r="S75" s="534" t="str">
        <f t="shared" si="6"/>
        <v/>
      </c>
      <c r="U75" s="534" t="str">
        <f t="shared" si="7"/>
        <v/>
      </c>
      <c r="W75" s="534" t="str">
        <f t="shared" si="8"/>
        <v/>
      </c>
      <c r="Y75" s="534" t="str">
        <f t="shared" si="9"/>
        <v/>
      </c>
      <c r="AA75" s="534" t="str">
        <f t="shared" si="10"/>
        <v/>
      </c>
      <c r="AC75" s="534" t="str">
        <f t="shared" si="11"/>
        <v/>
      </c>
      <c r="AE75" s="534" t="str">
        <f t="shared" si="12"/>
        <v/>
      </c>
      <c r="AG75" s="534" t="str">
        <f t="shared" si="13"/>
        <v/>
      </c>
      <c r="AI75" s="534" t="str">
        <f t="shared" si="14"/>
        <v/>
      </c>
      <c r="AK75" s="534" t="str">
        <f t="shared" si="15"/>
        <v/>
      </c>
      <c r="AM75" s="534" t="str">
        <f t="shared" si="16"/>
        <v/>
      </c>
      <c r="AO75" s="534" t="str">
        <f t="shared" si="17"/>
        <v/>
      </c>
      <c r="AQ75" s="534" t="str">
        <f t="shared" si="18"/>
        <v/>
      </c>
    </row>
    <row r="76" spans="5:43">
      <c r="E76" s="534" t="str">
        <f t="shared" si="21"/>
        <v/>
      </c>
      <c r="G76" s="534" t="str">
        <f t="shared" si="21"/>
        <v/>
      </c>
      <c r="I76" s="534" t="str">
        <f t="shared" si="1"/>
        <v/>
      </c>
      <c r="K76" s="534" t="str">
        <f t="shared" si="2"/>
        <v/>
      </c>
      <c r="M76" s="534" t="str">
        <f t="shared" si="3"/>
        <v/>
      </c>
      <c r="O76" s="534" t="str">
        <f t="shared" si="4"/>
        <v/>
      </c>
      <c r="Q76" s="534" t="str">
        <f t="shared" si="5"/>
        <v/>
      </c>
      <c r="S76" s="534" t="str">
        <f t="shared" si="6"/>
        <v/>
      </c>
      <c r="U76" s="534" t="str">
        <f t="shared" si="7"/>
        <v/>
      </c>
      <c r="W76" s="534" t="str">
        <f t="shared" si="8"/>
        <v/>
      </c>
      <c r="Y76" s="534" t="str">
        <f t="shared" si="9"/>
        <v/>
      </c>
      <c r="AA76" s="534" t="str">
        <f t="shared" si="10"/>
        <v/>
      </c>
      <c r="AC76" s="534" t="str">
        <f t="shared" si="11"/>
        <v/>
      </c>
      <c r="AE76" s="534" t="str">
        <f t="shared" si="12"/>
        <v/>
      </c>
      <c r="AG76" s="534" t="str">
        <f t="shared" si="13"/>
        <v/>
      </c>
      <c r="AI76" s="534" t="str">
        <f t="shared" si="14"/>
        <v/>
      </c>
      <c r="AK76" s="534" t="str">
        <f t="shared" si="15"/>
        <v/>
      </c>
      <c r="AM76" s="534" t="str">
        <f t="shared" si="16"/>
        <v/>
      </c>
      <c r="AO76" s="534" t="str">
        <f t="shared" si="17"/>
        <v/>
      </c>
      <c r="AQ76" s="534" t="str">
        <f t="shared" si="18"/>
        <v/>
      </c>
    </row>
    <row r="77" spans="5:43">
      <c r="E77" s="534" t="str">
        <f t="shared" ref="E77:G92" si="22">IF(OR($B77=0,D77=0),"",D77/$B77)</f>
        <v/>
      </c>
      <c r="G77" s="534" t="str">
        <f t="shared" si="22"/>
        <v/>
      </c>
      <c r="I77" s="534" t="str">
        <f t="shared" ref="I77:I140" si="23">IF(OR($B77=0,H77=0),"",H77/$B77)</f>
        <v/>
      </c>
      <c r="K77" s="534" t="str">
        <f t="shared" ref="K77:K140" si="24">IF(OR($B77=0,J77=0),"",J77/$B77)</f>
        <v/>
      </c>
      <c r="M77" s="534" t="str">
        <f t="shared" ref="M77:M140" si="25">IF(OR($B77=0,L77=0),"",L77/$B77)</f>
        <v/>
      </c>
      <c r="O77" s="534" t="str">
        <f t="shared" ref="O77:O140" si="26">IF(OR($B77=0,N77=0),"",N77/$B77)</f>
        <v/>
      </c>
      <c r="Q77" s="534" t="str">
        <f t="shared" ref="Q77:Q140" si="27">IF(OR($B77=0,P77=0),"",P77/$B77)</f>
        <v/>
      </c>
      <c r="S77" s="534" t="str">
        <f t="shared" ref="S77:S140" si="28">IF(OR($B77=0,R77=0),"",R77/$B77)</f>
        <v/>
      </c>
      <c r="U77" s="534" t="str">
        <f t="shared" ref="U77:U140" si="29">IF(OR($B77=0,T77=0),"",T77/$B77)</f>
        <v/>
      </c>
      <c r="W77" s="534" t="str">
        <f t="shared" ref="W77:W140" si="30">IF(OR($B77=0,V77=0),"",V77/$B77)</f>
        <v/>
      </c>
      <c r="Y77" s="534" t="str">
        <f t="shared" ref="Y77:Y140" si="31">IF(OR($B77=0,X77=0),"",X77/$B77)</f>
        <v/>
      </c>
      <c r="AA77" s="534" t="str">
        <f t="shared" ref="AA77:AA140" si="32">IF(OR($B77=0,Z77=0),"",Z77/$B77)</f>
        <v/>
      </c>
      <c r="AC77" s="534" t="str">
        <f t="shared" ref="AC77:AC140" si="33">IF(OR($B77=0,AB77=0),"",AB77/$B77)</f>
        <v/>
      </c>
      <c r="AE77" s="534" t="str">
        <f t="shared" ref="AE77:AE140" si="34">IF(OR($B77=0,AD77=0),"",AD77/$B77)</f>
        <v/>
      </c>
      <c r="AG77" s="534" t="str">
        <f t="shared" ref="AG77:AG140" si="35">IF(OR($B77=0,AF77=0),"",AF77/$B77)</f>
        <v/>
      </c>
      <c r="AI77" s="534" t="str">
        <f t="shared" ref="AI77:AI140" si="36">IF(OR($B77=0,AH77=0),"",AH77/$B77)</f>
        <v/>
      </c>
      <c r="AK77" s="534" t="str">
        <f t="shared" ref="AK77:AK140" si="37">IF(OR($B77=0,AJ77=0),"",AJ77/$B77)</f>
        <v/>
      </c>
      <c r="AM77" s="534" t="str">
        <f t="shared" ref="AM77:AM140" si="38">IF(OR($B77=0,AL77=0),"",AL77/$B77)</f>
        <v/>
      </c>
      <c r="AO77" s="534" t="str">
        <f t="shared" ref="AO77:AO140" si="39">IF(OR($B77=0,AN77=0),"",AN77/$B77)</f>
        <v/>
      </c>
      <c r="AQ77" s="534" t="str">
        <f t="shared" ref="AQ77:AQ140" si="40">IF(OR($B77=0,AP77=0),"",AP77/$B77)</f>
        <v/>
      </c>
    </row>
    <row r="78" spans="5:43">
      <c r="E78" s="534" t="str">
        <f t="shared" si="22"/>
        <v/>
      </c>
      <c r="G78" s="534" t="str">
        <f t="shared" si="22"/>
        <v/>
      </c>
      <c r="I78" s="534" t="str">
        <f t="shared" si="23"/>
        <v/>
      </c>
      <c r="K78" s="534" t="str">
        <f t="shared" si="24"/>
        <v/>
      </c>
      <c r="M78" s="534" t="str">
        <f t="shared" si="25"/>
        <v/>
      </c>
      <c r="O78" s="534" t="str">
        <f t="shared" si="26"/>
        <v/>
      </c>
      <c r="Q78" s="534" t="str">
        <f t="shared" si="27"/>
        <v/>
      </c>
      <c r="S78" s="534" t="str">
        <f t="shared" si="28"/>
        <v/>
      </c>
      <c r="U78" s="534" t="str">
        <f t="shared" si="29"/>
        <v/>
      </c>
      <c r="W78" s="534" t="str">
        <f t="shared" si="30"/>
        <v/>
      </c>
      <c r="Y78" s="534" t="str">
        <f t="shared" si="31"/>
        <v/>
      </c>
      <c r="AA78" s="534" t="str">
        <f t="shared" si="32"/>
        <v/>
      </c>
      <c r="AC78" s="534" t="str">
        <f t="shared" si="33"/>
        <v/>
      </c>
      <c r="AE78" s="534" t="str">
        <f t="shared" si="34"/>
        <v/>
      </c>
      <c r="AG78" s="534" t="str">
        <f t="shared" si="35"/>
        <v/>
      </c>
      <c r="AI78" s="534" t="str">
        <f t="shared" si="36"/>
        <v/>
      </c>
      <c r="AK78" s="534" t="str">
        <f t="shared" si="37"/>
        <v/>
      </c>
      <c r="AM78" s="534" t="str">
        <f t="shared" si="38"/>
        <v/>
      </c>
      <c r="AO78" s="534" t="str">
        <f t="shared" si="39"/>
        <v/>
      </c>
      <c r="AQ78" s="534" t="str">
        <f t="shared" si="40"/>
        <v/>
      </c>
    </row>
    <row r="79" spans="5:43">
      <c r="E79" s="534" t="str">
        <f t="shared" si="22"/>
        <v/>
      </c>
      <c r="G79" s="534" t="str">
        <f t="shared" si="22"/>
        <v/>
      </c>
      <c r="I79" s="534" t="str">
        <f t="shared" si="23"/>
        <v/>
      </c>
      <c r="K79" s="534" t="str">
        <f t="shared" si="24"/>
        <v/>
      </c>
      <c r="M79" s="534" t="str">
        <f t="shared" si="25"/>
        <v/>
      </c>
      <c r="O79" s="534" t="str">
        <f t="shared" si="26"/>
        <v/>
      </c>
      <c r="Q79" s="534" t="str">
        <f t="shared" si="27"/>
        <v/>
      </c>
      <c r="S79" s="534" t="str">
        <f t="shared" si="28"/>
        <v/>
      </c>
      <c r="U79" s="534" t="str">
        <f t="shared" si="29"/>
        <v/>
      </c>
      <c r="W79" s="534" t="str">
        <f t="shared" si="30"/>
        <v/>
      </c>
      <c r="Y79" s="534" t="str">
        <f t="shared" si="31"/>
        <v/>
      </c>
      <c r="AA79" s="534" t="str">
        <f t="shared" si="32"/>
        <v/>
      </c>
      <c r="AC79" s="534" t="str">
        <f t="shared" si="33"/>
        <v/>
      </c>
      <c r="AE79" s="534" t="str">
        <f t="shared" si="34"/>
        <v/>
      </c>
      <c r="AG79" s="534" t="str">
        <f t="shared" si="35"/>
        <v/>
      </c>
      <c r="AI79" s="534" t="str">
        <f t="shared" si="36"/>
        <v/>
      </c>
      <c r="AK79" s="534" t="str">
        <f t="shared" si="37"/>
        <v/>
      </c>
      <c r="AM79" s="534" t="str">
        <f t="shared" si="38"/>
        <v/>
      </c>
      <c r="AO79" s="534" t="str">
        <f t="shared" si="39"/>
        <v/>
      </c>
      <c r="AQ79" s="534" t="str">
        <f t="shared" si="40"/>
        <v/>
      </c>
    </row>
    <row r="80" spans="5:43">
      <c r="E80" s="534" t="str">
        <f t="shared" si="22"/>
        <v/>
      </c>
      <c r="G80" s="534" t="str">
        <f t="shared" si="22"/>
        <v/>
      </c>
      <c r="I80" s="534" t="str">
        <f t="shared" si="23"/>
        <v/>
      </c>
      <c r="K80" s="534" t="str">
        <f t="shared" si="24"/>
        <v/>
      </c>
      <c r="M80" s="534" t="str">
        <f t="shared" si="25"/>
        <v/>
      </c>
      <c r="O80" s="534" t="str">
        <f t="shared" si="26"/>
        <v/>
      </c>
      <c r="Q80" s="534" t="str">
        <f t="shared" si="27"/>
        <v/>
      </c>
      <c r="S80" s="534" t="str">
        <f t="shared" si="28"/>
        <v/>
      </c>
      <c r="U80" s="534" t="str">
        <f t="shared" si="29"/>
        <v/>
      </c>
      <c r="W80" s="534" t="str">
        <f t="shared" si="30"/>
        <v/>
      </c>
      <c r="Y80" s="534" t="str">
        <f t="shared" si="31"/>
        <v/>
      </c>
      <c r="AA80" s="534" t="str">
        <f t="shared" si="32"/>
        <v/>
      </c>
      <c r="AC80" s="534" t="str">
        <f t="shared" si="33"/>
        <v/>
      </c>
      <c r="AE80" s="534" t="str">
        <f t="shared" si="34"/>
        <v/>
      </c>
      <c r="AG80" s="534" t="str">
        <f t="shared" si="35"/>
        <v/>
      </c>
      <c r="AI80" s="534" t="str">
        <f t="shared" si="36"/>
        <v/>
      </c>
      <c r="AK80" s="534" t="str">
        <f t="shared" si="37"/>
        <v/>
      </c>
      <c r="AM80" s="534" t="str">
        <f t="shared" si="38"/>
        <v/>
      </c>
      <c r="AO80" s="534" t="str">
        <f t="shared" si="39"/>
        <v/>
      </c>
      <c r="AQ80" s="534" t="str">
        <f t="shared" si="40"/>
        <v/>
      </c>
    </row>
    <row r="81" spans="5:43">
      <c r="E81" s="534" t="str">
        <f t="shared" si="22"/>
        <v/>
      </c>
      <c r="G81" s="534" t="str">
        <f t="shared" si="22"/>
        <v/>
      </c>
      <c r="I81" s="534" t="str">
        <f t="shared" si="23"/>
        <v/>
      </c>
      <c r="K81" s="534" t="str">
        <f t="shared" si="24"/>
        <v/>
      </c>
      <c r="M81" s="534" t="str">
        <f t="shared" si="25"/>
        <v/>
      </c>
      <c r="O81" s="534" t="str">
        <f t="shared" si="26"/>
        <v/>
      </c>
      <c r="Q81" s="534" t="str">
        <f t="shared" si="27"/>
        <v/>
      </c>
      <c r="S81" s="534" t="str">
        <f t="shared" si="28"/>
        <v/>
      </c>
      <c r="U81" s="534" t="str">
        <f t="shared" si="29"/>
        <v/>
      </c>
      <c r="W81" s="534" t="str">
        <f t="shared" si="30"/>
        <v/>
      </c>
      <c r="Y81" s="534" t="str">
        <f t="shared" si="31"/>
        <v/>
      </c>
      <c r="AA81" s="534" t="str">
        <f t="shared" si="32"/>
        <v/>
      </c>
      <c r="AC81" s="534" t="str">
        <f t="shared" si="33"/>
        <v/>
      </c>
      <c r="AE81" s="534" t="str">
        <f t="shared" si="34"/>
        <v/>
      </c>
      <c r="AG81" s="534" t="str">
        <f t="shared" si="35"/>
        <v/>
      </c>
      <c r="AI81" s="534" t="str">
        <f t="shared" si="36"/>
        <v/>
      </c>
      <c r="AK81" s="534" t="str">
        <f t="shared" si="37"/>
        <v/>
      </c>
      <c r="AM81" s="534" t="str">
        <f t="shared" si="38"/>
        <v/>
      </c>
      <c r="AO81" s="534" t="str">
        <f t="shared" si="39"/>
        <v/>
      </c>
      <c r="AQ81" s="534" t="str">
        <f t="shared" si="40"/>
        <v/>
      </c>
    </row>
    <row r="82" spans="5:43">
      <c r="E82" s="534" t="str">
        <f t="shared" si="22"/>
        <v/>
      </c>
      <c r="G82" s="534" t="str">
        <f t="shared" si="22"/>
        <v/>
      </c>
      <c r="I82" s="534" t="str">
        <f t="shared" si="23"/>
        <v/>
      </c>
      <c r="K82" s="534" t="str">
        <f t="shared" si="24"/>
        <v/>
      </c>
      <c r="M82" s="534" t="str">
        <f t="shared" si="25"/>
        <v/>
      </c>
      <c r="O82" s="534" t="str">
        <f t="shared" si="26"/>
        <v/>
      </c>
      <c r="Q82" s="534" t="str">
        <f t="shared" si="27"/>
        <v/>
      </c>
      <c r="S82" s="534" t="str">
        <f t="shared" si="28"/>
        <v/>
      </c>
      <c r="U82" s="534" t="str">
        <f t="shared" si="29"/>
        <v/>
      </c>
      <c r="W82" s="534" t="str">
        <f t="shared" si="30"/>
        <v/>
      </c>
      <c r="Y82" s="534" t="str">
        <f t="shared" si="31"/>
        <v/>
      </c>
      <c r="AA82" s="534" t="str">
        <f t="shared" si="32"/>
        <v/>
      </c>
      <c r="AC82" s="534" t="str">
        <f t="shared" si="33"/>
        <v/>
      </c>
      <c r="AE82" s="534" t="str">
        <f t="shared" si="34"/>
        <v/>
      </c>
      <c r="AG82" s="534" t="str">
        <f t="shared" si="35"/>
        <v/>
      </c>
      <c r="AI82" s="534" t="str">
        <f t="shared" si="36"/>
        <v/>
      </c>
      <c r="AK82" s="534" t="str">
        <f t="shared" si="37"/>
        <v/>
      </c>
      <c r="AM82" s="534" t="str">
        <f t="shared" si="38"/>
        <v/>
      </c>
      <c r="AO82" s="534" t="str">
        <f t="shared" si="39"/>
        <v/>
      </c>
      <c r="AQ82" s="534" t="str">
        <f t="shared" si="40"/>
        <v/>
      </c>
    </row>
    <row r="83" spans="5:43">
      <c r="E83" s="534" t="str">
        <f t="shared" si="22"/>
        <v/>
      </c>
      <c r="G83" s="534" t="str">
        <f t="shared" si="22"/>
        <v/>
      </c>
      <c r="I83" s="534" t="str">
        <f t="shared" si="23"/>
        <v/>
      </c>
      <c r="K83" s="534" t="str">
        <f t="shared" si="24"/>
        <v/>
      </c>
      <c r="M83" s="534" t="str">
        <f t="shared" si="25"/>
        <v/>
      </c>
      <c r="O83" s="534" t="str">
        <f t="shared" si="26"/>
        <v/>
      </c>
      <c r="Q83" s="534" t="str">
        <f t="shared" si="27"/>
        <v/>
      </c>
      <c r="S83" s="534" t="str">
        <f t="shared" si="28"/>
        <v/>
      </c>
      <c r="U83" s="534" t="str">
        <f t="shared" si="29"/>
        <v/>
      </c>
      <c r="W83" s="534" t="str">
        <f t="shared" si="30"/>
        <v/>
      </c>
      <c r="Y83" s="534" t="str">
        <f t="shared" si="31"/>
        <v/>
      </c>
      <c r="AA83" s="534" t="str">
        <f t="shared" si="32"/>
        <v/>
      </c>
      <c r="AC83" s="534" t="str">
        <f t="shared" si="33"/>
        <v/>
      </c>
      <c r="AE83" s="534" t="str">
        <f t="shared" si="34"/>
        <v/>
      </c>
      <c r="AG83" s="534" t="str">
        <f t="shared" si="35"/>
        <v/>
      </c>
      <c r="AI83" s="534" t="str">
        <f t="shared" si="36"/>
        <v/>
      </c>
      <c r="AK83" s="534" t="str">
        <f t="shared" si="37"/>
        <v/>
      </c>
      <c r="AM83" s="534" t="str">
        <f t="shared" si="38"/>
        <v/>
      </c>
      <c r="AO83" s="534" t="str">
        <f t="shared" si="39"/>
        <v/>
      </c>
      <c r="AQ83" s="534" t="str">
        <f t="shared" si="40"/>
        <v/>
      </c>
    </row>
    <row r="84" spans="5:43">
      <c r="E84" s="534" t="str">
        <f t="shared" si="22"/>
        <v/>
      </c>
      <c r="G84" s="534" t="str">
        <f t="shared" si="22"/>
        <v/>
      </c>
      <c r="I84" s="534" t="str">
        <f t="shared" si="23"/>
        <v/>
      </c>
      <c r="K84" s="534" t="str">
        <f t="shared" si="24"/>
        <v/>
      </c>
      <c r="M84" s="534" t="str">
        <f t="shared" si="25"/>
        <v/>
      </c>
      <c r="O84" s="534" t="str">
        <f t="shared" si="26"/>
        <v/>
      </c>
      <c r="Q84" s="534" t="str">
        <f t="shared" si="27"/>
        <v/>
      </c>
      <c r="S84" s="534" t="str">
        <f t="shared" si="28"/>
        <v/>
      </c>
      <c r="U84" s="534" t="str">
        <f t="shared" si="29"/>
        <v/>
      </c>
      <c r="W84" s="534" t="str">
        <f t="shared" si="30"/>
        <v/>
      </c>
      <c r="Y84" s="534" t="str">
        <f t="shared" si="31"/>
        <v/>
      </c>
      <c r="AA84" s="534" t="str">
        <f t="shared" si="32"/>
        <v/>
      </c>
      <c r="AC84" s="534" t="str">
        <f t="shared" si="33"/>
        <v/>
      </c>
      <c r="AE84" s="534" t="str">
        <f t="shared" si="34"/>
        <v/>
      </c>
      <c r="AG84" s="534" t="str">
        <f t="shared" si="35"/>
        <v/>
      </c>
      <c r="AI84" s="534" t="str">
        <f t="shared" si="36"/>
        <v/>
      </c>
      <c r="AK84" s="534" t="str">
        <f t="shared" si="37"/>
        <v/>
      </c>
      <c r="AM84" s="534" t="str">
        <f t="shared" si="38"/>
        <v/>
      </c>
      <c r="AO84" s="534" t="str">
        <f t="shared" si="39"/>
        <v/>
      </c>
      <c r="AQ84" s="534" t="str">
        <f t="shared" si="40"/>
        <v/>
      </c>
    </row>
    <row r="85" spans="5:43">
      <c r="E85" s="534" t="str">
        <f t="shared" si="22"/>
        <v/>
      </c>
      <c r="G85" s="534" t="str">
        <f t="shared" si="22"/>
        <v/>
      </c>
      <c r="I85" s="534" t="str">
        <f t="shared" si="23"/>
        <v/>
      </c>
      <c r="K85" s="534" t="str">
        <f t="shared" si="24"/>
        <v/>
      </c>
      <c r="M85" s="534" t="str">
        <f t="shared" si="25"/>
        <v/>
      </c>
      <c r="O85" s="534" t="str">
        <f t="shared" si="26"/>
        <v/>
      </c>
      <c r="Q85" s="534" t="str">
        <f t="shared" si="27"/>
        <v/>
      </c>
      <c r="S85" s="534" t="str">
        <f t="shared" si="28"/>
        <v/>
      </c>
      <c r="U85" s="534" t="str">
        <f t="shared" si="29"/>
        <v/>
      </c>
      <c r="W85" s="534" t="str">
        <f t="shared" si="30"/>
        <v/>
      </c>
      <c r="Y85" s="534" t="str">
        <f t="shared" si="31"/>
        <v/>
      </c>
      <c r="AA85" s="534" t="str">
        <f t="shared" si="32"/>
        <v/>
      </c>
      <c r="AC85" s="534" t="str">
        <f t="shared" si="33"/>
        <v/>
      </c>
      <c r="AE85" s="534" t="str">
        <f t="shared" si="34"/>
        <v/>
      </c>
      <c r="AG85" s="534" t="str">
        <f t="shared" si="35"/>
        <v/>
      </c>
      <c r="AI85" s="534" t="str">
        <f t="shared" si="36"/>
        <v/>
      </c>
      <c r="AK85" s="534" t="str">
        <f t="shared" si="37"/>
        <v/>
      </c>
      <c r="AM85" s="534" t="str">
        <f t="shared" si="38"/>
        <v/>
      </c>
      <c r="AO85" s="534" t="str">
        <f t="shared" si="39"/>
        <v/>
      </c>
      <c r="AQ85" s="534" t="str">
        <f t="shared" si="40"/>
        <v/>
      </c>
    </row>
    <row r="86" spans="5:43">
      <c r="E86" s="534" t="str">
        <f t="shared" si="22"/>
        <v/>
      </c>
      <c r="G86" s="534" t="str">
        <f t="shared" si="22"/>
        <v/>
      </c>
      <c r="I86" s="534" t="str">
        <f t="shared" si="23"/>
        <v/>
      </c>
      <c r="K86" s="534" t="str">
        <f t="shared" si="24"/>
        <v/>
      </c>
      <c r="M86" s="534" t="str">
        <f t="shared" si="25"/>
        <v/>
      </c>
      <c r="O86" s="534" t="str">
        <f t="shared" si="26"/>
        <v/>
      </c>
      <c r="Q86" s="534" t="str">
        <f t="shared" si="27"/>
        <v/>
      </c>
      <c r="S86" s="534" t="str">
        <f t="shared" si="28"/>
        <v/>
      </c>
      <c r="U86" s="534" t="str">
        <f t="shared" si="29"/>
        <v/>
      </c>
      <c r="W86" s="534" t="str">
        <f t="shared" si="30"/>
        <v/>
      </c>
      <c r="Y86" s="534" t="str">
        <f t="shared" si="31"/>
        <v/>
      </c>
      <c r="AA86" s="534" t="str">
        <f t="shared" si="32"/>
        <v/>
      </c>
      <c r="AC86" s="534" t="str">
        <f t="shared" si="33"/>
        <v/>
      </c>
      <c r="AE86" s="534" t="str">
        <f t="shared" si="34"/>
        <v/>
      </c>
      <c r="AG86" s="534" t="str">
        <f t="shared" si="35"/>
        <v/>
      </c>
      <c r="AI86" s="534" t="str">
        <f t="shared" si="36"/>
        <v/>
      </c>
      <c r="AK86" s="534" t="str">
        <f t="shared" si="37"/>
        <v/>
      </c>
      <c r="AM86" s="534" t="str">
        <f t="shared" si="38"/>
        <v/>
      </c>
      <c r="AO86" s="534" t="str">
        <f t="shared" si="39"/>
        <v/>
      </c>
      <c r="AQ86" s="534" t="str">
        <f t="shared" si="40"/>
        <v/>
      </c>
    </row>
    <row r="87" spans="5:43">
      <c r="E87" s="534" t="str">
        <f t="shared" si="22"/>
        <v/>
      </c>
      <c r="G87" s="534" t="str">
        <f t="shared" si="22"/>
        <v/>
      </c>
      <c r="I87" s="534" t="str">
        <f t="shared" si="23"/>
        <v/>
      </c>
      <c r="K87" s="534" t="str">
        <f t="shared" si="24"/>
        <v/>
      </c>
      <c r="M87" s="534" t="str">
        <f t="shared" si="25"/>
        <v/>
      </c>
      <c r="O87" s="534" t="str">
        <f t="shared" si="26"/>
        <v/>
      </c>
      <c r="Q87" s="534" t="str">
        <f t="shared" si="27"/>
        <v/>
      </c>
      <c r="S87" s="534" t="str">
        <f t="shared" si="28"/>
        <v/>
      </c>
      <c r="U87" s="534" t="str">
        <f t="shared" si="29"/>
        <v/>
      </c>
      <c r="W87" s="534" t="str">
        <f t="shared" si="30"/>
        <v/>
      </c>
      <c r="Y87" s="534" t="str">
        <f t="shared" si="31"/>
        <v/>
      </c>
      <c r="AA87" s="534" t="str">
        <f t="shared" si="32"/>
        <v/>
      </c>
      <c r="AC87" s="534" t="str">
        <f t="shared" si="33"/>
        <v/>
      </c>
      <c r="AE87" s="534" t="str">
        <f t="shared" si="34"/>
        <v/>
      </c>
      <c r="AG87" s="534" t="str">
        <f t="shared" si="35"/>
        <v/>
      </c>
      <c r="AI87" s="534" t="str">
        <f t="shared" si="36"/>
        <v/>
      </c>
      <c r="AK87" s="534" t="str">
        <f t="shared" si="37"/>
        <v/>
      </c>
      <c r="AM87" s="534" t="str">
        <f t="shared" si="38"/>
        <v/>
      </c>
      <c r="AO87" s="534" t="str">
        <f t="shared" si="39"/>
        <v/>
      </c>
      <c r="AQ87" s="534" t="str">
        <f t="shared" si="40"/>
        <v/>
      </c>
    </row>
    <row r="88" spans="5:43">
      <c r="E88" s="534" t="str">
        <f t="shared" si="22"/>
        <v/>
      </c>
      <c r="G88" s="534" t="str">
        <f t="shared" si="22"/>
        <v/>
      </c>
      <c r="I88" s="534" t="str">
        <f t="shared" si="23"/>
        <v/>
      </c>
      <c r="K88" s="534" t="str">
        <f t="shared" si="24"/>
        <v/>
      </c>
      <c r="M88" s="534" t="str">
        <f t="shared" si="25"/>
        <v/>
      </c>
      <c r="O88" s="534" t="str">
        <f t="shared" si="26"/>
        <v/>
      </c>
      <c r="Q88" s="534" t="str">
        <f t="shared" si="27"/>
        <v/>
      </c>
      <c r="S88" s="534" t="str">
        <f t="shared" si="28"/>
        <v/>
      </c>
      <c r="U88" s="534" t="str">
        <f t="shared" si="29"/>
        <v/>
      </c>
      <c r="W88" s="534" t="str">
        <f t="shared" si="30"/>
        <v/>
      </c>
      <c r="Y88" s="534" t="str">
        <f t="shared" si="31"/>
        <v/>
      </c>
      <c r="AA88" s="534" t="str">
        <f t="shared" si="32"/>
        <v/>
      </c>
      <c r="AC88" s="534" t="str">
        <f t="shared" si="33"/>
        <v/>
      </c>
      <c r="AE88" s="534" t="str">
        <f t="shared" si="34"/>
        <v/>
      </c>
      <c r="AG88" s="534" t="str">
        <f t="shared" si="35"/>
        <v/>
      </c>
      <c r="AI88" s="534" t="str">
        <f t="shared" si="36"/>
        <v/>
      </c>
      <c r="AK88" s="534" t="str">
        <f t="shared" si="37"/>
        <v/>
      </c>
      <c r="AM88" s="534" t="str">
        <f t="shared" si="38"/>
        <v/>
      </c>
      <c r="AO88" s="534" t="str">
        <f t="shared" si="39"/>
        <v/>
      </c>
      <c r="AQ88" s="534" t="str">
        <f t="shared" si="40"/>
        <v/>
      </c>
    </row>
    <row r="89" spans="5:43">
      <c r="E89" s="534" t="str">
        <f t="shared" si="22"/>
        <v/>
      </c>
      <c r="G89" s="534" t="str">
        <f t="shared" si="22"/>
        <v/>
      </c>
      <c r="I89" s="534" t="str">
        <f t="shared" si="23"/>
        <v/>
      </c>
      <c r="K89" s="534" t="str">
        <f t="shared" si="24"/>
        <v/>
      </c>
      <c r="M89" s="534" t="str">
        <f t="shared" si="25"/>
        <v/>
      </c>
      <c r="O89" s="534" t="str">
        <f t="shared" si="26"/>
        <v/>
      </c>
      <c r="Q89" s="534" t="str">
        <f t="shared" si="27"/>
        <v/>
      </c>
      <c r="S89" s="534" t="str">
        <f t="shared" si="28"/>
        <v/>
      </c>
      <c r="U89" s="534" t="str">
        <f t="shared" si="29"/>
        <v/>
      </c>
      <c r="W89" s="534" t="str">
        <f t="shared" si="30"/>
        <v/>
      </c>
      <c r="Y89" s="534" t="str">
        <f t="shared" si="31"/>
        <v/>
      </c>
      <c r="AA89" s="534" t="str">
        <f t="shared" si="32"/>
        <v/>
      </c>
      <c r="AC89" s="534" t="str">
        <f t="shared" si="33"/>
        <v/>
      </c>
      <c r="AE89" s="534" t="str">
        <f t="shared" si="34"/>
        <v/>
      </c>
      <c r="AG89" s="534" t="str">
        <f t="shared" si="35"/>
        <v/>
      </c>
      <c r="AI89" s="534" t="str">
        <f t="shared" si="36"/>
        <v/>
      </c>
      <c r="AK89" s="534" t="str">
        <f t="shared" si="37"/>
        <v/>
      </c>
      <c r="AM89" s="534" t="str">
        <f t="shared" si="38"/>
        <v/>
      </c>
      <c r="AO89" s="534" t="str">
        <f t="shared" si="39"/>
        <v/>
      </c>
      <c r="AQ89" s="534" t="str">
        <f t="shared" si="40"/>
        <v/>
      </c>
    </row>
    <row r="90" spans="5:43">
      <c r="E90" s="534" t="str">
        <f t="shared" si="22"/>
        <v/>
      </c>
      <c r="G90" s="534" t="str">
        <f t="shared" si="22"/>
        <v/>
      </c>
      <c r="I90" s="534" t="str">
        <f t="shared" si="23"/>
        <v/>
      </c>
      <c r="K90" s="534" t="str">
        <f t="shared" si="24"/>
        <v/>
      </c>
      <c r="M90" s="534" t="str">
        <f t="shared" si="25"/>
        <v/>
      </c>
      <c r="O90" s="534" t="str">
        <f t="shared" si="26"/>
        <v/>
      </c>
      <c r="Q90" s="534" t="str">
        <f t="shared" si="27"/>
        <v/>
      </c>
      <c r="S90" s="534" t="str">
        <f t="shared" si="28"/>
        <v/>
      </c>
      <c r="U90" s="534" t="str">
        <f t="shared" si="29"/>
        <v/>
      </c>
      <c r="W90" s="534" t="str">
        <f t="shared" si="30"/>
        <v/>
      </c>
      <c r="Y90" s="534" t="str">
        <f t="shared" si="31"/>
        <v/>
      </c>
      <c r="AA90" s="534" t="str">
        <f t="shared" si="32"/>
        <v/>
      </c>
      <c r="AC90" s="534" t="str">
        <f t="shared" si="33"/>
        <v/>
      </c>
      <c r="AE90" s="534" t="str">
        <f t="shared" si="34"/>
        <v/>
      </c>
      <c r="AG90" s="534" t="str">
        <f t="shared" si="35"/>
        <v/>
      </c>
      <c r="AI90" s="534" t="str">
        <f t="shared" si="36"/>
        <v/>
      </c>
      <c r="AK90" s="534" t="str">
        <f t="shared" si="37"/>
        <v/>
      </c>
      <c r="AM90" s="534" t="str">
        <f t="shared" si="38"/>
        <v/>
      </c>
      <c r="AO90" s="534" t="str">
        <f t="shared" si="39"/>
        <v/>
      </c>
      <c r="AQ90" s="534" t="str">
        <f t="shared" si="40"/>
        <v/>
      </c>
    </row>
    <row r="91" spans="5:43">
      <c r="E91" s="534" t="str">
        <f t="shared" si="22"/>
        <v/>
      </c>
      <c r="G91" s="534" t="str">
        <f t="shared" si="22"/>
        <v/>
      </c>
      <c r="I91" s="534" t="str">
        <f t="shared" si="23"/>
        <v/>
      </c>
      <c r="K91" s="534" t="str">
        <f t="shared" si="24"/>
        <v/>
      </c>
      <c r="M91" s="534" t="str">
        <f t="shared" si="25"/>
        <v/>
      </c>
      <c r="O91" s="534" t="str">
        <f t="shared" si="26"/>
        <v/>
      </c>
      <c r="Q91" s="534" t="str">
        <f t="shared" si="27"/>
        <v/>
      </c>
      <c r="S91" s="534" t="str">
        <f t="shared" si="28"/>
        <v/>
      </c>
      <c r="U91" s="534" t="str">
        <f t="shared" si="29"/>
        <v/>
      </c>
      <c r="W91" s="534" t="str">
        <f t="shared" si="30"/>
        <v/>
      </c>
      <c r="Y91" s="534" t="str">
        <f t="shared" si="31"/>
        <v/>
      </c>
      <c r="AA91" s="534" t="str">
        <f t="shared" si="32"/>
        <v/>
      </c>
      <c r="AC91" s="534" t="str">
        <f t="shared" si="33"/>
        <v/>
      </c>
      <c r="AE91" s="534" t="str">
        <f t="shared" si="34"/>
        <v/>
      </c>
      <c r="AG91" s="534" t="str">
        <f t="shared" si="35"/>
        <v/>
      </c>
      <c r="AI91" s="534" t="str">
        <f t="shared" si="36"/>
        <v/>
      </c>
      <c r="AK91" s="534" t="str">
        <f t="shared" si="37"/>
        <v/>
      </c>
      <c r="AM91" s="534" t="str">
        <f t="shared" si="38"/>
        <v/>
      </c>
      <c r="AO91" s="534" t="str">
        <f t="shared" si="39"/>
        <v/>
      </c>
      <c r="AQ91" s="534" t="str">
        <f t="shared" si="40"/>
        <v/>
      </c>
    </row>
    <row r="92" spans="5:43">
      <c r="E92" s="534" t="str">
        <f t="shared" si="22"/>
        <v/>
      </c>
      <c r="G92" s="534" t="str">
        <f t="shared" si="22"/>
        <v/>
      </c>
      <c r="I92" s="534" t="str">
        <f t="shared" si="23"/>
        <v/>
      </c>
      <c r="K92" s="534" t="str">
        <f t="shared" si="24"/>
        <v/>
      </c>
      <c r="M92" s="534" t="str">
        <f t="shared" si="25"/>
        <v/>
      </c>
      <c r="O92" s="534" t="str">
        <f t="shared" si="26"/>
        <v/>
      </c>
      <c r="Q92" s="534" t="str">
        <f t="shared" si="27"/>
        <v/>
      </c>
      <c r="S92" s="534" t="str">
        <f t="shared" si="28"/>
        <v/>
      </c>
      <c r="U92" s="534" t="str">
        <f t="shared" si="29"/>
        <v/>
      </c>
      <c r="W92" s="534" t="str">
        <f t="shared" si="30"/>
        <v/>
      </c>
      <c r="Y92" s="534" t="str">
        <f t="shared" si="31"/>
        <v/>
      </c>
      <c r="AA92" s="534" t="str">
        <f t="shared" si="32"/>
        <v/>
      </c>
      <c r="AC92" s="534" t="str">
        <f t="shared" si="33"/>
        <v/>
      </c>
      <c r="AE92" s="534" t="str">
        <f t="shared" si="34"/>
        <v/>
      </c>
      <c r="AG92" s="534" t="str">
        <f t="shared" si="35"/>
        <v/>
      </c>
      <c r="AI92" s="534" t="str">
        <f t="shared" si="36"/>
        <v/>
      </c>
      <c r="AK92" s="534" t="str">
        <f t="shared" si="37"/>
        <v/>
      </c>
      <c r="AM92" s="534" t="str">
        <f t="shared" si="38"/>
        <v/>
      </c>
      <c r="AO92" s="534" t="str">
        <f t="shared" si="39"/>
        <v/>
      </c>
      <c r="AQ92" s="534" t="str">
        <f t="shared" si="40"/>
        <v/>
      </c>
    </row>
    <row r="93" spans="5:43">
      <c r="E93" s="534" t="str">
        <f t="shared" ref="E93:G108" si="41">IF(OR($B93=0,D93=0),"",D93/$B93)</f>
        <v/>
      </c>
      <c r="G93" s="534" t="str">
        <f t="shared" si="41"/>
        <v/>
      </c>
      <c r="I93" s="534" t="str">
        <f t="shared" si="23"/>
        <v/>
      </c>
      <c r="K93" s="534" t="str">
        <f t="shared" si="24"/>
        <v/>
      </c>
      <c r="M93" s="534" t="str">
        <f t="shared" si="25"/>
        <v/>
      </c>
      <c r="O93" s="534" t="str">
        <f t="shared" si="26"/>
        <v/>
      </c>
      <c r="Q93" s="534" t="str">
        <f t="shared" si="27"/>
        <v/>
      </c>
      <c r="S93" s="534" t="str">
        <f t="shared" si="28"/>
        <v/>
      </c>
      <c r="U93" s="534" t="str">
        <f t="shared" si="29"/>
        <v/>
      </c>
      <c r="W93" s="534" t="str">
        <f t="shared" si="30"/>
        <v/>
      </c>
      <c r="Y93" s="534" t="str">
        <f t="shared" si="31"/>
        <v/>
      </c>
      <c r="AA93" s="534" t="str">
        <f t="shared" si="32"/>
        <v/>
      </c>
      <c r="AC93" s="534" t="str">
        <f t="shared" si="33"/>
        <v/>
      </c>
      <c r="AE93" s="534" t="str">
        <f t="shared" si="34"/>
        <v/>
      </c>
      <c r="AG93" s="534" t="str">
        <f t="shared" si="35"/>
        <v/>
      </c>
      <c r="AI93" s="534" t="str">
        <f t="shared" si="36"/>
        <v/>
      </c>
      <c r="AK93" s="534" t="str">
        <f t="shared" si="37"/>
        <v/>
      </c>
      <c r="AM93" s="534" t="str">
        <f t="shared" si="38"/>
        <v/>
      </c>
      <c r="AO93" s="534" t="str">
        <f t="shared" si="39"/>
        <v/>
      </c>
      <c r="AQ93" s="534" t="str">
        <f t="shared" si="40"/>
        <v/>
      </c>
    </row>
    <row r="94" spans="5:43">
      <c r="E94" s="534" t="str">
        <f t="shared" si="41"/>
        <v/>
      </c>
      <c r="G94" s="534" t="str">
        <f t="shared" si="41"/>
        <v/>
      </c>
      <c r="I94" s="534" t="str">
        <f t="shared" si="23"/>
        <v/>
      </c>
      <c r="K94" s="534" t="str">
        <f t="shared" si="24"/>
        <v/>
      </c>
      <c r="M94" s="534" t="str">
        <f t="shared" si="25"/>
        <v/>
      </c>
      <c r="O94" s="534" t="str">
        <f t="shared" si="26"/>
        <v/>
      </c>
      <c r="Q94" s="534" t="str">
        <f t="shared" si="27"/>
        <v/>
      </c>
      <c r="S94" s="534" t="str">
        <f t="shared" si="28"/>
        <v/>
      </c>
      <c r="U94" s="534" t="str">
        <f t="shared" si="29"/>
        <v/>
      </c>
      <c r="W94" s="534" t="str">
        <f t="shared" si="30"/>
        <v/>
      </c>
      <c r="Y94" s="534" t="str">
        <f t="shared" si="31"/>
        <v/>
      </c>
      <c r="AA94" s="534" t="str">
        <f t="shared" si="32"/>
        <v/>
      </c>
      <c r="AC94" s="534" t="str">
        <f t="shared" si="33"/>
        <v/>
      </c>
      <c r="AE94" s="534" t="str">
        <f t="shared" si="34"/>
        <v/>
      </c>
      <c r="AG94" s="534" t="str">
        <f t="shared" si="35"/>
        <v/>
      </c>
      <c r="AI94" s="534" t="str">
        <f t="shared" si="36"/>
        <v/>
      </c>
      <c r="AK94" s="534" t="str">
        <f t="shared" si="37"/>
        <v/>
      </c>
      <c r="AM94" s="534" t="str">
        <f t="shared" si="38"/>
        <v/>
      </c>
      <c r="AO94" s="534" t="str">
        <f t="shared" si="39"/>
        <v/>
      </c>
      <c r="AQ94" s="534" t="str">
        <f t="shared" si="40"/>
        <v/>
      </c>
    </row>
    <row r="95" spans="5:43">
      <c r="E95" s="534" t="str">
        <f t="shared" si="41"/>
        <v/>
      </c>
      <c r="G95" s="534" t="str">
        <f t="shared" si="41"/>
        <v/>
      </c>
      <c r="I95" s="534" t="str">
        <f t="shared" si="23"/>
        <v/>
      </c>
      <c r="K95" s="534" t="str">
        <f t="shared" si="24"/>
        <v/>
      </c>
      <c r="M95" s="534" t="str">
        <f t="shared" si="25"/>
        <v/>
      </c>
      <c r="O95" s="534" t="str">
        <f t="shared" si="26"/>
        <v/>
      </c>
      <c r="Q95" s="534" t="str">
        <f t="shared" si="27"/>
        <v/>
      </c>
      <c r="S95" s="534" t="str">
        <f t="shared" si="28"/>
        <v/>
      </c>
      <c r="U95" s="534" t="str">
        <f t="shared" si="29"/>
        <v/>
      </c>
      <c r="W95" s="534" t="str">
        <f t="shared" si="30"/>
        <v/>
      </c>
      <c r="Y95" s="534" t="str">
        <f t="shared" si="31"/>
        <v/>
      </c>
      <c r="AA95" s="534" t="str">
        <f t="shared" si="32"/>
        <v/>
      </c>
      <c r="AC95" s="534" t="str">
        <f t="shared" si="33"/>
        <v/>
      </c>
      <c r="AE95" s="534" t="str">
        <f t="shared" si="34"/>
        <v/>
      </c>
      <c r="AG95" s="534" t="str">
        <f t="shared" si="35"/>
        <v/>
      </c>
      <c r="AI95" s="534" t="str">
        <f t="shared" si="36"/>
        <v/>
      </c>
      <c r="AK95" s="534" t="str">
        <f t="shared" si="37"/>
        <v/>
      </c>
      <c r="AM95" s="534" t="str">
        <f t="shared" si="38"/>
        <v/>
      </c>
      <c r="AO95" s="534" t="str">
        <f t="shared" si="39"/>
        <v/>
      </c>
      <c r="AQ95" s="534" t="str">
        <f t="shared" si="40"/>
        <v/>
      </c>
    </row>
    <row r="96" spans="5:43">
      <c r="E96" s="534" t="str">
        <f t="shared" si="41"/>
        <v/>
      </c>
      <c r="G96" s="534" t="str">
        <f t="shared" si="41"/>
        <v/>
      </c>
      <c r="I96" s="534" t="str">
        <f t="shared" si="23"/>
        <v/>
      </c>
      <c r="K96" s="534" t="str">
        <f t="shared" si="24"/>
        <v/>
      </c>
      <c r="M96" s="534" t="str">
        <f t="shared" si="25"/>
        <v/>
      </c>
      <c r="O96" s="534" t="str">
        <f t="shared" si="26"/>
        <v/>
      </c>
      <c r="Q96" s="534" t="str">
        <f t="shared" si="27"/>
        <v/>
      </c>
      <c r="S96" s="534" t="str">
        <f t="shared" si="28"/>
        <v/>
      </c>
      <c r="U96" s="534" t="str">
        <f t="shared" si="29"/>
        <v/>
      </c>
      <c r="W96" s="534" t="str">
        <f t="shared" si="30"/>
        <v/>
      </c>
      <c r="Y96" s="534" t="str">
        <f t="shared" si="31"/>
        <v/>
      </c>
      <c r="AA96" s="534" t="str">
        <f t="shared" si="32"/>
        <v/>
      </c>
      <c r="AC96" s="534" t="str">
        <f t="shared" si="33"/>
        <v/>
      </c>
      <c r="AE96" s="534" t="str">
        <f t="shared" si="34"/>
        <v/>
      </c>
      <c r="AG96" s="534" t="str">
        <f t="shared" si="35"/>
        <v/>
      </c>
      <c r="AI96" s="534" t="str">
        <f t="shared" si="36"/>
        <v/>
      </c>
      <c r="AK96" s="534" t="str">
        <f t="shared" si="37"/>
        <v/>
      </c>
      <c r="AM96" s="534" t="str">
        <f t="shared" si="38"/>
        <v/>
      </c>
      <c r="AO96" s="534" t="str">
        <f t="shared" si="39"/>
        <v/>
      </c>
      <c r="AQ96" s="534" t="str">
        <f t="shared" si="40"/>
        <v/>
      </c>
    </row>
    <row r="97" spans="5:43">
      <c r="E97" s="534" t="str">
        <f t="shared" si="41"/>
        <v/>
      </c>
      <c r="G97" s="534" t="str">
        <f t="shared" si="41"/>
        <v/>
      </c>
      <c r="I97" s="534" t="str">
        <f t="shared" si="23"/>
        <v/>
      </c>
      <c r="K97" s="534" t="str">
        <f t="shared" si="24"/>
        <v/>
      </c>
      <c r="M97" s="534" t="str">
        <f t="shared" si="25"/>
        <v/>
      </c>
      <c r="O97" s="534" t="str">
        <f t="shared" si="26"/>
        <v/>
      </c>
      <c r="Q97" s="534" t="str">
        <f t="shared" si="27"/>
        <v/>
      </c>
      <c r="S97" s="534" t="str">
        <f t="shared" si="28"/>
        <v/>
      </c>
      <c r="U97" s="534" t="str">
        <f t="shared" si="29"/>
        <v/>
      </c>
      <c r="W97" s="534" t="str">
        <f t="shared" si="30"/>
        <v/>
      </c>
      <c r="Y97" s="534" t="str">
        <f t="shared" si="31"/>
        <v/>
      </c>
      <c r="AA97" s="534" t="str">
        <f t="shared" si="32"/>
        <v/>
      </c>
      <c r="AC97" s="534" t="str">
        <f t="shared" si="33"/>
        <v/>
      </c>
      <c r="AE97" s="534" t="str">
        <f t="shared" si="34"/>
        <v/>
      </c>
      <c r="AG97" s="534" t="str">
        <f t="shared" si="35"/>
        <v/>
      </c>
      <c r="AI97" s="534" t="str">
        <f t="shared" si="36"/>
        <v/>
      </c>
      <c r="AK97" s="534" t="str">
        <f t="shared" si="37"/>
        <v/>
      </c>
      <c r="AM97" s="534" t="str">
        <f t="shared" si="38"/>
        <v/>
      </c>
      <c r="AO97" s="534" t="str">
        <f t="shared" si="39"/>
        <v/>
      </c>
      <c r="AQ97" s="534" t="str">
        <f t="shared" si="40"/>
        <v/>
      </c>
    </row>
    <row r="98" spans="5:43">
      <c r="E98" s="534" t="str">
        <f t="shared" si="41"/>
        <v/>
      </c>
      <c r="G98" s="534" t="str">
        <f t="shared" si="41"/>
        <v/>
      </c>
      <c r="I98" s="534" t="str">
        <f t="shared" si="23"/>
        <v/>
      </c>
      <c r="K98" s="534" t="str">
        <f t="shared" si="24"/>
        <v/>
      </c>
      <c r="M98" s="534" t="str">
        <f t="shared" si="25"/>
        <v/>
      </c>
      <c r="O98" s="534" t="str">
        <f t="shared" si="26"/>
        <v/>
      </c>
      <c r="Q98" s="534" t="str">
        <f t="shared" si="27"/>
        <v/>
      </c>
      <c r="S98" s="534" t="str">
        <f t="shared" si="28"/>
        <v/>
      </c>
      <c r="U98" s="534" t="str">
        <f t="shared" si="29"/>
        <v/>
      </c>
      <c r="W98" s="534" t="str">
        <f t="shared" si="30"/>
        <v/>
      </c>
      <c r="Y98" s="534" t="str">
        <f t="shared" si="31"/>
        <v/>
      </c>
      <c r="AA98" s="534" t="str">
        <f t="shared" si="32"/>
        <v/>
      </c>
      <c r="AC98" s="534" t="str">
        <f t="shared" si="33"/>
        <v/>
      </c>
      <c r="AE98" s="534" t="str">
        <f t="shared" si="34"/>
        <v/>
      </c>
      <c r="AG98" s="534" t="str">
        <f t="shared" si="35"/>
        <v/>
      </c>
      <c r="AI98" s="534" t="str">
        <f t="shared" si="36"/>
        <v/>
      </c>
      <c r="AK98" s="534" t="str">
        <f t="shared" si="37"/>
        <v/>
      </c>
      <c r="AM98" s="534" t="str">
        <f t="shared" si="38"/>
        <v/>
      </c>
      <c r="AO98" s="534" t="str">
        <f t="shared" si="39"/>
        <v/>
      </c>
      <c r="AQ98" s="534" t="str">
        <f t="shared" si="40"/>
        <v/>
      </c>
    </row>
    <row r="99" spans="5:43">
      <c r="E99" s="534" t="str">
        <f t="shared" si="41"/>
        <v/>
      </c>
      <c r="G99" s="534" t="str">
        <f t="shared" si="41"/>
        <v/>
      </c>
      <c r="I99" s="534" t="str">
        <f t="shared" si="23"/>
        <v/>
      </c>
      <c r="K99" s="534" t="str">
        <f t="shared" si="24"/>
        <v/>
      </c>
      <c r="M99" s="534" t="str">
        <f t="shared" si="25"/>
        <v/>
      </c>
      <c r="O99" s="534" t="str">
        <f t="shared" si="26"/>
        <v/>
      </c>
      <c r="Q99" s="534" t="str">
        <f t="shared" si="27"/>
        <v/>
      </c>
      <c r="S99" s="534" t="str">
        <f t="shared" si="28"/>
        <v/>
      </c>
      <c r="U99" s="534" t="str">
        <f t="shared" si="29"/>
        <v/>
      </c>
      <c r="W99" s="534" t="str">
        <f t="shared" si="30"/>
        <v/>
      </c>
      <c r="Y99" s="534" t="str">
        <f t="shared" si="31"/>
        <v/>
      </c>
      <c r="AA99" s="534" t="str">
        <f t="shared" si="32"/>
        <v/>
      </c>
      <c r="AC99" s="534" t="str">
        <f t="shared" si="33"/>
        <v/>
      </c>
      <c r="AE99" s="534" t="str">
        <f t="shared" si="34"/>
        <v/>
      </c>
      <c r="AG99" s="534" t="str">
        <f t="shared" si="35"/>
        <v/>
      </c>
      <c r="AI99" s="534" t="str">
        <f t="shared" si="36"/>
        <v/>
      </c>
      <c r="AK99" s="534" t="str">
        <f t="shared" si="37"/>
        <v/>
      </c>
      <c r="AM99" s="534" t="str">
        <f t="shared" si="38"/>
        <v/>
      </c>
      <c r="AO99" s="534" t="str">
        <f t="shared" si="39"/>
        <v/>
      </c>
      <c r="AQ99" s="534" t="str">
        <f t="shared" si="40"/>
        <v/>
      </c>
    </row>
    <row r="100" spans="5:43">
      <c r="E100" s="534" t="str">
        <f t="shared" si="41"/>
        <v/>
      </c>
      <c r="G100" s="534" t="str">
        <f t="shared" si="41"/>
        <v/>
      </c>
      <c r="I100" s="534" t="str">
        <f t="shared" si="23"/>
        <v/>
      </c>
      <c r="K100" s="534" t="str">
        <f t="shared" si="24"/>
        <v/>
      </c>
      <c r="M100" s="534" t="str">
        <f t="shared" si="25"/>
        <v/>
      </c>
      <c r="O100" s="534" t="str">
        <f t="shared" si="26"/>
        <v/>
      </c>
      <c r="Q100" s="534" t="str">
        <f t="shared" si="27"/>
        <v/>
      </c>
      <c r="S100" s="534" t="str">
        <f t="shared" si="28"/>
        <v/>
      </c>
      <c r="U100" s="534" t="str">
        <f t="shared" si="29"/>
        <v/>
      </c>
      <c r="W100" s="534" t="str">
        <f t="shared" si="30"/>
        <v/>
      </c>
      <c r="Y100" s="534" t="str">
        <f t="shared" si="31"/>
        <v/>
      </c>
      <c r="AA100" s="534" t="str">
        <f t="shared" si="32"/>
        <v/>
      </c>
      <c r="AC100" s="534" t="str">
        <f t="shared" si="33"/>
        <v/>
      </c>
      <c r="AE100" s="534" t="str">
        <f t="shared" si="34"/>
        <v/>
      </c>
      <c r="AG100" s="534" t="str">
        <f t="shared" si="35"/>
        <v/>
      </c>
      <c r="AI100" s="534" t="str">
        <f t="shared" si="36"/>
        <v/>
      </c>
      <c r="AK100" s="534" t="str">
        <f t="shared" si="37"/>
        <v/>
      </c>
      <c r="AM100" s="534" t="str">
        <f t="shared" si="38"/>
        <v/>
      </c>
      <c r="AO100" s="534" t="str">
        <f t="shared" si="39"/>
        <v/>
      </c>
      <c r="AQ100" s="534" t="str">
        <f t="shared" si="40"/>
        <v/>
      </c>
    </row>
    <row r="101" spans="5:43">
      <c r="E101" s="534" t="str">
        <f t="shared" si="41"/>
        <v/>
      </c>
      <c r="G101" s="534" t="str">
        <f t="shared" si="41"/>
        <v/>
      </c>
      <c r="I101" s="534" t="str">
        <f t="shared" si="23"/>
        <v/>
      </c>
      <c r="K101" s="534" t="str">
        <f t="shared" si="24"/>
        <v/>
      </c>
      <c r="M101" s="534" t="str">
        <f t="shared" si="25"/>
        <v/>
      </c>
      <c r="O101" s="534" t="str">
        <f t="shared" si="26"/>
        <v/>
      </c>
      <c r="Q101" s="534" t="str">
        <f t="shared" si="27"/>
        <v/>
      </c>
      <c r="S101" s="534" t="str">
        <f t="shared" si="28"/>
        <v/>
      </c>
      <c r="U101" s="534" t="str">
        <f t="shared" si="29"/>
        <v/>
      </c>
      <c r="W101" s="534" t="str">
        <f t="shared" si="30"/>
        <v/>
      </c>
      <c r="Y101" s="534" t="str">
        <f t="shared" si="31"/>
        <v/>
      </c>
      <c r="AA101" s="534" t="str">
        <f t="shared" si="32"/>
        <v/>
      </c>
      <c r="AC101" s="534" t="str">
        <f t="shared" si="33"/>
        <v/>
      </c>
      <c r="AE101" s="534" t="str">
        <f t="shared" si="34"/>
        <v/>
      </c>
      <c r="AG101" s="534" t="str">
        <f t="shared" si="35"/>
        <v/>
      </c>
      <c r="AI101" s="534" t="str">
        <f t="shared" si="36"/>
        <v/>
      </c>
      <c r="AK101" s="534" t="str">
        <f t="shared" si="37"/>
        <v/>
      </c>
      <c r="AM101" s="534" t="str">
        <f t="shared" si="38"/>
        <v/>
      </c>
      <c r="AO101" s="534" t="str">
        <f t="shared" si="39"/>
        <v/>
      </c>
      <c r="AQ101" s="534" t="str">
        <f t="shared" si="40"/>
        <v/>
      </c>
    </row>
    <row r="102" spans="5:43">
      <c r="E102" s="534" t="str">
        <f t="shared" si="41"/>
        <v/>
      </c>
      <c r="G102" s="534" t="str">
        <f t="shared" si="41"/>
        <v/>
      </c>
      <c r="I102" s="534" t="str">
        <f t="shared" si="23"/>
        <v/>
      </c>
      <c r="K102" s="534" t="str">
        <f t="shared" si="24"/>
        <v/>
      </c>
      <c r="M102" s="534" t="str">
        <f t="shared" si="25"/>
        <v/>
      </c>
      <c r="O102" s="534" t="str">
        <f t="shared" si="26"/>
        <v/>
      </c>
      <c r="Q102" s="534" t="str">
        <f t="shared" si="27"/>
        <v/>
      </c>
      <c r="S102" s="534" t="str">
        <f t="shared" si="28"/>
        <v/>
      </c>
      <c r="U102" s="534" t="str">
        <f t="shared" si="29"/>
        <v/>
      </c>
      <c r="W102" s="534" t="str">
        <f t="shared" si="30"/>
        <v/>
      </c>
      <c r="Y102" s="534" t="str">
        <f t="shared" si="31"/>
        <v/>
      </c>
      <c r="AA102" s="534" t="str">
        <f t="shared" si="32"/>
        <v/>
      </c>
      <c r="AC102" s="534" t="str">
        <f t="shared" si="33"/>
        <v/>
      </c>
      <c r="AE102" s="534" t="str">
        <f t="shared" si="34"/>
        <v/>
      </c>
      <c r="AG102" s="534" t="str">
        <f t="shared" si="35"/>
        <v/>
      </c>
      <c r="AI102" s="534" t="str">
        <f t="shared" si="36"/>
        <v/>
      </c>
      <c r="AK102" s="534" t="str">
        <f t="shared" si="37"/>
        <v/>
      </c>
      <c r="AM102" s="534" t="str">
        <f t="shared" si="38"/>
        <v/>
      </c>
      <c r="AO102" s="534" t="str">
        <f t="shared" si="39"/>
        <v/>
      </c>
      <c r="AQ102" s="534" t="str">
        <f t="shared" si="40"/>
        <v/>
      </c>
    </row>
    <row r="103" spans="5:43">
      <c r="E103" s="534" t="str">
        <f t="shared" si="41"/>
        <v/>
      </c>
      <c r="G103" s="534" t="str">
        <f t="shared" si="41"/>
        <v/>
      </c>
      <c r="I103" s="534" t="str">
        <f t="shared" si="23"/>
        <v/>
      </c>
      <c r="K103" s="534" t="str">
        <f t="shared" si="24"/>
        <v/>
      </c>
      <c r="M103" s="534" t="str">
        <f t="shared" si="25"/>
        <v/>
      </c>
      <c r="O103" s="534" t="str">
        <f t="shared" si="26"/>
        <v/>
      </c>
      <c r="Q103" s="534" t="str">
        <f t="shared" si="27"/>
        <v/>
      </c>
      <c r="S103" s="534" t="str">
        <f t="shared" si="28"/>
        <v/>
      </c>
      <c r="U103" s="534" t="str">
        <f t="shared" si="29"/>
        <v/>
      </c>
      <c r="W103" s="534" t="str">
        <f t="shared" si="30"/>
        <v/>
      </c>
      <c r="Y103" s="534" t="str">
        <f t="shared" si="31"/>
        <v/>
      </c>
      <c r="AA103" s="534" t="str">
        <f t="shared" si="32"/>
        <v/>
      </c>
      <c r="AC103" s="534" t="str">
        <f t="shared" si="33"/>
        <v/>
      </c>
      <c r="AE103" s="534" t="str">
        <f t="shared" si="34"/>
        <v/>
      </c>
      <c r="AG103" s="534" t="str">
        <f t="shared" si="35"/>
        <v/>
      </c>
      <c r="AI103" s="534" t="str">
        <f t="shared" si="36"/>
        <v/>
      </c>
      <c r="AK103" s="534" t="str">
        <f t="shared" si="37"/>
        <v/>
      </c>
      <c r="AM103" s="534" t="str">
        <f t="shared" si="38"/>
        <v/>
      </c>
      <c r="AO103" s="534" t="str">
        <f t="shared" si="39"/>
        <v/>
      </c>
      <c r="AQ103" s="534" t="str">
        <f t="shared" si="40"/>
        <v/>
      </c>
    </row>
    <row r="104" spans="5:43">
      <c r="E104" s="534" t="str">
        <f t="shared" si="41"/>
        <v/>
      </c>
      <c r="G104" s="534" t="str">
        <f t="shared" si="41"/>
        <v/>
      </c>
      <c r="I104" s="534" t="str">
        <f t="shared" si="23"/>
        <v/>
      </c>
      <c r="K104" s="534" t="str">
        <f t="shared" si="24"/>
        <v/>
      </c>
      <c r="M104" s="534" t="str">
        <f t="shared" si="25"/>
        <v/>
      </c>
      <c r="O104" s="534" t="str">
        <f t="shared" si="26"/>
        <v/>
      </c>
      <c r="Q104" s="534" t="str">
        <f t="shared" si="27"/>
        <v/>
      </c>
      <c r="S104" s="534" t="str">
        <f t="shared" si="28"/>
        <v/>
      </c>
      <c r="U104" s="534" t="str">
        <f t="shared" si="29"/>
        <v/>
      </c>
      <c r="W104" s="534" t="str">
        <f t="shared" si="30"/>
        <v/>
      </c>
      <c r="Y104" s="534" t="str">
        <f t="shared" si="31"/>
        <v/>
      </c>
      <c r="AA104" s="534" t="str">
        <f t="shared" si="32"/>
        <v/>
      </c>
      <c r="AC104" s="534" t="str">
        <f t="shared" si="33"/>
        <v/>
      </c>
      <c r="AE104" s="534" t="str">
        <f t="shared" si="34"/>
        <v/>
      </c>
      <c r="AG104" s="534" t="str">
        <f t="shared" si="35"/>
        <v/>
      </c>
      <c r="AI104" s="534" t="str">
        <f t="shared" si="36"/>
        <v/>
      </c>
      <c r="AK104" s="534" t="str">
        <f t="shared" si="37"/>
        <v/>
      </c>
      <c r="AM104" s="534" t="str">
        <f t="shared" si="38"/>
        <v/>
      </c>
      <c r="AO104" s="534" t="str">
        <f t="shared" si="39"/>
        <v/>
      </c>
      <c r="AQ104" s="534" t="str">
        <f t="shared" si="40"/>
        <v/>
      </c>
    </row>
    <row r="105" spans="5:43">
      <c r="E105" s="534" t="str">
        <f t="shared" si="41"/>
        <v/>
      </c>
      <c r="G105" s="534" t="str">
        <f t="shared" si="41"/>
        <v/>
      </c>
      <c r="I105" s="534" t="str">
        <f t="shared" si="23"/>
        <v/>
      </c>
      <c r="K105" s="534" t="str">
        <f t="shared" si="24"/>
        <v/>
      </c>
      <c r="M105" s="534" t="str">
        <f t="shared" si="25"/>
        <v/>
      </c>
      <c r="O105" s="534" t="str">
        <f t="shared" si="26"/>
        <v/>
      </c>
      <c r="Q105" s="534" t="str">
        <f t="shared" si="27"/>
        <v/>
      </c>
      <c r="S105" s="534" t="str">
        <f t="shared" si="28"/>
        <v/>
      </c>
      <c r="U105" s="534" t="str">
        <f t="shared" si="29"/>
        <v/>
      </c>
      <c r="W105" s="534" t="str">
        <f t="shared" si="30"/>
        <v/>
      </c>
      <c r="Y105" s="534" t="str">
        <f t="shared" si="31"/>
        <v/>
      </c>
      <c r="AA105" s="534" t="str">
        <f t="shared" si="32"/>
        <v/>
      </c>
      <c r="AC105" s="534" t="str">
        <f t="shared" si="33"/>
        <v/>
      </c>
      <c r="AE105" s="534" t="str">
        <f t="shared" si="34"/>
        <v/>
      </c>
      <c r="AG105" s="534" t="str">
        <f t="shared" si="35"/>
        <v/>
      </c>
      <c r="AI105" s="534" t="str">
        <f t="shared" si="36"/>
        <v/>
      </c>
      <c r="AK105" s="534" t="str">
        <f t="shared" si="37"/>
        <v/>
      </c>
      <c r="AM105" s="534" t="str">
        <f t="shared" si="38"/>
        <v/>
      </c>
      <c r="AO105" s="534" t="str">
        <f t="shared" si="39"/>
        <v/>
      </c>
      <c r="AQ105" s="534" t="str">
        <f t="shared" si="40"/>
        <v/>
      </c>
    </row>
    <row r="106" spans="5:43">
      <c r="E106" s="534" t="str">
        <f t="shared" si="41"/>
        <v/>
      </c>
      <c r="G106" s="534" t="str">
        <f t="shared" si="41"/>
        <v/>
      </c>
      <c r="I106" s="534" t="str">
        <f t="shared" si="23"/>
        <v/>
      </c>
      <c r="K106" s="534" t="str">
        <f t="shared" si="24"/>
        <v/>
      </c>
      <c r="M106" s="534" t="str">
        <f t="shared" si="25"/>
        <v/>
      </c>
      <c r="O106" s="534" t="str">
        <f t="shared" si="26"/>
        <v/>
      </c>
      <c r="Q106" s="534" t="str">
        <f t="shared" si="27"/>
        <v/>
      </c>
      <c r="S106" s="534" t="str">
        <f t="shared" si="28"/>
        <v/>
      </c>
      <c r="U106" s="534" t="str">
        <f t="shared" si="29"/>
        <v/>
      </c>
      <c r="W106" s="534" t="str">
        <f t="shared" si="30"/>
        <v/>
      </c>
      <c r="Y106" s="534" t="str">
        <f t="shared" si="31"/>
        <v/>
      </c>
      <c r="AA106" s="534" t="str">
        <f t="shared" si="32"/>
        <v/>
      </c>
      <c r="AC106" s="534" t="str">
        <f t="shared" si="33"/>
        <v/>
      </c>
      <c r="AE106" s="534" t="str">
        <f t="shared" si="34"/>
        <v/>
      </c>
      <c r="AG106" s="534" t="str">
        <f t="shared" si="35"/>
        <v/>
      </c>
      <c r="AI106" s="534" t="str">
        <f t="shared" si="36"/>
        <v/>
      </c>
      <c r="AK106" s="534" t="str">
        <f t="shared" si="37"/>
        <v/>
      </c>
      <c r="AM106" s="534" t="str">
        <f t="shared" si="38"/>
        <v/>
      </c>
      <c r="AO106" s="534" t="str">
        <f t="shared" si="39"/>
        <v/>
      </c>
      <c r="AQ106" s="534" t="str">
        <f t="shared" si="40"/>
        <v/>
      </c>
    </row>
    <row r="107" spans="5:43">
      <c r="E107" s="534" t="str">
        <f t="shared" si="41"/>
        <v/>
      </c>
      <c r="G107" s="534" t="str">
        <f t="shared" si="41"/>
        <v/>
      </c>
      <c r="I107" s="534" t="str">
        <f t="shared" si="23"/>
        <v/>
      </c>
      <c r="K107" s="534" t="str">
        <f t="shared" si="24"/>
        <v/>
      </c>
      <c r="M107" s="534" t="str">
        <f t="shared" si="25"/>
        <v/>
      </c>
      <c r="O107" s="534" t="str">
        <f t="shared" si="26"/>
        <v/>
      </c>
      <c r="Q107" s="534" t="str">
        <f t="shared" si="27"/>
        <v/>
      </c>
      <c r="S107" s="534" t="str">
        <f t="shared" si="28"/>
        <v/>
      </c>
      <c r="U107" s="534" t="str">
        <f t="shared" si="29"/>
        <v/>
      </c>
      <c r="W107" s="534" t="str">
        <f t="shared" si="30"/>
        <v/>
      </c>
      <c r="Y107" s="534" t="str">
        <f t="shared" si="31"/>
        <v/>
      </c>
      <c r="AA107" s="534" t="str">
        <f t="shared" si="32"/>
        <v/>
      </c>
      <c r="AC107" s="534" t="str">
        <f t="shared" si="33"/>
        <v/>
      </c>
      <c r="AE107" s="534" t="str">
        <f t="shared" si="34"/>
        <v/>
      </c>
      <c r="AG107" s="534" t="str">
        <f t="shared" si="35"/>
        <v/>
      </c>
      <c r="AI107" s="534" t="str">
        <f t="shared" si="36"/>
        <v/>
      </c>
      <c r="AK107" s="534" t="str">
        <f t="shared" si="37"/>
        <v/>
      </c>
      <c r="AM107" s="534" t="str">
        <f t="shared" si="38"/>
        <v/>
      </c>
      <c r="AO107" s="534" t="str">
        <f t="shared" si="39"/>
        <v/>
      </c>
      <c r="AQ107" s="534" t="str">
        <f t="shared" si="40"/>
        <v/>
      </c>
    </row>
    <row r="108" spans="5:43">
      <c r="E108" s="534" t="str">
        <f t="shared" si="41"/>
        <v/>
      </c>
      <c r="G108" s="534" t="str">
        <f t="shared" si="41"/>
        <v/>
      </c>
      <c r="I108" s="534" t="str">
        <f t="shared" si="23"/>
        <v/>
      </c>
      <c r="K108" s="534" t="str">
        <f t="shared" si="24"/>
        <v/>
      </c>
      <c r="M108" s="534" t="str">
        <f t="shared" si="25"/>
        <v/>
      </c>
      <c r="O108" s="534" t="str">
        <f t="shared" si="26"/>
        <v/>
      </c>
      <c r="Q108" s="534" t="str">
        <f t="shared" si="27"/>
        <v/>
      </c>
      <c r="S108" s="534" t="str">
        <f t="shared" si="28"/>
        <v/>
      </c>
      <c r="U108" s="534" t="str">
        <f t="shared" si="29"/>
        <v/>
      </c>
      <c r="W108" s="534" t="str">
        <f t="shared" si="30"/>
        <v/>
      </c>
      <c r="Y108" s="534" t="str">
        <f t="shared" si="31"/>
        <v/>
      </c>
      <c r="AA108" s="534" t="str">
        <f t="shared" si="32"/>
        <v/>
      </c>
      <c r="AC108" s="534" t="str">
        <f t="shared" si="33"/>
        <v/>
      </c>
      <c r="AE108" s="534" t="str">
        <f t="shared" si="34"/>
        <v/>
      </c>
      <c r="AG108" s="534" t="str">
        <f t="shared" si="35"/>
        <v/>
      </c>
      <c r="AI108" s="534" t="str">
        <f t="shared" si="36"/>
        <v/>
      </c>
      <c r="AK108" s="534" t="str">
        <f t="shared" si="37"/>
        <v/>
      </c>
      <c r="AM108" s="534" t="str">
        <f t="shared" si="38"/>
        <v/>
      </c>
      <c r="AO108" s="534" t="str">
        <f t="shared" si="39"/>
        <v/>
      </c>
      <c r="AQ108" s="534" t="str">
        <f t="shared" si="40"/>
        <v/>
      </c>
    </row>
    <row r="109" spans="5:43">
      <c r="E109" s="534" t="str">
        <f t="shared" ref="E109:G124" si="42">IF(OR($B109=0,D109=0),"",D109/$B109)</f>
        <v/>
      </c>
      <c r="G109" s="534" t="str">
        <f t="shared" si="42"/>
        <v/>
      </c>
      <c r="I109" s="534" t="str">
        <f t="shared" si="23"/>
        <v/>
      </c>
      <c r="K109" s="534" t="str">
        <f t="shared" si="24"/>
        <v/>
      </c>
      <c r="M109" s="534" t="str">
        <f t="shared" si="25"/>
        <v/>
      </c>
      <c r="O109" s="534" t="str">
        <f t="shared" si="26"/>
        <v/>
      </c>
      <c r="Q109" s="534" t="str">
        <f t="shared" si="27"/>
        <v/>
      </c>
      <c r="S109" s="534" t="str">
        <f t="shared" si="28"/>
        <v/>
      </c>
      <c r="U109" s="534" t="str">
        <f t="shared" si="29"/>
        <v/>
      </c>
      <c r="W109" s="534" t="str">
        <f t="shared" si="30"/>
        <v/>
      </c>
      <c r="Y109" s="534" t="str">
        <f t="shared" si="31"/>
        <v/>
      </c>
      <c r="AA109" s="534" t="str">
        <f t="shared" si="32"/>
        <v/>
      </c>
      <c r="AC109" s="534" t="str">
        <f t="shared" si="33"/>
        <v/>
      </c>
      <c r="AE109" s="534" t="str">
        <f t="shared" si="34"/>
        <v/>
      </c>
      <c r="AG109" s="534" t="str">
        <f t="shared" si="35"/>
        <v/>
      </c>
      <c r="AI109" s="534" t="str">
        <f t="shared" si="36"/>
        <v/>
      </c>
      <c r="AK109" s="534" t="str">
        <f t="shared" si="37"/>
        <v/>
      </c>
      <c r="AM109" s="534" t="str">
        <f t="shared" si="38"/>
        <v/>
      </c>
      <c r="AO109" s="534" t="str">
        <f t="shared" si="39"/>
        <v/>
      </c>
      <c r="AQ109" s="534" t="str">
        <f t="shared" si="40"/>
        <v/>
      </c>
    </row>
    <row r="110" spans="5:43">
      <c r="E110" s="534" t="str">
        <f t="shared" si="42"/>
        <v/>
      </c>
      <c r="G110" s="534" t="str">
        <f t="shared" si="42"/>
        <v/>
      </c>
      <c r="I110" s="534" t="str">
        <f t="shared" si="23"/>
        <v/>
      </c>
      <c r="K110" s="534" t="str">
        <f t="shared" si="24"/>
        <v/>
      </c>
      <c r="M110" s="534" t="str">
        <f t="shared" si="25"/>
        <v/>
      </c>
      <c r="O110" s="534" t="str">
        <f t="shared" si="26"/>
        <v/>
      </c>
      <c r="Q110" s="534" t="str">
        <f t="shared" si="27"/>
        <v/>
      </c>
      <c r="S110" s="534" t="str">
        <f t="shared" si="28"/>
        <v/>
      </c>
      <c r="U110" s="534" t="str">
        <f t="shared" si="29"/>
        <v/>
      </c>
      <c r="W110" s="534" t="str">
        <f t="shared" si="30"/>
        <v/>
      </c>
      <c r="Y110" s="534" t="str">
        <f t="shared" si="31"/>
        <v/>
      </c>
      <c r="AA110" s="534" t="str">
        <f t="shared" si="32"/>
        <v/>
      </c>
      <c r="AC110" s="534" t="str">
        <f t="shared" si="33"/>
        <v/>
      </c>
      <c r="AE110" s="534" t="str">
        <f t="shared" si="34"/>
        <v/>
      </c>
      <c r="AG110" s="534" t="str">
        <f t="shared" si="35"/>
        <v/>
      </c>
      <c r="AI110" s="534" t="str">
        <f t="shared" si="36"/>
        <v/>
      </c>
      <c r="AK110" s="534" t="str">
        <f t="shared" si="37"/>
        <v/>
      </c>
      <c r="AM110" s="534" t="str">
        <f t="shared" si="38"/>
        <v/>
      </c>
      <c r="AO110" s="534" t="str">
        <f t="shared" si="39"/>
        <v/>
      </c>
      <c r="AQ110" s="534" t="str">
        <f t="shared" si="40"/>
        <v/>
      </c>
    </row>
    <row r="111" spans="5:43">
      <c r="E111" s="534" t="str">
        <f t="shared" si="42"/>
        <v/>
      </c>
      <c r="G111" s="534" t="str">
        <f t="shared" si="42"/>
        <v/>
      </c>
      <c r="I111" s="534" t="str">
        <f t="shared" si="23"/>
        <v/>
      </c>
      <c r="K111" s="534" t="str">
        <f t="shared" si="24"/>
        <v/>
      </c>
      <c r="M111" s="534" t="str">
        <f t="shared" si="25"/>
        <v/>
      </c>
      <c r="O111" s="534" t="str">
        <f t="shared" si="26"/>
        <v/>
      </c>
      <c r="Q111" s="534" t="str">
        <f t="shared" si="27"/>
        <v/>
      </c>
      <c r="S111" s="534" t="str">
        <f t="shared" si="28"/>
        <v/>
      </c>
      <c r="U111" s="534" t="str">
        <f t="shared" si="29"/>
        <v/>
      </c>
      <c r="W111" s="534" t="str">
        <f t="shared" si="30"/>
        <v/>
      </c>
      <c r="Y111" s="534" t="str">
        <f t="shared" si="31"/>
        <v/>
      </c>
      <c r="AA111" s="534" t="str">
        <f t="shared" si="32"/>
        <v/>
      </c>
      <c r="AC111" s="534" t="str">
        <f t="shared" si="33"/>
        <v/>
      </c>
      <c r="AE111" s="534" t="str">
        <f t="shared" si="34"/>
        <v/>
      </c>
      <c r="AG111" s="534" t="str">
        <f t="shared" si="35"/>
        <v/>
      </c>
      <c r="AI111" s="534" t="str">
        <f t="shared" si="36"/>
        <v/>
      </c>
      <c r="AK111" s="534" t="str">
        <f t="shared" si="37"/>
        <v/>
      </c>
      <c r="AM111" s="534" t="str">
        <f t="shared" si="38"/>
        <v/>
      </c>
      <c r="AO111" s="534" t="str">
        <f t="shared" si="39"/>
        <v/>
      </c>
      <c r="AQ111" s="534" t="str">
        <f t="shared" si="40"/>
        <v/>
      </c>
    </row>
    <row r="112" spans="5:43">
      <c r="E112" s="534" t="str">
        <f t="shared" si="42"/>
        <v/>
      </c>
      <c r="G112" s="534" t="str">
        <f t="shared" si="42"/>
        <v/>
      </c>
      <c r="I112" s="534" t="str">
        <f t="shared" si="23"/>
        <v/>
      </c>
      <c r="K112" s="534" t="str">
        <f t="shared" si="24"/>
        <v/>
      </c>
      <c r="M112" s="534" t="str">
        <f t="shared" si="25"/>
        <v/>
      </c>
      <c r="O112" s="534" t="str">
        <f t="shared" si="26"/>
        <v/>
      </c>
      <c r="Q112" s="534" t="str">
        <f t="shared" si="27"/>
        <v/>
      </c>
      <c r="S112" s="534" t="str">
        <f t="shared" si="28"/>
        <v/>
      </c>
      <c r="U112" s="534" t="str">
        <f t="shared" si="29"/>
        <v/>
      </c>
      <c r="W112" s="534" t="str">
        <f t="shared" si="30"/>
        <v/>
      </c>
      <c r="Y112" s="534" t="str">
        <f t="shared" si="31"/>
        <v/>
      </c>
      <c r="AA112" s="534" t="str">
        <f t="shared" si="32"/>
        <v/>
      </c>
      <c r="AC112" s="534" t="str">
        <f t="shared" si="33"/>
        <v/>
      </c>
      <c r="AE112" s="534" t="str">
        <f t="shared" si="34"/>
        <v/>
      </c>
      <c r="AG112" s="534" t="str">
        <f t="shared" si="35"/>
        <v/>
      </c>
      <c r="AI112" s="534" t="str">
        <f t="shared" si="36"/>
        <v/>
      </c>
      <c r="AK112" s="534" t="str">
        <f t="shared" si="37"/>
        <v/>
      </c>
      <c r="AM112" s="534" t="str">
        <f t="shared" si="38"/>
        <v/>
      </c>
      <c r="AO112" s="534" t="str">
        <f t="shared" si="39"/>
        <v/>
      </c>
      <c r="AQ112" s="534" t="str">
        <f t="shared" si="40"/>
        <v/>
      </c>
    </row>
    <row r="113" spans="5:43">
      <c r="E113" s="534" t="str">
        <f t="shared" si="42"/>
        <v/>
      </c>
      <c r="G113" s="534" t="str">
        <f t="shared" si="42"/>
        <v/>
      </c>
      <c r="I113" s="534" t="str">
        <f t="shared" si="23"/>
        <v/>
      </c>
      <c r="K113" s="534" t="str">
        <f t="shared" si="24"/>
        <v/>
      </c>
      <c r="M113" s="534" t="str">
        <f t="shared" si="25"/>
        <v/>
      </c>
      <c r="O113" s="534" t="str">
        <f t="shared" si="26"/>
        <v/>
      </c>
      <c r="Q113" s="534" t="str">
        <f t="shared" si="27"/>
        <v/>
      </c>
      <c r="S113" s="534" t="str">
        <f t="shared" si="28"/>
        <v/>
      </c>
      <c r="U113" s="534" t="str">
        <f t="shared" si="29"/>
        <v/>
      </c>
      <c r="W113" s="534" t="str">
        <f t="shared" si="30"/>
        <v/>
      </c>
      <c r="Y113" s="534" t="str">
        <f t="shared" si="31"/>
        <v/>
      </c>
      <c r="AA113" s="534" t="str">
        <f t="shared" si="32"/>
        <v/>
      </c>
      <c r="AC113" s="534" t="str">
        <f t="shared" si="33"/>
        <v/>
      </c>
      <c r="AE113" s="534" t="str">
        <f t="shared" si="34"/>
        <v/>
      </c>
      <c r="AG113" s="534" t="str">
        <f t="shared" si="35"/>
        <v/>
      </c>
      <c r="AI113" s="534" t="str">
        <f t="shared" si="36"/>
        <v/>
      </c>
      <c r="AK113" s="534" t="str">
        <f t="shared" si="37"/>
        <v/>
      </c>
      <c r="AM113" s="534" t="str">
        <f t="shared" si="38"/>
        <v/>
      </c>
      <c r="AO113" s="534" t="str">
        <f t="shared" si="39"/>
        <v/>
      </c>
      <c r="AQ113" s="534" t="str">
        <f t="shared" si="40"/>
        <v/>
      </c>
    </row>
    <row r="114" spans="5:43">
      <c r="E114" s="534" t="str">
        <f t="shared" si="42"/>
        <v/>
      </c>
      <c r="G114" s="534" t="str">
        <f t="shared" si="42"/>
        <v/>
      </c>
      <c r="I114" s="534" t="str">
        <f t="shared" si="23"/>
        <v/>
      </c>
      <c r="K114" s="534" t="str">
        <f t="shared" si="24"/>
        <v/>
      </c>
      <c r="M114" s="534" t="str">
        <f t="shared" si="25"/>
        <v/>
      </c>
      <c r="O114" s="534" t="str">
        <f t="shared" si="26"/>
        <v/>
      </c>
      <c r="Q114" s="534" t="str">
        <f t="shared" si="27"/>
        <v/>
      </c>
      <c r="S114" s="534" t="str">
        <f t="shared" si="28"/>
        <v/>
      </c>
      <c r="U114" s="534" t="str">
        <f t="shared" si="29"/>
        <v/>
      </c>
      <c r="W114" s="534" t="str">
        <f t="shared" si="30"/>
        <v/>
      </c>
      <c r="Y114" s="534" t="str">
        <f t="shared" si="31"/>
        <v/>
      </c>
      <c r="AA114" s="534" t="str">
        <f t="shared" si="32"/>
        <v/>
      </c>
      <c r="AC114" s="534" t="str">
        <f t="shared" si="33"/>
        <v/>
      </c>
      <c r="AE114" s="534" t="str">
        <f t="shared" si="34"/>
        <v/>
      </c>
      <c r="AG114" s="534" t="str">
        <f t="shared" si="35"/>
        <v/>
      </c>
      <c r="AI114" s="534" t="str">
        <f t="shared" si="36"/>
        <v/>
      </c>
      <c r="AK114" s="534" t="str">
        <f t="shared" si="37"/>
        <v/>
      </c>
      <c r="AM114" s="534" t="str">
        <f t="shared" si="38"/>
        <v/>
      </c>
      <c r="AO114" s="534" t="str">
        <f t="shared" si="39"/>
        <v/>
      </c>
      <c r="AQ114" s="534" t="str">
        <f t="shared" si="40"/>
        <v/>
      </c>
    </row>
    <row r="115" spans="5:43">
      <c r="E115" s="534" t="str">
        <f t="shared" si="42"/>
        <v/>
      </c>
      <c r="G115" s="534" t="str">
        <f t="shared" si="42"/>
        <v/>
      </c>
      <c r="I115" s="534" t="str">
        <f t="shared" si="23"/>
        <v/>
      </c>
      <c r="K115" s="534" t="str">
        <f t="shared" si="24"/>
        <v/>
      </c>
      <c r="M115" s="534" t="str">
        <f t="shared" si="25"/>
        <v/>
      </c>
      <c r="O115" s="534" t="str">
        <f t="shared" si="26"/>
        <v/>
      </c>
      <c r="Q115" s="534" t="str">
        <f t="shared" si="27"/>
        <v/>
      </c>
      <c r="S115" s="534" t="str">
        <f t="shared" si="28"/>
        <v/>
      </c>
      <c r="U115" s="534" t="str">
        <f t="shared" si="29"/>
        <v/>
      </c>
      <c r="W115" s="534" t="str">
        <f t="shared" si="30"/>
        <v/>
      </c>
      <c r="Y115" s="534" t="str">
        <f t="shared" si="31"/>
        <v/>
      </c>
      <c r="AA115" s="534" t="str">
        <f t="shared" si="32"/>
        <v/>
      </c>
      <c r="AC115" s="534" t="str">
        <f t="shared" si="33"/>
        <v/>
      </c>
      <c r="AE115" s="534" t="str">
        <f t="shared" si="34"/>
        <v/>
      </c>
      <c r="AG115" s="534" t="str">
        <f t="shared" si="35"/>
        <v/>
      </c>
      <c r="AI115" s="534" t="str">
        <f t="shared" si="36"/>
        <v/>
      </c>
      <c r="AK115" s="534" t="str">
        <f t="shared" si="37"/>
        <v/>
      </c>
      <c r="AM115" s="534" t="str">
        <f t="shared" si="38"/>
        <v/>
      </c>
      <c r="AO115" s="534" t="str">
        <f t="shared" si="39"/>
        <v/>
      </c>
      <c r="AQ115" s="534" t="str">
        <f t="shared" si="40"/>
        <v/>
      </c>
    </row>
    <row r="116" spans="5:43">
      <c r="E116" s="534" t="str">
        <f t="shared" si="42"/>
        <v/>
      </c>
      <c r="G116" s="534" t="str">
        <f t="shared" si="42"/>
        <v/>
      </c>
      <c r="I116" s="534" t="str">
        <f t="shared" si="23"/>
        <v/>
      </c>
      <c r="K116" s="534" t="str">
        <f t="shared" si="24"/>
        <v/>
      </c>
      <c r="M116" s="534" t="str">
        <f t="shared" si="25"/>
        <v/>
      </c>
      <c r="O116" s="534" t="str">
        <f t="shared" si="26"/>
        <v/>
      </c>
      <c r="Q116" s="534" t="str">
        <f t="shared" si="27"/>
        <v/>
      </c>
      <c r="S116" s="534" t="str">
        <f t="shared" si="28"/>
        <v/>
      </c>
      <c r="U116" s="534" t="str">
        <f t="shared" si="29"/>
        <v/>
      </c>
      <c r="W116" s="534" t="str">
        <f t="shared" si="30"/>
        <v/>
      </c>
      <c r="Y116" s="534" t="str">
        <f t="shared" si="31"/>
        <v/>
      </c>
      <c r="AA116" s="534" t="str">
        <f t="shared" si="32"/>
        <v/>
      </c>
      <c r="AC116" s="534" t="str">
        <f t="shared" si="33"/>
        <v/>
      </c>
      <c r="AE116" s="534" t="str">
        <f t="shared" si="34"/>
        <v/>
      </c>
      <c r="AG116" s="534" t="str">
        <f t="shared" si="35"/>
        <v/>
      </c>
      <c r="AI116" s="534" t="str">
        <f t="shared" si="36"/>
        <v/>
      </c>
      <c r="AK116" s="534" t="str">
        <f t="shared" si="37"/>
        <v/>
      </c>
      <c r="AM116" s="534" t="str">
        <f t="shared" si="38"/>
        <v/>
      </c>
      <c r="AO116" s="534" t="str">
        <f t="shared" si="39"/>
        <v/>
      </c>
      <c r="AQ116" s="534" t="str">
        <f t="shared" si="40"/>
        <v/>
      </c>
    </row>
    <row r="117" spans="5:43">
      <c r="E117" s="534" t="str">
        <f t="shared" si="42"/>
        <v/>
      </c>
      <c r="G117" s="534" t="str">
        <f t="shared" si="42"/>
        <v/>
      </c>
      <c r="I117" s="534" t="str">
        <f t="shared" si="23"/>
        <v/>
      </c>
      <c r="K117" s="534" t="str">
        <f t="shared" si="24"/>
        <v/>
      </c>
      <c r="M117" s="534" t="str">
        <f t="shared" si="25"/>
        <v/>
      </c>
      <c r="O117" s="534" t="str">
        <f t="shared" si="26"/>
        <v/>
      </c>
      <c r="Q117" s="534" t="str">
        <f t="shared" si="27"/>
        <v/>
      </c>
      <c r="S117" s="534" t="str">
        <f t="shared" si="28"/>
        <v/>
      </c>
      <c r="U117" s="534" t="str">
        <f t="shared" si="29"/>
        <v/>
      </c>
      <c r="W117" s="534" t="str">
        <f t="shared" si="30"/>
        <v/>
      </c>
      <c r="Y117" s="534" t="str">
        <f t="shared" si="31"/>
        <v/>
      </c>
      <c r="AA117" s="534" t="str">
        <f t="shared" si="32"/>
        <v/>
      </c>
      <c r="AC117" s="534" t="str">
        <f t="shared" si="33"/>
        <v/>
      </c>
      <c r="AE117" s="534" t="str">
        <f t="shared" si="34"/>
        <v/>
      </c>
      <c r="AG117" s="534" t="str">
        <f t="shared" si="35"/>
        <v/>
      </c>
      <c r="AI117" s="534" t="str">
        <f t="shared" si="36"/>
        <v/>
      </c>
      <c r="AK117" s="534" t="str">
        <f t="shared" si="37"/>
        <v/>
      </c>
      <c r="AM117" s="534" t="str">
        <f t="shared" si="38"/>
        <v/>
      </c>
      <c r="AO117" s="534" t="str">
        <f t="shared" si="39"/>
        <v/>
      </c>
      <c r="AQ117" s="534" t="str">
        <f t="shared" si="40"/>
        <v/>
      </c>
    </row>
    <row r="118" spans="5:43">
      <c r="E118" s="534" t="str">
        <f t="shared" si="42"/>
        <v/>
      </c>
      <c r="G118" s="534" t="str">
        <f t="shared" si="42"/>
        <v/>
      </c>
      <c r="I118" s="534" t="str">
        <f t="shared" si="23"/>
        <v/>
      </c>
      <c r="K118" s="534" t="str">
        <f t="shared" si="24"/>
        <v/>
      </c>
      <c r="M118" s="534" t="str">
        <f t="shared" si="25"/>
        <v/>
      </c>
      <c r="O118" s="534" t="str">
        <f t="shared" si="26"/>
        <v/>
      </c>
      <c r="Q118" s="534" t="str">
        <f t="shared" si="27"/>
        <v/>
      </c>
      <c r="S118" s="534" t="str">
        <f t="shared" si="28"/>
        <v/>
      </c>
      <c r="U118" s="534" t="str">
        <f t="shared" si="29"/>
        <v/>
      </c>
      <c r="W118" s="534" t="str">
        <f t="shared" si="30"/>
        <v/>
      </c>
      <c r="Y118" s="534" t="str">
        <f t="shared" si="31"/>
        <v/>
      </c>
      <c r="AA118" s="534" t="str">
        <f t="shared" si="32"/>
        <v/>
      </c>
      <c r="AC118" s="534" t="str">
        <f t="shared" si="33"/>
        <v/>
      </c>
      <c r="AE118" s="534" t="str">
        <f t="shared" si="34"/>
        <v/>
      </c>
      <c r="AG118" s="534" t="str">
        <f t="shared" si="35"/>
        <v/>
      </c>
      <c r="AI118" s="534" t="str">
        <f t="shared" si="36"/>
        <v/>
      </c>
      <c r="AK118" s="534" t="str">
        <f t="shared" si="37"/>
        <v/>
      </c>
      <c r="AM118" s="534" t="str">
        <f t="shared" si="38"/>
        <v/>
      </c>
      <c r="AO118" s="534" t="str">
        <f t="shared" si="39"/>
        <v/>
      </c>
      <c r="AQ118" s="534" t="str">
        <f t="shared" si="40"/>
        <v/>
      </c>
    </row>
    <row r="119" spans="5:43">
      <c r="E119" s="534" t="str">
        <f t="shared" si="42"/>
        <v/>
      </c>
      <c r="G119" s="534" t="str">
        <f t="shared" si="42"/>
        <v/>
      </c>
      <c r="I119" s="534" t="str">
        <f t="shared" si="23"/>
        <v/>
      </c>
      <c r="K119" s="534" t="str">
        <f t="shared" si="24"/>
        <v/>
      </c>
      <c r="M119" s="534" t="str">
        <f t="shared" si="25"/>
        <v/>
      </c>
      <c r="O119" s="534" t="str">
        <f t="shared" si="26"/>
        <v/>
      </c>
      <c r="Q119" s="534" t="str">
        <f t="shared" si="27"/>
        <v/>
      </c>
      <c r="S119" s="534" t="str">
        <f t="shared" si="28"/>
        <v/>
      </c>
      <c r="U119" s="534" t="str">
        <f t="shared" si="29"/>
        <v/>
      </c>
      <c r="W119" s="534" t="str">
        <f t="shared" si="30"/>
        <v/>
      </c>
      <c r="Y119" s="534" t="str">
        <f t="shared" si="31"/>
        <v/>
      </c>
      <c r="AA119" s="534" t="str">
        <f t="shared" si="32"/>
        <v/>
      </c>
      <c r="AC119" s="534" t="str">
        <f t="shared" si="33"/>
        <v/>
      </c>
      <c r="AE119" s="534" t="str">
        <f t="shared" si="34"/>
        <v/>
      </c>
      <c r="AG119" s="534" t="str">
        <f t="shared" si="35"/>
        <v/>
      </c>
      <c r="AI119" s="534" t="str">
        <f t="shared" si="36"/>
        <v/>
      </c>
      <c r="AK119" s="534" t="str">
        <f t="shared" si="37"/>
        <v/>
      </c>
      <c r="AM119" s="534" t="str">
        <f t="shared" si="38"/>
        <v/>
      </c>
      <c r="AO119" s="534" t="str">
        <f t="shared" si="39"/>
        <v/>
      </c>
      <c r="AQ119" s="534" t="str">
        <f t="shared" si="40"/>
        <v/>
      </c>
    </row>
    <row r="120" spans="5:43">
      <c r="E120" s="534" t="str">
        <f t="shared" si="42"/>
        <v/>
      </c>
      <c r="G120" s="534" t="str">
        <f t="shared" si="42"/>
        <v/>
      </c>
      <c r="I120" s="534" t="str">
        <f t="shared" si="23"/>
        <v/>
      </c>
      <c r="K120" s="534" t="str">
        <f t="shared" si="24"/>
        <v/>
      </c>
      <c r="M120" s="534" t="str">
        <f t="shared" si="25"/>
        <v/>
      </c>
      <c r="O120" s="534" t="str">
        <f t="shared" si="26"/>
        <v/>
      </c>
      <c r="Q120" s="534" t="str">
        <f t="shared" si="27"/>
        <v/>
      </c>
      <c r="S120" s="534" t="str">
        <f t="shared" si="28"/>
        <v/>
      </c>
      <c r="U120" s="534" t="str">
        <f t="shared" si="29"/>
        <v/>
      </c>
      <c r="W120" s="534" t="str">
        <f t="shared" si="30"/>
        <v/>
      </c>
      <c r="Y120" s="534" t="str">
        <f t="shared" si="31"/>
        <v/>
      </c>
      <c r="AA120" s="534" t="str">
        <f t="shared" si="32"/>
        <v/>
      </c>
      <c r="AC120" s="534" t="str">
        <f t="shared" si="33"/>
        <v/>
      </c>
      <c r="AE120" s="534" t="str">
        <f t="shared" si="34"/>
        <v/>
      </c>
      <c r="AG120" s="534" t="str">
        <f t="shared" si="35"/>
        <v/>
      </c>
      <c r="AI120" s="534" t="str">
        <f t="shared" si="36"/>
        <v/>
      </c>
      <c r="AK120" s="534" t="str">
        <f t="shared" si="37"/>
        <v/>
      </c>
      <c r="AM120" s="534" t="str">
        <f t="shared" si="38"/>
        <v/>
      </c>
      <c r="AO120" s="534" t="str">
        <f t="shared" si="39"/>
        <v/>
      </c>
      <c r="AQ120" s="534" t="str">
        <f t="shared" si="40"/>
        <v/>
      </c>
    </row>
    <row r="121" spans="5:43">
      <c r="E121" s="534" t="str">
        <f t="shared" si="42"/>
        <v/>
      </c>
      <c r="G121" s="534" t="str">
        <f t="shared" si="42"/>
        <v/>
      </c>
      <c r="I121" s="534" t="str">
        <f t="shared" si="23"/>
        <v/>
      </c>
      <c r="K121" s="534" t="str">
        <f t="shared" si="24"/>
        <v/>
      </c>
      <c r="M121" s="534" t="str">
        <f t="shared" si="25"/>
        <v/>
      </c>
      <c r="O121" s="534" t="str">
        <f t="shared" si="26"/>
        <v/>
      </c>
      <c r="Q121" s="534" t="str">
        <f t="shared" si="27"/>
        <v/>
      </c>
      <c r="S121" s="534" t="str">
        <f t="shared" si="28"/>
        <v/>
      </c>
      <c r="U121" s="534" t="str">
        <f t="shared" si="29"/>
        <v/>
      </c>
      <c r="W121" s="534" t="str">
        <f t="shared" si="30"/>
        <v/>
      </c>
      <c r="Y121" s="534" t="str">
        <f t="shared" si="31"/>
        <v/>
      </c>
      <c r="AA121" s="534" t="str">
        <f t="shared" si="32"/>
        <v/>
      </c>
      <c r="AC121" s="534" t="str">
        <f t="shared" si="33"/>
        <v/>
      </c>
      <c r="AE121" s="534" t="str">
        <f t="shared" si="34"/>
        <v/>
      </c>
      <c r="AG121" s="534" t="str">
        <f t="shared" si="35"/>
        <v/>
      </c>
      <c r="AI121" s="534" t="str">
        <f t="shared" si="36"/>
        <v/>
      </c>
      <c r="AK121" s="534" t="str">
        <f t="shared" si="37"/>
        <v/>
      </c>
      <c r="AM121" s="534" t="str">
        <f t="shared" si="38"/>
        <v/>
      </c>
      <c r="AO121" s="534" t="str">
        <f t="shared" si="39"/>
        <v/>
      </c>
      <c r="AQ121" s="534" t="str">
        <f t="shared" si="40"/>
        <v/>
      </c>
    </row>
    <row r="122" spans="5:43">
      <c r="E122" s="534" t="str">
        <f t="shared" si="42"/>
        <v/>
      </c>
      <c r="G122" s="534" t="str">
        <f t="shared" si="42"/>
        <v/>
      </c>
      <c r="I122" s="534" t="str">
        <f t="shared" si="23"/>
        <v/>
      </c>
      <c r="K122" s="534" t="str">
        <f t="shared" si="24"/>
        <v/>
      </c>
      <c r="M122" s="534" t="str">
        <f t="shared" si="25"/>
        <v/>
      </c>
      <c r="O122" s="534" t="str">
        <f t="shared" si="26"/>
        <v/>
      </c>
      <c r="Q122" s="534" t="str">
        <f t="shared" si="27"/>
        <v/>
      </c>
      <c r="S122" s="534" t="str">
        <f t="shared" si="28"/>
        <v/>
      </c>
      <c r="U122" s="534" t="str">
        <f t="shared" si="29"/>
        <v/>
      </c>
      <c r="W122" s="534" t="str">
        <f t="shared" si="30"/>
        <v/>
      </c>
      <c r="Y122" s="534" t="str">
        <f t="shared" si="31"/>
        <v/>
      </c>
      <c r="AA122" s="534" t="str">
        <f t="shared" si="32"/>
        <v/>
      </c>
      <c r="AC122" s="534" t="str">
        <f t="shared" si="33"/>
        <v/>
      </c>
      <c r="AE122" s="534" t="str">
        <f t="shared" si="34"/>
        <v/>
      </c>
      <c r="AG122" s="534" t="str">
        <f t="shared" si="35"/>
        <v/>
      </c>
      <c r="AI122" s="534" t="str">
        <f t="shared" si="36"/>
        <v/>
      </c>
      <c r="AK122" s="534" t="str">
        <f t="shared" si="37"/>
        <v/>
      </c>
      <c r="AM122" s="534" t="str">
        <f t="shared" si="38"/>
        <v/>
      </c>
      <c r="AO122" s="534" t="str">
        <f t="shared" si="39"/>
        <v/>
      </c>
      <c r="AQ122" s="534" t="str">
        <f t="shared" si="40"/>
        <v/>
      </c>
    </row>
    <row r="123" spans="5:43">
      <c r="E123" s="534" t="str">
        <f t="shared" si="42"/>
        <v/>
      </c>
      <c r="G123" s="534" t="str">
        <f t="shared" si="42"/>
        <v/>
      </c>
      <c r="I123" s="534" t="str">
        <f t="shared" si="23"/>
        <v/>
      </c>
      <c r="K123" s="534" t="str">
        <f t="shared" si="24"/>
        <v/>
      </c>
      <c r="M123" s="534" t="str">
        <f t="shared" si="25"/>
        <v/>
      </c>
      <c r="O123" s="534" t="str">
        <f t="shared" si="26"/>
        <v/>
      </c>
      <c r="Q123" s="534" t="str">
        <f t="shared" si="27"/>
        <v/>
      </c>
      <c r="S123" s="534" t="str">
        <f t="shared" si="28"/>
        <v/>
      </c>
      <c r="U123" s="534" t="str">
        <f t="shared" si="29"/>
        <v/>
      </c>
      <c r="W123" s="534" t="str">
        <f t="shared" si="30"/>
        <v/>
      </c>
      <c r="Y123" s="534" t="str">
        <f t="shared" si="31"/>
        <v/>
      </c>
      <c r="AA123" s="534" t="str">
        <f t="shared" si="32"/>
        <v/>
      </c>
      <c r="AC123" s="534" t="str">
        <f t="shared" si="33"/>
        <v/>
      </c>
      <c r="AE123" s="534" t="str">
        <f t="shared" si="34"/>
        <v/>
      </c>
      <c r="AG123" s="534" t="str">
        <f t="shared" si="35"/>
        <v/>
      </c>
      <c r="AI123" s="534" t="str">
        <f t="shared" si="36"/>
        <v/>
      </c>
      <c r="AK123" s="534" t="str">
        <f t="shared" si="37"/>
        <v/>
      </c>
      <c r="AM123" s="534" t="str">
        <f t="shared" si="38"/>
        <v/>
      </c>
      <c r="AO123" s="534" t="str">
        <f t="shared" si="39"/>
        <v/>
      </c>
      <c r="AQ123" s="534" t="str">
        <f t="shared" si="40"/>
        <v/>
      </c>
    </row>
    <row r="124" spans="5:43">
      <c r="E124" s="534" t="str">
        <f t="shared" si="42"/>
        <v/>
      </c>
      <c r="G124" s="534" t="str">
        <f t="shared" si="42"/>
        <v/>
      </c>
      <c r="I124" s="534" t="str">
        <f t="shared" si="23"/>
        <v/>
      </c>
      <c r="K124" s="534" t="str">
        <f t="shared" si="24"/>
        <v/>
      </c>
      <c r="M124" s="534" t="str">
        <f t="shared" si="25"/>
        <v/>
      </c>
      <c r="O124" s="534" t="str">
        <f t="shared" si="26"/>
        <v/>
      </c>
      <c r="Q124" s="534" t="str">
        <f t="shared" si="27"/>
        <v/>
      </c>
      <c r="S124" s="534" t="str">
        <f t="shared" si="28"/>
        <v/>
      </c>
      <c r="U124" s="534" t="str">
        <f t="shared" si="29"/>
        <v/>
      </c>
      <c r="W124" s="534" t="str">
        <f t="shared" si="30"/>
        <v/>
      </c>
      <c r="Y124" s="534" t="str">
        <f t="shared" si="31"/>
        <v/>
      </c>
      <c r="AA124" s="534" t="str">
        <f t="shared" si="32"/>
        <v/>
      </c>
      <c r="AC124" s="534" t="str">
        <f t="shared" si="33"/>
        <v/>
      </c>
      <c r="AE124" s="534" t="str">
        <f t="shared" si="34"/>
        <v/>
      </c>
      <c r="AG124" s="534" t="str">
        <f t="shared" si="35"/>
        <v/>
      </c>
      <c r="AI124" s="534" t="str">
        <f t="shared" si="36"/>
        <v/>
      </c>
      <c r="AK124" s="534" t="str">
        <f t="shared" si="37"/>
        <v/>
      </c>
      <c r="AM124" s="534" t="str">
        <f t="shared" si="38"/>
        <v/>
      </c>
      <c r="AO124" s="534" t="str">
        <f t="shared" si="39"/>
        <v/>
      </c>
      <c r="AQ124" s="534" t="str">
        <f t="shared" si="40"/>
        <v/>
      </c>
    </row>
    <row r="125" spans="5:43">
      <c r="E125" s="534" t="str">
        <f t="shared" ref="E125:G140" si="43">IF(OR($B125=0,D125=0),"",D125/$B125)</f>
        <v/>
      </c>
      <c r="G125" s="534" t="str">
        <f t="shared" si="43"/>
        <v/>
      </c>
      <c r="I125" s="534" t="str">
        <f t="shared" si="23"/>
        <v/>
      </c>
      <c r="K125" s="534" t="str">
        <f t="shared" si="24"/>
        <v/>
      </c>
      <c r="M125" s="534" t="str">
        <f t="shared" si="25"/>
        <v/>
      </c>
      <c r="O125" s="534" t="str">
        <f t="shared" si="26"/>
        <v/>
      </c>
      <c r="Q125" s="534" t="str">
        <f t="shared" si="27"/>
        <v/>
      </c>
      <c r="S125" s="534" t="str">
        <f t="shared" si="28"/>
        <v/>
      </c>
      <c r="U125" s="534" t="str">
        <f t="shared" si="29"/>
        <v/>
      </c>
      <c r="W125" s="534" t="str">
        <f t="shared" si="30"/>
        <v/>
      </c>
      <c r="Y125" s="534" t="str">
        <f t="shared" si="31"/>
        <v/>
      </c>
      <c r="AA125" s="534" t="str">
        <f t="shared" si="32"/>
        <v/>
      </c>
      <c r="AC125" s="534" t="str">
        <f t="shared" si="33"/>
        <v/>
      </c>
      <c r="AE125" s="534" t="str">
        <f t="shared" si="34"/>
        <v/>
      </c>
      <c r="AG125" s="534" t="str">
        <f t="shared" si="35"/>
        <v/>
      </c>
      <c r="AI125" s="534" t="str">
        <f t="shared" si="36"/>
        <v/>
      </c>
      <c r="AK125" s="534" t="str">
        <f t="shared" si="37"/>
        <v/>
      </c>
      <c r="AM125" s="534" t="str">
        <f t="shared" si="38"/>
        <v/>
      </c>
      <c r="AO125" s="534" t="str">
        <f t="shared" si="39"/>
        <v/>
      </c>
      <c r="AQ125" s="534" t="str">
        <f t="shared" si="40"/>
        <v/>
      </c>
    </row>
    <row r="126" spans="5:43">
      <c r="E126" s="534" t="str">
        <f t="shared" si="43"/>
        <v/>
      </c>
      <c r="G126" s="534" t="str">
        <f t="shared" si="43"/>
        <v/>
      </c>
      <c r="I126" s="534" t="str">
        <f t="shared" si="23"/>
        <v/>
      </c>
      <c r="K126" s="534" t="str">
        <f t="shared" si="24"/>
        <v/>
      </c>
      <c r="M126" s="534" t="str">
        <f t="shared" si="25"/>
        <v/>
      </c>
      <c r="O126" s="534" t="str">
        <f t="shared" si="26"/>
        <v/>
      </c>
      <c r="Q126" s="534" t="str">
        <f t="shared" si="27"/>
        <v/>
      </c>
      <c r="S126" s="534" t="str">
        <f t="shared" si="28"/>
        <v/>
      </c>
      <c r="U126" s="534" t="str">
        <f t="shared" si="29"/>
        <v/>
      </c>
      <c r="W126" s="534" t="str">
        <f t="shared" si="30"/>
        <v/>
      </c>
      <c r="Y126" s="534" t="str">
        <f t="shared" si="31"/>
        <v/>
      </c>
      <c r="AA126" s="534" t="str">
        <f t="shared" si="32"/>
        <v/>
      </c>
      <c r="AC126" s="534" t="str">
        <f t="shared" si="33"/>
        <v/>
      </c>
      <c r="AE126" s="534" t="str">
        <f t="shared" si="34"/>
        <v/>
      </c>
      <c r="AG126" s="534" t="str">
        <f t="shared" si="35"/>
        <v/>
      </c>
      <c r="AI126" s="534" t="str">
        <f t="shared" si="36"/>
        <v/>
      </c>
      <c r="AK126" s="534" t="str">
        <f t="shared" si="37"/>
        <v/>
      </c>
      <c r="AM126" s="534" t="str">
        <f t="shared" si="38"/>
        <v/>
      </c>
      <c r="AO126" s="534" t="str">
        <f t="shared" si="39"/>
        <v/>
      </c>
      <c r="AQ126" s="534" t="str">
        <f t="shared" si="40"/>
        <v/>
      </c>
    </row>
    <row r="127" spans="5:43">
      <c r="E127" s="534" t="str">
        <f t="shared" si="43"/>
        <v/>
      </c>
      <c r="G127" s="534" t="str">
        <f t="shared" si="43"/>
        <v/>
      </c>
      <c r="I127" s="534" t="str">
        <f t="shared" si="23"/>
        <v/>
      </c>
      <c r="K127" s="534" t="str">
        <f t="shared" si="24"/>
        <v/>
      </c>
      <c r="M127" s="534" t="str">
        <f t="shared" si="25"/>
        <v/>
      </c>
      <c r="O127" s="534" t="str">
        <f t="shared" si="26"/>
        <v/>
      </c>
      <c r="Q127" s="534" t="str">
        <f t="shared" si="27"/>
        <v/>
      </c>
      <c r="S127" s="534" t="str">
        <f t="shared" si="28"/>
        <v/>
      </c>
      <c r="U127" s="534" t="str">
        <f t="shared" si="29"/>
        <v/>
      </c>
      <c r="W127" s="534" t="str">
        <f t="shared" si="30"/>
        <v/>
      </c>
      <c r="Y127" s="534" t="str">
        <f t="shared" si="31"/>
        <v/>
      </c>
      <c r="AA127" s="534" t="str">
        <f t="shared" si="32"/>
        <v/>
      </c>
      <c r="AC127" s="534" t="str">
        <f t="shared" si="33"/>
        <v/>
      </c>
      <c r="AE127" s="534" t="str">
        <f t="shared" si="34"/>
        <v/>
      </c>
      <c r="AG127" s="534" t="str">
        <f t="shared" si="35"/>
        <v/>
      </c>
      <c r="AI127" s="534" t="str">
        <f t="shared" si="36"/>
        <v/>
      </c>
      <c r="AK127" s="534" t="str">
        <f t="shared" si="37"/>
        <v/>
      </c>
      <c r="AM127" s="534" t="str">
        <f t="shared" si="38"/>
        <v/>
      </c>
      <c r="AO127" s="534" t="str">
        <f t="shared" si="39"/>
        <v/>
      </c>
      <c r="AQ127" s="534" t="str">
        <f t="shared" si="40"/>
        <v/>
      </c>
    </row>
    <row r="128" spans="5:43">
      <c r="E128" s="534" t="str">
        <f t="shared" si="43"/>
        <v/>
      </c>
      <c r="G128" s="534" t="str">
        <f t="shared" si="43"/>
        <v/>
      </c>
      <c r="I128" s="534" t="str">
        <f t="shared" si="23"/>
        <v/>
      </c>
      <c r="K128" s="534" t="str">
        <f t="shared" si="24"/>
        <v/>
      </c>
      <c r="M128" s="534" t="str">
        <f t="shared" si="25"/>
        <v/>
      </c>
      <c r="O128" s="534" t="str">
        <f t="shared" si="26"/>
        <v/>
      </c>
      <c r="Q128" s="534" t="str">
        <f t="shared" si="27"/>
        <v/>
      </c>
      <c r="S128" s="534" t="str">
        <f t="shared" si="28"/>
        <v/>
      </c>
      <c r="U128" s="534" t="str">
        <f t="shared" si="29"/>
        <v/>
      </c>
      <c r="W128" s="534" t="str">
        <f t="shared" si="30"/>
        <v/>
      </c>
      <c r="Y128" s="534" t="str">
        <f t="shared" si="31"/>
        <v/>
      </c>
      <c r="AA128" s="534" t="str">
        <f t="shared" si="32"/>
        <v/>
      </c>
      <c r="AC128" s="534" t="str">
        <f t="shared" si="33"/>
        <v/>
      </c>
      <c r="AE128" s="534" t="str">
        <f t="shared" si="34"/>
        <v/>
      </c>
      <c r="AG128" s="534" t="str">
        <f t="shared" si="35"/>
        <v/>
      </c>
      <c r="AI128" s="534" t="str">
        <f t="shared" si="36"/>
        <v/>
      </c>
      <c r="AK128" s="534" t="str">
        <f t="shared" si="37"/>
        <v/>
      </c>
      <c r="AM128" s="534" t="str">
        <f t="shared" si="38"/>
        <v/>
      </c>
      <c r="AO128" s="534" t="str">
        <f t="shared" si="39"/>
        <v/>
      </c>
      <c r="AQ128" s="534" t="str">
        <f t="shared" si="40"/>
        <v/>
      </c>
    </row>
    <row r="129" spans="5:43">
      <c r="E129" s="534" t="str">
        <f t="shared" si="43"/>
        <v/>
      </c>
      <c r="G129" s="534" t="str">
        <f t="shared" si="43"/>
        <v/>
      </c>
      <c r="I129" s="534" t="str">
        <f t="shared" si="23"/>
        <v/>
      </c>
      <c r="K129" s="534" t="str">
        <f t="shared" si="24"/>
        <v/>
      </c>
      <c r="M129" s="534" t="str">
        <f t="shared" si="25"/>
        <v/>
      </c>
      <c r="O129" s="534" t="str">
        <f t="shared" si="26"/>
        <v/>
      </c>
      <c r="Q129" s="534" t="str">
        <f t="shared" si="27"/>
        <v/>
      </c>
      <c r="S129" s="534" t="str">
        <f t="shared" si="28"/>
        <v/>
      </c>
      <c r="U129" s="534" t="str">
        <f t="shared" si="29"/>
        <v/>
      </c>
      <c r="W129" s="534" t="str">
        <f t="shared" si="30"/>
        <v/>
      </c>
      <c r="Y129" s="534" t="str">
        <f t="shared" si="31"/>
        <v/>
      </c>
      <c r="AA129" s="534" t="str">
        <f t="shared" si="32"/>
        <v/>
      </c>
      <c r="AC129" s="534" t="str">
        <f t="shared" si="33"/>
        <v/>
      </c>
      <c r="AE129" s="534" t="str">
        <f t="shared" si="34"/>
        <v/>
      </c>
      <c r="AG129" s="534" t="str">
        <f t="shared" si="35"/>
        <v/>
      </c>
      <c r="AI129" s="534" t="str">
        <f t="shared" si="36"/>
        <v/>
      </c>
      <c r="AK129" s="534" t="str">
        <f t="shared" si="37"/>
        <v/>
      </c>
      <c r="AM129" s="534" t="str">
        <f t="shared" si="38"/>
        <v/>
      </c>
      <c r="AO129" s="534" t="str">
        <f t="shared" si="39"/>
        <v/>
      </c>
      <c r="AQ129" s="534" t="str">
        <f t="shared" si="40"/>
        <v/>
      </c>
    </row>
    <row r="130" spans="5:43">
      <c r="E130" s="534" t="str">
        <f t="shared" si="43"/>
        <v/>
      </c>
      <c r="G130" s="534" t="str">
        <f t="shared" si="43"/>
        <v/>
      </c>
      <c r="I130" s="534" t="str">
        <f t="shared" si="23"/>
        <v/>
      </c>
      <c r="K130" s="534" t="str">
        <f t="shared" si="24"/>
        <v/>
      </c>
      <c r="M130" s="534" t="str">
        <f t="shared" si="25"/>
        <v/>
      </c>
      <c r="O130" s="534" t="str">
        <f t="shared" si="26"/>
        <v/>
      </c>
      <c r="Q130" s="534" t="str">
        <f t="shared" si="27"/>
        <v/>
      </c>
      <c r="S130" s="534" t="str">
        <f t="shared" si="28"/>
        <v/>
      </c>
      <c r="U130" s="534" t="str">
        <f t="shared" si="29"/>
        <v/>
      </c>
      <c r="W130" s="534" t="str">
        <f t="shared" si="30"/>
        <v/>
      </c>
      <c r="Y130" s="534" t="str">
        <f t="shared" si="31"/>
        <v/>
      </c>
      <c r="AA130" s="534" t="str">
        <f t="shared" si="32"/>
        <v/>
      </c>
      <c r="AC130" s="534" t="str">
        <f t="shared" si="33"/>
        <v/>
      </c>
      <c r="AE130" s="534" t="str">
        <f t="shared" si="34"/>
        <v/>
      </c>
      <c r="AG130" s="534" t="str">
        <f t="shared" si="35"/>
        <v/>
      </c>
      <c r="AI130" s="534" t="str">
        <f t="shared" si="36"/>
        <v/>
      </c>
      <c r="AK130" s="534" t="str">
        <f t="shared" si="37"/>
        <v/>
      </c>
      <c r="AM130" s="534" t="str">
        <f t="shared" si="38"/>
        <v/>
      </c>
      <c r="AO130" s="534" t="str">
        <f t="shared" si="39"/>
        <v/>
      </c>
      <c r="AQ130" s="534" t="str">
        <f t="shared" si="40"/>
        <v/>
      </c>
    </row>
    <row r="131" spans="5:43">
      <c r="E131" s="534" t="str">
        <f t="shared" si="43"/>
        <v/>
      </c>
      <c r="G131" s="534" t="str">
        <f t="shared" si="43"/>
        <v/>
      </c>
      <c r="I131" s="534" t="str">
        <f t="shared" si="23"/>
        <v/>
      </c>
      <c r="K131" s="534" t="str">
        <f t="shared" si="24"/>
        <v/>
      </c>
      <c r="M131" s="534" t="str">
        <f t="shared" si="25"/>
        <v/>
      </c>
      <c r="O131" s="534" t="str">
        <f t="shared" si="26"/>
        <v/>
      </c>
      <c r="Q131" s="534" t="str">
        <f t="shared" si="27"/>
        <v/>
      </c>
      <c r="S131" s="534" t="str">
        <f t="shared" si="28"/>
        <v/>
      </c>
      <c r="U131" s="534" t="str">
        <f t="shared" si="29"/>
        <v/>
      </c>
      <c r="W131" s="534" t="str">
        <f t="shared" si="30"/>
        <v/>
      </c>
      <c r="Y131" s="534" t="str">
        <f t="shared" si="31"/>
        <v/>
      </c>
      <c r="AA131" s="534" t="str">
        <f t="shared" si="32"/>
        <v/>
      </c>
      <c r="AC131" s="534" t="str">
        <f t="shared" si="33"/>
        <v/>
      </c>
      <c r="AE131" s="534" t="str">
        <f t="shared" si="34"/>
        <v/>
      </c>
      <c r="AG131" s="534" t="str">
        <f t="shared" si="35"/>
        <v/>
      </c>
      <c r="AI131" s="534" t="str">
        <f t="shared" si="36"/>
        <v/>
      </c>
      <c r="AK131" s="534" t="str">
        <f t="shared" si="37"/>
        <v/>
      </c>
      <c r="AM131" s="534" t="str">
        <f t="shared" si="38"/>
        <v/>
      </c>
      <c r="AO131" s="534" t="str">
        <f t="shared" si="39"/>
        <v/>
      </c>
      <c r="AQ131" s="534" t="str">
        <f t="shared" si="40"/>
        <v/>
      </c>
    </row>
    <row r="132" spans="5:43">
      <c r="E132" s="534" t="str">
        <f t="shared" si="43"/>
        <v/>
      </c>
      <c r="G132" s="534" t="str">
        <f t="shared" si="43"/>
        <v/>
      </c>
      <c r="I132" s="534" t="str">
        <f t="shared" si="23"/>
        <v/>
      </c>
      <c r="K132" s="534" t="str">
        <f t="shared" si="24"/>
        <v/>
      </c>
      <c r="M132" s="534" t="str">
        <f t="shared" si="25"/>
        <v/>
      </c>
      <c r="O132" s="534" t="str">
        <f t="shared" si="26"/>
        <v/>
      </c>
      <c r="Q132" s="534" t="str">
        <f t="shared" si="27"/>
        <v/>
      </c>
      <c r="S132" s="534" t="str">
        <f t="shared" si="28"/>
        <v/>
      </c>
      <c r="U132" s="534" t="str">
        <f t="shared" si="29"/>
        <v/>
      </c>
      <c r="W132" s="534" t="str">
        <f t="shared" si="30"/>
        <v/>
      </c>
      <c r="Y132" s="534" t="str">
        <f t="shared" si="31"/>
        <v/>
      </c>
      <c r="AA132" s="534" t="str">
        <f t="shared" si="32"/>
        <v/>
      </c>
      <c r="AC132" s="534" t="str">
        <f t="shared" si="33"/>
        <v/>
      </c>
      <c r="AE132" s="534" t="str">
        <f t="shared" si="34"/>
        <v/>
      </c>
      <c r="AG132" s="534" t="str">
        <f t="shared" si="35"/>
        <v/>
      </c>
      <c r="AI132" s="534" t="str">
        <f t="shared" si="36"/>
        <v/>
      </c>
      <c r="AK132" s="534" t="str">
        <f t="shared" si="37"/>
        <v/>
      </c>
      <c r="AM132" s="534" t="str">
        <f t="shared" si="38"/>
        <v/>
      </c>
      <c r="AO132" s="534" t="str">
        <f t="shared" si="39"/>
        <v/>
      </c>
      <c r="AQ132" s="534" t="str">
        <f t="shared" si="40"/>
        <v/>
      </c>
    </row>
    <row r="133" spans="5:43">
      <c r="E133" s="534" t="str">
        <f t="shared" si="43"/>
        <v/>
      </c>
      <c r="G133" s="534" t="str">
        <f t="shared" si="43"/>
        <v/>
      </c>
      <c r="I133" s="534" t="str">
        <f t="shared" si="23"/>
        <v/>
      </c>
      <c r="K133" s="534" t="str">
        <f t="shared" si="24"/>
        <v/>
      </c>
      <c r="M133" s="534" t="str">
        <f t="shared" si="25"/>
        <v/>
      </c>
      <c r="O133" s="534" t="str">
        <f t="shared" si="26"/>
        <v/>
      </c>
      <c r="Q133" s="534" t="str">
        <f t="shared" si="27"/>
        <v/>
      </c>
      <c r="S133" s="534" t="str">
        <f t="shared" si="28"/>
        <v/>
      </c>
      <c r="U133" s="534" t="str">
        <f t="shared" si="29"/>
        <v/>
      </c>
      <c r="W133" s="534" t="str">
        <f t="shared" si="30"/>
        <v/>
      </c>
      <c r="Y133" s="534" t="str">
        <f t="shared" si="31"/>
        <v/>
      </c>
      <c r="AA133" s="534" t="str">
        <f t="shared" si="32"/>
        <v/>
      </c>
      <c r="AC133" s="534" t="str">
        <f t="shared" si="33"/>
        <v/>
      </c>
      <c r="AE133" s="534" t="str">
        <f t="shared" si="34"/>
        <v/>
      </c>
      <c r="AG133" s="534" t="str">
        <f t="shared" si="35"/>
        <v/>
      </c>
      <c r="AI133" s="534" t="str">
        <f t="shared" si="36"/>
        <v/>
      </c>
      <c r="AK133" s="534" t="str">
        <f t="shared" si="37"/>
        <v/>
      </c>
      <c r="AM133" s="534" t="str">
        <f t="shared" si="38"/>
        <v/>
      </c>
      <c r="AO133" s="534" t="str">
        <f t="shared" si="39"/>
        <v/>
      </c>
      <c r="AQ133" s="534" t="str">
        <f t="shared" si="40"/>
        <v/>
      </c>
    </row>
    <row r="134" spans="5:43">
      <c r="E134" s="534" t="str">
        <f t="shared" si="43"/>
        <v/>
      </c>
      <c r="G134" s="534" t="str">
        <f t="shared" si="43"/>
        <v/>
      </c>
      <c r="I134" s="534" t="str">
        <f t="shared" si="23"/>
        <v/>
      </c>
      <c r="K134" s="534" t="str">
        <f t="shared" si="24"/>
        <v/>
      </c>
      <c r="M134" s="534" t="str">
        <f t="shared" si="25"/>
        <v/>
      </c>
      <c r="O134" s="534" t="str">
        <f t="shared" si="26"/>
        <v/>
      </c>
      <c r="Q134" s="534" t="str">
        <f t="shared" si="27"/>
        <v/>
      </c>
      <c r="S134" s="534" t="str">
        <f t="shared" si="28"/>
        <v/>
      </c>
      <c r="U134" s="534" t="str">
        <f t="shared" si="29"/>
        <v/>
      </c>
      <c r="W134" s="534" t="str">
        <f t="shared" si="30"/>
        <v/>
      </c>
      <c r="Y134" s="534" t="str">
        <f t="shared" si="31"/>
        <v/>
      </c>
      <c r="AA134" s="534" t="str">
        <f t="shared" si="32"/>
        <v/>
      </c>
      <c r="AC134" s="534" t="str">
        <f t="shared" si="33"/>
        <v/>
      </c>
      <c r="AE134" s="534" t="str">
        <f t="shared" si="34"/>
        <v/>
      </c>
      <c r="AG134" s="534" t="str">
        <f t="shared" si="35"/>
        <v/>
      </c>
      <c r="AI134" s="534" t="str">
        <f t="shared" si="36"/>
        <v/>
      </c>
      <c r="AK134" s="534" t="str">
        <f t="shared" si="37"/>
        <v/>
      </c>
      <c r="AM134" s="534" t="str">
        <f t="shared" si="38"/>
        <v/>
      </c>
      <c r="AO134" s="534" t="str">
        <f t="shared" si="39"/>
        <v/>
      </c>
      <c r="AQ134" s="534" t="str">
        <f t="shared" si="40"/>
        <v/>
      </c>
    </row>
    <row r="135" spans="5:43">
      <c r="E135" s="534" t="str">
        <f t="shared" si="43"/>
        <v/>
      </c>
      <c r="G135" s="534" t="str">
        <f t="shared" si="43"/>
        <v/>
      </c>
      <c r="I135" s="534" t="str">
        <f t="shared" si="23"/>
        <v/>
      </c>
      <c r="K135" s="534" t="str">
        <f t="shared" si="24"/>
        <v/>
      </c>
      <c r="M135" s="534" t="str">
        <f t="shared" si="25"/>
        <v/>
      </c>
      <c r="O135" s="534" t="str">
        <f t="shared" si="26"/>
        <v/>
      </c>
      <c r="Q135" s="534" t="str">
        <f t="shared" si="27"/>
        <v/>
      </c>
      <c r="S135" s="534" t="str">
        <f t="shared" si="28"/>
        <v/>
      </c>
      <c r="U135" s="534" t="str">
        <f t="shared" si="29"/>
        <v/>
      </c>
      <c r="W135" s="534" t="str">
        <f t="shared" si="30"/>
        <v/>
      </c>
      <c r="Y135" s="534" t="str">
        <f t="shared" si="31"/>
        <v/>
      </c>
      <c r="AA135" s="534" t="str">
        <f t="shared" si="32"/>
        <v/>
      </c>
      <c r="AC135" s="534" t="str">
        <f t="shared" si="33"/>
        <v/>
      </c>
      <c r="AE135" s="534" t="str">
        <f t="shared" si="34"/>
        <v/>
      </c>
      <c r="AG135" s="534" t="str">
        <f t="shared" si="35"/>
        <v/>
      </c>
      <c r="AI135" s="534" t="str">
        <f t="shared" si="36"/>
        <v/>
      </c>
      <c r="AK135" s="534" t="str">
        <f t="shared" si="37"/>
        <v/>
      </c>
      <c r="AM135" s="534" t="str">
        <f t="shared" si="38"/>
        <v/>
      </c>
      <c r="AO135" s="534" t="str">
        <f t="shared" si="39"/>
        <v/>
      </c>
      <c r="AQ135" s="534" t="str">
        <f t="shared" si="40"/>
        <v/>
      </c>
    </row>
    <row r="136" spans="5:43">
      <c r="E136" s="534" t="str">
        <f t="shared" si="43"/>
        <v/>
      </c>
      <c r="G136" s="534" t="str">
        <f t="shared" si="43"/>
        <v/>
      </c>
      <c r="I136" s="534" t="str">
        <f t="shared" si="23"/>
        <v/>
      </c>
      <c r="K136" s="534" t="str">
        <f t="shared" si="24"/>
        <v/>
      </c>
      <c r="M136" s="534" t="str">
        <f t="shared" si="25"/>
        <v/>
      </c>
      <c r="O136" s="534" t="str">
        <f t="shared" si="26"/>
        <v/>
      </c>
      <c r="Q136" s="534" t="str">
        <f t="shared" si="27"/>
        <v/>
      </c>
      <c r="S136" s="534" t="str">
        <f t="shared" si="28"/>
        <v/>
      </c>
      <c r="U136" s="534" t="str">
        <f t="shared" si="29"/>
        <v/>
      </c>
      <c r="W136" s="534" t="str">
        <f t="shared" si="30"/>
        <v/>
      </c>
      <c r="Y136" s="534" t="str">
        <f t="shared" si="31"/>
        <v/>
      </c>
      <c r="AA136" s="534" t="str">
        <f t="shared" si="32"/>
        <v/>
      </c>
      <c r="AC136" s="534" t="str">
        <f t="shared" si="33"/>
        <v/>
      </c>
      <c r="AE136" s="534" t="str">
        <f t="shared" si="34"/>
        <v/>
      </c>
      <c r="AG136" s="534" t="str">
        <f t="shared" si="35"/>
        <v/>
      </c>
      <c r="AI136" s="534" t="str">
        <f t="shared" si="36"/>
        <v/>
      </c>
      <c r="AK136" s="534" t="str">
        <f t="shared" si="37"/>
        <v/>
      </c>
      <c r="AM136" s="534" t="str">
        <f t="shared" si="38"/>
        <v/>
      </c>
      <c r="AO136" s="534" t="str">
        <f t="shared" si="39"/>
        <v/>
      </c>
      <c r="AQ136" s="534" t="str">
        <f t="shared" si="40"/>
        <v/>
      </c>
    </row>
    <row r="137" spans="5:43">
      <c r="E137" s="534" t="str">
        <f t="shared" si="43"/>
        <v/>
      </c>
      <c r="G137" s="534" t="str">
        <f t="shared" si="43"/>
        <v/>
      </c>
      <c r="I137" s="534" t="str">
        <f t="shared" si="23"/>
        <v/>
      </c>
      <c r="K137" s="534" t="str">
        <f t="shared" si="24"/>
        <v/>
      </c>
      <c r="M137" s="534" t="str">
        <f t="shared" si="25"/>
        <v/>
      </c>
      <c r="O137" s="534" t="str">
        <f t="shared" si="26"/>
        <v/>
      </c>
      <c r="Q137" s="534" t="str">
        <f t="shared" si="27"/>
        <v/>
      </c>
      <c r="S137" s="534" t="str">
        <f t="shared" si="28"/>
        <v/>
      </c>
      <c r="U137" s="534" t="str">
        <f t="shared" si="29"/>
        <v/>
      </c>
      <c r="W137" s="534" t="str">
        <f t="shared" si="30"/>
        <v/>
      </c>
      <c r="Y137" s="534" t="str">
        <f t="shared" si="31"/>
        <v/>
      </c>
      <c r="AA137" s="534" t="str">
        <f t="shared" si="32"/>
        <v/>
      </c>
      <c r="AC137" s="534" t="str">
        <f t="shared" si="33"/>
        <v/>
      </c>
      <c r="AE137" s="534" t="str">
        <f t="shared" si="34"/>
        <v/>
      </c>
      <c r="AG137" s="534" t="str">
        <f t="shared" si="35"/>
        <v/>
      </c>
      <c r="AI137" s="534" t="str">
        <f t="shared" si="36"/>
        <v/>
      </c>
      <c r="AK137" s="534" t="str">
        <f t="shared" si="37"/>
        <v/>
      </c>
      <c r="AM137" s="534" t="str">
        <f t="shared" si="38"/>
        <v/>
      </c>
      <c r="AO137" s="534" t="str">
        <f t="shared" si="39"/>
        <v/>
      </c>
      <c r="AQ137" s="534" t="str">
        <f t="shared" si="40"/>
        <v/>
      </c>
    </row>
    <row r="138" spans="5:43">
      <c r="E138" s="534" t="str">
        <f t="shared" si="43"/>
        <v/>
      </c>
      <c r="G138" s="534" t="str">
        <f t="shared" si="43"/>
        <v/>
      </c>
      <c r="I138" s="534" t="str">
        <f t="shared" si="23"/>
        <v/>
      </c>
      <c r="K138" s="534" t="str">
        <f t="shared" si="24"/>
        <v/>
      </c>
      <c r="M138" s="534" t="str">
        <f t="shared" si="25"/>
        <v/>
      </c>
      <c r="O138" s="534" t="str">
        <f t="shared" si="26"/>
        <v/>
      </c>
      <c r="Q138" s="534" t="str">
        <f t="shared" si="27"/>
        <v/>
      </c>
      <c r="S138" s="534" t="str">
        <f t="shared" si="28"/>
        <v/>
      </c>
      <c r="U138" s="534" t="str">
        <f t="shared" si="29"/>
        <v/>
      </c>
      <c r="W138" s="534" t="str">
        <f t="shared" si="30"/>
        <v/>
      </c>
      <c r="Y138" s="534" t="str">
        <f t="shared" si="31"/>
        <v/>
      </c>
      <c r="AA138" s="534" t="str">
        <f t="shared" si="32"/>
        <v/>
      </c>
      <c r="AC138" s="534" t="str">
        <f t="shared" si="33"/>
        <v/>
      </c>
      <c r="AE138" s="534" t="str">
        <f t="shared" si="34"/>
        <v/>
      </c>
      <c r="AG138" s="534" t="str">
        <f t="shared" si="35"/>
        <v/>
      </c>
      <c r="AI138" s="534" t="str">
        <f t="shared" si="36"/>
        <v/>
      </c>
      <c r="AK138" s="534" t="str">
        <f t="shared" si="37"/>
        <v/>
      </c>
      <c r="AM138" s="534" t="str">
        <f t="shared" si="38"/>
        <v/>
      </c>
      <c r="AO138" s="534" t="str">
        <f t="shared" si="39"/>
        <v/>
      </c>
      <c r="AQ138" s="534" t="str">
        <f t="shared" si="40"/>
        <v/>
      </c>
    </row>
    <row r="139" spans="5:43">
      <c r="E139" s="534" t="str">
        <f t="shared" si="43"/>
        <v/>
      </c>
      <c r="G139" s="534" t="str">
        <f t="shared" si="43"/>
        <v/>
      </c>
      <c r="I139" s="534" t="str">
        <f t="shared" si="23"/>
        <v/>
      </c>
      <c r="K139" s="534" t="str">
        <f t="shared" si="24"/>
        <v/>
      </c>
      <c r="M139" s="534" t="str">
        <f t="shared" si="25"/>
        <v/>
      </c>
      <c r="O139" s="534" t="str">
        <f t="shared" si="26"/>
        <v/>
      </c>
      <c r="Q139" s="534" t="str">
        <f t="shared" si="27"/>
        <v/>
      </c>
      <c r="S139" s="534" t="str">
        <f t="shared" si="28"/>
        <v/>
      </c>
      <c r="U139" s="534" t="str">
        <f t="shared" si="29"/>
        <v/>
      </c>
      <c r="W139" s="534" t="str">
        <f t="shared" si="30"/>
        <v/>
      </c>
      <c r="Y139" s="534" t="str">
        <f t="shared" si="31"/>
        <v/>
      </c>
      <c r="AA139" s="534" t="str">
        <f t="shared" si="32"/>
        <v/>
      </c>
      <c r="AC139" s="534" t="str">
        <f t="shared" si="33"/>
        <v/>
      </c>
      <c r="AE139" s="534" t="str">
        <f t="shared" si="34"/>
        <v/>
      </c>
      <c r="AG139" s="534" t="str">
        <f t="shared" si="35"/>
        <v/>
      </c>
      <c r="AI139" s="534" t="str">
        <f t="shared" si="36"/>
        <v/>
      </c>
      <c r="AK139" s="534" t="str">
        <f t="shared" si="37"/>
        <v/>
      </c>
      <c r="AM139" s="534" t="str">
        <f t="shared" si="38"/>
        <v/>
      </c>
      <c r="AO139" s="534" t="str">
        <f t="shared" si="39"/>
        <v/>
      </c>
      <c r="AQ139" s="534" t="str">
        <f t="shared" si="40"/>
        <v/>
      </c>
    </row>
    <row r="140" spans="5:43">
      <c r="E140" s="534" t="str">
        <f t="shared" si="43"/>
        <v/>
      </c>
      <c r="G140" s="534" t="str">
        <f t="shared" si="43"/>
        <v/>
      </c>
      <c r="I140" s="534" t="str">
        <f t="shared" si="23"/>
        <v/>
      </c>
      <c r="K140" s="534" t="str">
        <f t="shared" si="24"/>
        <v/>
      </c>
      <c r="M140" s="534" t="str">
        <f t="shared" si="25"/>
        <v/>
      </c>
      <c r="O140" s="534" t="str">
        <f t="shared" si="26"/>
        <v/>
      </c>
      <c r="Q140" s="534" t="str">
        <f t="shared" si="27"/>
        <v/>
      </c>
      <c r="S140" s="534" t="str">
        <f t="shared" si="28"/>
        <v/>
      </c>
      <c r="U140" s="534" t="str">
        <f t="shared" si="29"/>
        <v/>
      </c>
      <c r="W140" s="534" t="str">
        <f t="shared" si="30"/>
        <v/>
      </c>
      <c r="Y140" s="534" t="str">
        <f t="shared" si="31"/>
        <v/>
      </c>
      <c r="AA140" s="534" t="str">
        <f t="shared" si="32"/>
        <v/>
      </c>
      <c r="AC140" s="534" t="str">
        <f t="shared" si="33"/>
        <v/>
      </c>
      <c r="AE140" s="534" t="str">
        <f t="shared" si="34"/>
        <v/>
      </c>
      <c r="AG140" s="534" t="str">
        <f t="shared" si="35"/>
        <v/>
      </c>
      <c r="AI140" s="534" t="str">
        <f t="shared" si="36"/>
        <v/>
      </c>
      <c r="AK140" s="534" t="str">
        <f t="shared" si="37"/>
        <v/>
      </c>
      <c r="AM140" s="534" t="str">
        <f t="shared" si="38"/>
        <v/>
      </c>
      <c r="AO140" s="534" t="str">
        <f t="shared" si="39"/>
        <v/>
      </c>
      <c r="AQ140" s="534" t="str">
        <f t="shared" si="40"/>
        <v/>
      </c>
    </row>
    <row r="141" spans="5:43">
      <c r="E141" s="534" t="str">
        <f t="shared" ref="E141:G156" si="44">IF(OR($B141=0,D141=0),"",D141/$B141)</f>
        <v/>
      </c>
      <c r="G141" s="534" t="str">
        <f t="shared" si="44"/>
        <v/>
      </c>
      <c r="I141" s="534" t="str">
        <f t="shared" ref="I141:I204" si="45">IF(OR($B141=0,H141=0),"",H141/$B141)</f>
        <v/>
      </c>
      <c r="K141" s="534" t="str">
        <f t="shared" ref="K141:K204" si="46">IF(OR($B141=0,J141=0),"",J141/$B141)</f>
        <v/>
      </c>
      <c r="M141" s="534" t="str">
        <f t="shared" ref="M141:M204" si="47">IF(OR($B141=0,L141=0),"",L141/$B141)</f>
        <v/>
      </c>
      <c r="O141" s="534" t="str">
        <f t="shared" ref="O141:O204" si="48">IF(OR($B141=0,N141=0),"",N141/$B141)</f>
        <v/>
      </c>
      <c r="Q141" s="534" t="str">
        <f t="shared" ref="Q141:Q204" si="49">IF(OR($B141=0,P141=0),"",P141/$B141)</f>
        <v/>
      </c>
      <c r="S141" s="534" t="str">
        <f t="shared" ref="S141:S204" si="50">IF(OR($B141=0,R141=0),"",R141/$B141)</f>
        <v/>
      </c>
      <c r="U141" s="534" t="str">
        <f t="shared" ref="U141:U204" si="51">IF(OR($B141=0,T141=0),"",T141/$B141)</f>
        <v/>
      </c>
      <c r="W141" s="534" t="str">
        <f t="shared" ref="W141:W204" si="52">IF(OR($B141=0,V141=0),"",V141/$B141)</f>
        <v/>
      </c>
      <c r="Y141" s="534" t="str">
        <f t="shared" ref="Y141:Y204" si="53">IF(OR($B141=0,X141=0),"",X141/$B141)</f>
        <v/>
      </c>
      <c r="AA141" s="534" t="str">
        <f t="shared" ref="AA141:AA204" si="54">IF(OR($B141=0,Z141=0),"",Z141/$B141)</f>
        <v/>
      </c>
      <c r="AC141" s="534" t="str">
        <f t="shared" ref="AC141:AC204" si="55">IF(OR($B141=0,AB141=0),"",AB141/$B141)</f>
        <v/>
      </c>
      <c r="AE141" s="534" t="str">
        <f t="shared" ref="AE141:AE204" si="56">IF(OR($B141=0,AD141=0),"",AD141/$B141)</f>
        <v/>
      </c>
      <c r="AG141" s="534" t="str">
        <f t="shared" ref="AG141:AG204" si="57">IF(OR($B141=0,AF141=0),"",AF141/$B141)</f>
        <v/>
      </c>
      <c r="AI141" s="534" t="str">
        <f t="shared" ref="AI141:AI204" si="58">IF(OR($B141=0,AH141=0),"",AH141/$B141)</f>
        <v/>
      </c>
      <c r="AK141" s="534" t="str">
        <f t="shared" ref="AK141:AK204" si="59">IF(OR($B141=0,AJ141=0),"",AJ141/$B141)</f>
        <v/>
      </c>
      <c r="AM141" s="534" t="str">
        <f t="shared" ref="AM141:AM204" si="60">IF(OR($B141=0,AL141=0),"",AL141/$B141)</f>
        <v/>
      </c>
      <c r="AO141" s="534" t="str">
        <f t="shared" ref="AO141:AO204" si="61">IF(OR($B141=0,AN141=0),"",AN141/$B141)</f>
        <v/>
      </c>
      <c r="AQ141" s="534" t="str">
        <f t="shared" ref="AQ141:AQ204" si="62">IF(OR($B141=0,AP141=0),"",AP141/$B141)</f>
        <v/>
      </c>
    </row>
    <row r="142" spans="5:43">
      <c r="E142" s="534" t="str">
        <f t="shared" si="44"/>
        <v/>
      </c>
      <c r="G142" s="534" t="str">
        <f t="shared" si="44"/>
        <v/>
      </c>
      <c r="I142" s="534" t="str">
        <f t="shared" si="45"/>
        <v/>
      </c>
      <c r="K142" s="534" t="str">
        <f t="shared" si="46"/>
        <v/>
      </c>
      <c r="M142" s="534" t="str">
        <f t="shared" si="47"/>
        <v/>
      </c>
      <c r="O142" s="534" t="str">
        <f t="shared" si="48"/>
        <v/>
      </c>
      <c r="Q142" s="534" t="str">
        <f t="shared" si="49"/>
        <v/>
      </c>
      <c r="S142" s="534" t="str">
        <f t="shared" si="50"/>
        <v/>
      </c>
      <c r="U142" s="534" t="str">
        <f t="shared" si="51"/>
        <v/>
      </c>
      <c r="W142" s="534" t="str">
        <f t="shared" si="52"/>
        <v/>
      </c>
      <c r="Y142" s="534" t="str">
        <f t="shared" si="53"/>
        <v/>
      </c>
      <c r="AA142" s="534" t="str">
        <f t="shared" si="54"/>
        <v/>
      </c>
      <c r="AC142" s="534" t="str">
        <f t="shared" si="55"/>
        <v/>
      </c>
      <c r="AE142" s="534" t="str">
        <f t="shared" si="56"/>
        <v/>
      </c>
      <c r="AG142" s="534" t="str">
        <f t="shared" si="57"/>
        <v/>
      </c>
      <c r="AI142" s="534" t="str">
        <f t="shared" si="58"/>
        <v/>
      </c>
      <c r="AK142" s="534" t="str">
        <f t="shared" si="59"/>
        <v/>
      </c>
      <c r="AM142" s="534" t="str">
        <f t="shared" si="60"/>
        <v/>
      </c>
      <c r="AO142" s="534" t="str">
        <f t="shared" si="61"/>
        <v/>
      </c>
      <c r="AQ142" s="534" t="str">
        <f t="shared" si="62"/>
        <v/>
      </c>
    </row>
    <row r="143" spans="5:43">
      <c r="E143" s="534" t="str">
        <f t="shared" si="44"/>
        <v/>
      </c>
      <c r="G143" s="534" t="str">
        <f t="shared" si="44"/>
        <v/>
      </c>
      <c r="I143" s="534" t="str">
        <f t="shared" si="45"/>
        <v/>
      </c>
      <c r="K143" s="534" t="str">
        <f t="shared" si="46"/>
        <v/>
      </c>
      <c r="M143" s="534" t="str">
        <f t="shared" si="47"/>
        <v/>
      </c>
      <c r="O143" s="534" t="str">
        <f t="shared" si="48"/>
        <v/>
      </c>
      <c r="Q143" s="534" t="str">
        <f t="shared" si="49"/>
        <v/>
      </c>
      <c r="S143" s="534" t="str">
        <f t="shared" si="50"/>
        <v/>
      </c>
      <c r="U143" s="534" t="str">
        <f t="shared" si="51"/>
        <v/>
      </c>
      <c r="W143" s="534" t="str">
        <f t="shared" si="52"/>
        <v/>
      </c>
      <c r="Y143" s="534" t="str">
        <f t="shared" si="53"/>
        <v/>
      </c>
      <c r="AA143" s="534" t="str">
        <f t="shared" si="54"/>
        <v/>
      </c>
      <c r="AC143" s="534" t="str">
        <f t="shared" si="55"/>
        <v/>
      </c>
      <c r="AE143" s="534" t="str">
        <f t="shared" si="56"/>
        <v/>
      </c>
      <c r="AG143" s="534" t="str">
        <f t="shared" si="57"/>
        <v/>
      </c>
      <c r="AI143" s="534" t="str">
        <f t="shared" si="58"/>
        <v/>
      </c>
      <c r="AK143" s="534" t="str">
        <f t="shared" si="59"/>
        <v/>
      </c>
      <c r="AM143" s="534" t="str">
        <f t="shared" si="60"/>
        <v/>
      </c>
      <c r="AO143" s="534" t="str">
        <f t="shared" si="61"/>
        <v/>
      </c>
      <c r="AQ143" s="534" t="str">
        <f t="shared" si="62"/>
        <v/>
      </c>
    </row>
    <row r="144" spans="5:43">
      <c r="E144" s="534" t="str">
        <f t="shared" si="44"/>
        <v/>
      </c>
      <c r="G144" s="534" t="str">
        <f t="shared" si="44"/>
        <v/>
      </c>
      <c r="I144" s="534" t="str">
        <f t="shared" si="45"/>
        <v/>
      </c>
      <c r="K144" s="534" t="str">
        <f t="shared" si="46"/>
        <v/>
      </c>
      <c r="M144" s="534" t="str">
        <f t="shared" si="47"/>
        <v/>
      </c>
      <c r="O144" s="534" t="str">
        <f t="shared" si="48"/>
        <v/>
      </c>
      <c r="Q144" s="534" t="str">
        <f t="shared" si="49"/>
        <v/>
      </c>
      <c r="S144" s="534" t="str">
        <f t="shared" si="50"/>
        <v/>
      </c>
      <c r="U144" s="534" t="str">
        <f t="shared" si="51"/>
        <v/>
      </c>
      <c r="W144" s="534" t="str">
        <f t="shared" si="52"/>
        <v/>
      </c>
      <c r="Y144" s="534" t="str">
        <f t="shared" si="53"/>
        <v/>
      </c>
      <c r="AA144" s="534" t="str">
        <f t="shared" si="54"/>
        <v/>
      </c>
      <c r="AC144" s="534" t="str">
        <f t="shared" si="55"/>
        <v/>
      </c>
      <c r="AE144" s="534" t="str">
        <f t="shared" si="56"/>
        <v/>
      </c>
      <c r="AG144" s="534" t="str">
        <f t="shared" si="57"/>
        <v/>
      </c>
      <c r="AI144" s="534" t="str">
        <f t="shared" si="58"/>
        <v/>
      </c>
      <c r="AK144" s="534" t="str">
        <f t="shared" si="59"/>
        <v/>
      </c>
      <c r="AM144" s="534" t="str">
        <f t="shared" si="60"/>
        <v/>
      </c>
      <c r="AO144" s="534" t="str">
        <f t="shared" si="61"/>
        <v/>
      </c>
      <c r="AQ144" s="534" t="str">
        <f t="shared" si="62"/>
        <v/>
      </c>
    </row>
    <row r="145" spans="5:43">
      <c r="E145" s="534" t="str">
        <f t="shared" si="44"/>
        <v/>
      </c>
      <c r="G145" s="534" t="str">
        <f t="shared" si="44"/>
        <v/>
      </c>
      <c r="I145" s="534" t="str">
        <f t="shared" si="45"/>
        <v/>
      </c>
      <c r="K145" s="534" t="str">
        <f t="shared" si="46"/>
        <v/>
      </c>
      <c r="M145" s="534" t="str">
        <f t="shared" si="47"/>
        <v/>
      </c>
      <c r="O145" s="534" t="str">
        <f t="shared" si="48"/>
        <v/>
      </c>
      <c r="Q145" s="534" t="str">
        <f t="shared" si="49"/>
        <v/>
      </c>
      <c r="S145" s="534" t="str">
        <f t="shared" si="50"/>
        <v/>
      </c>
      <c r="U145" s="534" t="str">
        <f t="shared" si="51"/>
        <v/>
      </c>
      <c r="W145" s="534" t="str">
        <f t="shared" si="52"/>
        <v/>
      </c>
      <c r="Y145" s="534" t="str">
        <f t="shared" si="53"/>
        <v/>
      </c>
      <c r="AA145" s="534" t="str">
        <f t="shared" si="54"/>
        <v/>
      </c>
      <c r="AC145" s="534" t="str">
        <f t="shared" si="55"/>
        <v/>
      </c>
      <c r="AE145" s="534" t="str">
        <f t="shared" si="56"/>
        <v/>
      </c>
      <c r="AG145" s="534" t="str">
        <f t="shared" si="57"/>
        <v/>
      </c>
      <c r="AI145" s="534" t="str">
        <f t="shared" si="58"/>
        <v/>
      </c>
      <c r="AK145" s="534" t="str">
        <f t="shared" si="59"/>
        <v/>
      </c>
      <c r="AM145" s="534" t="str">
        <f t="shared" si="60"/>
        <v/>
      </c>
      <c r="AO145" s="534" t="str">
        <f t="shared" si="61"/>
        <v/>
      </c>
      <c r="AQ145" s="534" t="str">
        <f t="shared" si="62"/>
        <v/>
      </c>
    </row>
    <row r="146" spans="5:43">
      <c r="E146" s="534" t="str">
        <f t="shared" si="44"/>
        <v/>
      </c>
      <c r="G146" s="534" t="str">
        <f t="shared" si="44"/>
        <v/>
      </c>
      <c r="I146" s="534" t="str">
        <f t="shared" si="45"/>
        <v/>
      </c>
      <c r="K146" s="534" t="str">
        <f t="shared" si="46"/>
        <v/>
      </c>
      <c r="M146" s="534" t="str">
        <f t="shared" si="47"/>
        <v/>
      </c>
      <c r="O146" s="534" t="str">
        <f t="shared" si="48"/>
        <v/>
      </c>
      <c r="Q146" s="534" t="str">
        <f t="shared" si="49"/>
        <v/>
      </c>
      <c r="S146" s="534" t="str">
        <f t="shared" si="50"/>
        <v/>
      </c>
      <c r="U146" s="534" t="str">
        <f t="shared" si="51"/>
        <v/>
      </c>
      <c r="W146" s="534" t="str">
        <f t="shared" si="52"/>
        <v/>
      </c>
      <c r="Y146" s="534" t="str">
        <f t="shared" si="53"/>
        <v/>
      </c>
      <c r="AA146" s="534" t="str">
        <f t="shared" si="54"/>
        <v/>
      </c>
      <c r="AC146" s="534" t="str">
        <f t="shared" si="55"/>
        <v/>
      </c>
      <c r="AE146" s="534" t="str">
        <f t="shared" si="56"/>
        <v/>
      </c>
      <c r="AG146" s="534" t="str">
        <f t="shared" si="57"/>
        <v/>
      </c>
      <c r="AI146" s="534" t="str">
        <f t="shared" si="58"/>
        <v/>
      </c>
      <c r="AK146" s="534" t="str">
        <f t="shared" si="59"/>
        <v/>
      </c>
      <c r="AM146" s="534" t="str">
        <f t="shared" si="60"/>
        <v/>
      </c>
      <c r="AO146" s="534" t="str">
        <f t="shared" si="61"/>
        <v/>
      </c>
      <c r="AQ146" s="534" t="str">
        <f t="shared" si="62"/>
        <v/>
      </c>
    </row>
    <row r="147" spans="5:43">
      <c r="E147" s="534" t="str">
        <f t="shared" si="44"/>
        <v/>
      </c>
      <c r="G147" s="534" t="str">
        <f t="shared" si="44"/>
        <v/>
      </c>
      <c r="I147" s="534" t="str">
        <f t="shared" si="45"/>
        <v/>
      </c>
      <c r="K147" s="534" t="str">
        <f t="shared" si="46"/>
        <v/>
      </c>
      <c r="M147" s="534" t="str">
        <f t="shared" si="47"/>
        <v/>
      </c>
      <c r="O147" s="534" t="str">
        <f t="shared" si="48"/>
        <v/>
      </c>
      <c r="Q147" s="534" t="str">
        <f t="shared" si="49"/>
        <v/>
      </c>
      <c r="S147" s="534" t="str">
        <f t="shared" si="50"/>
        <v/>
      </c>
      <c r="U147" s="534" t="str">
        <f t="shared" si="51"/>
        <v/>
      </c>
      <c r="W147" s="534" t="str">
        <f t="shared" si="52"/>
        <v/>
      </c>
      <c r="Y147" s="534" t="str">
        <f t="shared" si="53"/>
        <v/>
      </c>
      <c r="AA147" s="534" t="str">
        <f t="shared" si="54"/>
        <v/>
      </c>
      <c r="AC147" s="534" t="str">
        <f t="shared" si="55"/>
        <v/>
      </c>
      <c r="AE147" s="534" t="str">
        <f t="shared" si="56"/>
        <v/>
      </c>
      <c r="AG147" s="534" t="str">
        <f t="shared" si="57"/>
        <v/>
      </c>
      <c r="AI147" s="534" t="str">
        <f t="shared" si="58"/>
        <v/>
      </c>
      <c r="AK147" s="534" t="str">
        <f t="shared" si="59"/>
        <v/>
      </c>
      <c r="AM147" s="534" t="str">
        <f t="shared" si="60"/>
        <v/>
      </c>
      <c r="AO147" s="534" t="str">
        <f t="shared" si="61"/>
        <v/>
      </c>
      <c r="AQ147" s="534" t="str">
        <f t="shared" si="62"/>
        <v/>
      </c>
    </row>
    <row r="148" spans="5:43">
      <c r="E148" s="534" t="str">
        <f t="shared" si="44"/>
        <v/>
      </c>
      <c r="G148" s="534" t="str">
        <f t="shared" si="44"/>
        <v/>
      </c>
      <c r="I148" s="534" t="str">
        <f t="shared" si="45"/>
        <v/>
      </c>
      <c r="K148" s="534" t="str">
        <f t="shared" si="46"/>
        <v/>
      </c>
      <c r="M148" s="534" t="str">
        <f t="shared" si="47"/>
        <v/>
      </c>
      <c r="O148" s="534" t="str">
        <f t="shared" si="48"/>
        <v/>
      </c>
      <c r="Q148" s="534" t="str">
        <f t="shared" si="49"/>
        <v/>
      </c>
      <c r="S148" s="534" t="str">
        <f t="shared" si="50"/>
        <v/>
      </c>
      <c r="U148" s="534" t="str">
        <f t="shared" si="51"/>
        <v/>
      </c>
      <c r="W148" s="534" t="str">
        <f t="shared" si="52"/>
        <v/>
      </c>
      <c r="Y148" s="534" t="str">
        <f t="shared" si="53"/>
        <v/>
      </c>
      <c r="AA148" s="534" t="str">
        <f t="shared" si="54"/>
        <v/>
      </c>
      <c r="AC148" s="534" t="str">
        <f t="shared" si="55"/>
        <v/>
      </c>
      <c r="AE148" s="534" t="str">
        <f t="shared" si="56"/>
        <v/>
      </c>
      <c r="AG148" s="534" t="str">
        <f t="shared" si="57"/>
        <v/>
      </c>
      <c r="AI148" s="534" t="str">
        <f t="shared" si="58"/>
        <v/>
      </c>
      <c r="AK148" s="534" t="str">
        <f t="shared" si="59"/>
        <v/>
      </c>
      <c r="AM148" s="534" t="str">
        <f t="shared" si="60"/>
        <v/>
      </c>
      <c r="AO148" s="534" t="str">
        <f t="shared" si="61"/>
        <v/>
      </c>
      <c r="AQ148" s="534" t="str">
        <f t="shared" si="62"/>
        <v/>
      </c>
    </row>
    <row r="149" spans="5:43">
      <c r="E149" s="534" t="str">
        <f t="shared" si="44"/>
        <v/>
      </c>
      <c r="G149" s="534" t="str">
        <f t="shared" si="44"/>
        <v/>
      </c>
      <c r="I149" s="534" t="str">
        <f t="shared" si="45"/>
        <v/>
      </c>
      <c r="K149" s="534" t="str">
        <f t="shared" si="46"/>
        <v/>
      </c>
      <c r="M149" s="534" t="str">
        <f t="shared" si="47"/>
        <v/>
      </c>
      <c r="O149" s="534" t="str">
        <f t="shared" si="48"/>
        <v/>
      </c>
      <c r="Q149" s="534" t="str">
        <f t="shared" si="49"/>
        <v/>
      </c>
      <c r="S149" s="534" t="str">
        <f t="shared" si="50"/>
        <v/>
      </c>
      <c r="U149" s="534" t="str">
        <f t="shared" si="51"/>
        <v/>
      </c>
      <c r="W149" s="534" t="str">
        <f t="shared" si="52"/>
        <v/>
      </c>
      <c r="Y149" s="534" t="str">
        <f t="shared" si="53"/>
        <v/>
      </c>
      <c r="AA149" s="534" t="str">
        <f t="shared" si="54"/>
        <v/>
      </c>
      <c r="AC149" s="534" t="str">
        <f t="shared" si="55"/>
        <v/>
      </c>
      <c r="AE149" s="534" t="str">
        <f t="shared" si="56"/>
        <v/>
      </c>
      <c r="AG149" s="534" t="str">
        <f t="shared" si="57"/>
        <v/>
      </c>
      <c r="AI149" s="534" t="str">
        <f t="shared" si="58"/>
        <v/>
      </c>
      <c r="AK149" s="534" t="str">
        <f t="shared" si="59"/>
        <v/>
      </c>
      <c r="AM149" s="534" t="str">
        <f t="shared" si="60"/>
        <v/>
      </c>
      <c r="AO149" s="534" t="str">
        <f t="shared" si="61"/>
        <v/>
      </c>
      <c r="AQ149" s="534" t="str">
        <f t="shared" si="62"/>
        <v/>
      </c>
    </row>
    <row r="150" spans="5:43">
      <c r="E150" s="534" t="str">
        <f t="shared" si="44"/>
        <v/>
      </c>
      <c r="G150" s="534" t="str">
        <f t="shared" si="44"/>
        <v/>
      </c>
      <c r="I150" s="534" t="str">
        <f t="shared" si="45"/>
        <v/>
      </c>
      <c r="K150" s="534" t="str">
        <f t="shared" si="46"/>
        <v/>
      </c>
      <c r="M150" s="534" t="str">
        <f t="shared" si="47"/>
        <v/>
      </c>
      <c r="O150" s="534" t="str">
        <f t="shared" si="48"/>
        <v/>
      </c>
      <c r="Q150" s="534" t="str">
        <f t="shared" si="49"/>
        <v/>
      </c>
      <c r="S150" s="534" t="str">
        <f t="shared" si="50"/>
        <v/>
      </c>
      <c r="U150" s="534" t="str">
        <f t="shared" si="51"/>
        <v/>
      </c>
      <c r="W150" s="534" t="str">
        <f t="shared" si="52"/>
        <v/>
      </c>
      <c r="Y150" s="534" t="str">
        <f t="shared" si="53"/>
        <v/>
      </c>
      <c r="AA150" s="534" t="str">
        <f t="shared" si="54"/>
        <v/>
      </c>
      <c r="AC150" s="534" t="str">
        <f t="shared" si="55"/>
        <v/>
      </c>
      <c r="AE150" s="534" t="str">
        <f t="shared" si="56"/>
        <v/>
      </c>
      <c r="AG150" s="534" t="str">
        <f t="shared" si="57"/>
        <v/>
      </c>
      <c r="AI150" s="534" t="str">
        <f t="shared" si="58"/>
        <v/>
      </c>
      <c r="AK150" s="534" t="str">
        <f t="shared" si="59"/>
        <v/>
      </c>
      <c r="AM150" s="534" t="str">
        <f t="shared" si="60"/>
        <v/>
      </c>
      <c r="AO150" s="534" t="str">
        <f t="shared" si="61"/>
        <v/>
      </c>
      <c r="AQ150" s="534" t="str">
        <f t="shared" si="62"/>
        <v/>
      </c>
    </row>
    <row r="151" spans="5:43">
      <c r="E151" s="534" t="str">
        <f t="shared" si="44"/>
        <v/>
      </c>
      <c r="G151" s="534" t="str">
        <f t="shared" si="44"/>
        <v/>
      </c>
      <c r="I151" s="534" t="str">
        <f t="shared" si="45"/>
        <v/>
      </c>
      <c r="K151" s="534" t="str">
        <f t="shared" si="46"/>
        <v/>
      </c>
      <c r="M151" s="534" t="str">
        <f t="shared" si="47"/>
        <v/>
      </c>
      <c r="O151" s="534" t="str">
        <f t="shared" si="48"/>
        <v/>
      </c>
      <c r="Q151" s="534" t="str">
        <f t="shared" si="49"/>
        <v/>
      </c>
      <c r="S151" s="534" t="str">
        <f t="shared" si="50"/>
        <v/>
      </c>
      <c r="U151" s="534" t="str">
        <f t="shared" si="51"/>
        <v/>
      </c>
      <c r="W151" s="534" t="str">
        <f t="shared" si="52"/>
        <v/>
      </c>
      <c r="Y151" s="534" t="str">
        <f t="shared" si="53"/>
        <v/>
      </c>
      <c r="AA151" s="534" t="str">
        <f t="shared" si="54"/>
        <v/>
      </c>
      <c r="AC151" s="534" t="str">
        <f t="shared" si="55"/>
        <v/>
      </c>
      <c r="AE151" s="534" t="str">
        <f t="shared" si="56"/>
        <v/>
      </c>
      <c r="AG151" s="534" t="str">
        <f t="shared" si="57"/>
        <v/>
      </c>
      <c r="AI151" s="534" t="str">
        <f t="shared" si="58"/>
        <v/>
      </c>
      <c r="AK151" s="534" t="str">
        <f t="shared" si="59"/>
        <v/>
      </c>
      <c r="AM151" s="534" t="str">
        <f t="shared" si="60"/>
        <v/>
      </c>
      <c r="AO151" s="534" t="str">
        <f t="shared" si="61"/>
        <v/>
      </c>
      <c r="AQ151" s="534" t="str">
        <f t="shared" si="62"/>
        <v/>
      </c>
    </row>
    <row r="152" spans="5:43">
      <c r="E152" s="534" t="str">
        <f t="shared" si="44"/>
        <v/>
      </c>
      <c r="G152" s="534" t="str">
        <f t="shared" si="44"/>
        <v/>
      </c>
      <c r="I152" s="534" t="str">
        <f t="shared" si="45"/>
        <v/>
      </c>
      <c r="K152" s="534" t="str">
        <f t="shared" si="46"/>
        <v/>
      </c>
      <c r="M152" s="534" t="str">
        <f t="shared" si="47"/>
        <v/>
      </c>
      <c r="O152" s="534" t="str">
        <f t="shared" si="48"/>
        <v/>
      </c>
      <c r="Q152" s="534" t="str">
        <f t="shared" si="49"/>
        <v/>
      </c>
      <c r="S152" s="534" t="str">
        <f t="shared" si="50"/>
        <v/>
      </c>
      <c r="U152" s="534" t="str">
        <f t="shared" si="51"/>
        <v/>
      </c>
      <c r="W152" s="534" t="str">
        <f t="shared" si="52"/>
        <v/>
      </c>
      <c r="Y152" s="534" t="str">
        <f t="shared" si="53"/>
        <v/>
      </c>
      <c r="AA152" s="534" t="str">
        <f t="shared" si="54"/>
        <v/>
      </c>
      <c r="AC152" s="534" t="str">
        <f t="shared" si="55"/>
        <v/>
      </c>
      <c r="AE152" s="534" t="str">
        <f t="shared" si="56"/>
        <v/>
      </c>
      <c r="AG152" s="534" t="str">
        <f t="shared" si="57"/>
        <v/>
      </c>
      <c r="AI152" s="534" t="str">
        <f t="shared" si="58"/>
        <v/>
      </c>
      <c r="AK152" s="534" t="str">
        <f t="shared" si="59"/>
        <v/>
      </c>
      <c r="AM152" s="534" t="str">
        <f t="shared" si="60"/>
        <v/>
      </c>
      <c r="AO152" s="534" t="str">
        <f t="shared" si="61"/>
        <v/>
      </c>
      <c r="AQ152" s="534" t="str">
        <f t="shared" si="62"/>
        <v/>
      </c>
    </row>
    <row r="153" spans="5:43">
      <c r="E153" s="534" t="str">
        <f t="shared" si="44"/>
        <v/>
      </c>
      <c r="G153" s="534" t="str">
        <f t="shared" si="44"/>
        <v/>
      </c>
      <c r="I153" s="534" t="str">
        <f t="shared" si="45"/>
        <v/>
      </c>
      <c r="K153" s="534" t="str">
        <f t="shared" si="46"/>
        <v/>
      </c>
      <c r="M153" s="534" t="str">
        <f t="shared" si="47"/>
        <v/>
      </c>
      <c r="O153" s="534" t="str">
        <f t="shared" si="48"/>
        <v/>
      </c>
      <c r="Q153" s="534" t="str">
        <f t="shared" si="49"/>
        <v/>
      </c>
      <c r="S153" s="534" t="str">
        <f t="shared" si="50"/>
        <v/>
      </c>
      <c r="U153" s="534" t="str">
        <f t="shared" si="51"/>
        <v/>
      </c>
      <c r="W153" s="534" t="str">
        <f t="shared" si="52"/>
        <v/>
      </c>
      <c r="Y153" s="534" t="str">
        <f t="shared" si="53"/>
        <v/>
      </c>
      <c r="AA153" s="534" t="str">
        <f t="shared" si="54"/>
        <v/>
      </c>
      <c r="AC153" s="534" t="str">
        <f t="shared" si="55"/>
        <v/>
      </c>
      <c r="AE153" s="534" t="str">
        <f t="shared" si="56"/>
        <v/>
      </c>
      <c r="AG153" s="534" t="str">
        <f t="shared" si="57"/>
        <v/>
      </c>
      <c r="AI153" s="534" t="str">
        <f t="shared" si="58"/>
        <v/>
      </c>
      <c r="AK153" s="534" t="str">
        <f t="shared" si="59"/>
        <v/>
      </c>
      <c r="AM153" s="534" t="str">
        <f t="shared" si="60"/>
        <v/>
      </c>
      <c r="AO153" s="534" t="str">
        <f t="shared" si="61"/>
        <v/>
      </c>
      <c r="AQ153" s="534" t="str">
        <f t="shared" si="62"/>
        <v/>
      </c>
    </row>
    <row r="154" spans="5:43">
      <c r="E154" s="534" t="str">
        <f t="shared" si="44"/>
        <v/>
      </c>
      <c r="G154" s="534" t="str">
        <f t="shared" si="44"/>
        <v/>
      </c>
      <c r="I154" s="534" t="str">
        <f t="shared" si="45"/>
        <v/>
      </c>
      <c r="K154" s="534" t="str">
        <f t="shared" si="46"/>
        <v/>
      </c>
      <c r="M154" s="534" t="str">
        <f t="shared" si="47"/>
        <v/>
      </c>
      <c r="O154" s="534" t="str">
        <f t="shared" si="48"/>
        <v/>
      </c>
      <c r="Q154" s="534" t="str">
        <f t="shared" si="49"/>
        <v/>
      </c>
      <c r="S154" s="534" t="str">
        <f t="shared" si="50"/>
        <v/>
      </c>
      <c r="U154" s="534" t="str">
        <f t="shared" si="51"/>
        <v/>
      </c>
      <c r="W154" s="534" t="str">
        <f t="shared" si="52"/>
        <v/>
      </c>
      <c r="Y154" s="534" t="str">
        <f t="shared" si="53"/>
        <v/>
      </c>
      <c r="AA154" s="534" t="str">
        <f t="shared" si="54"/>
        <v/>
      </c>
      <c r="AC154" s="534" t="str">
        <f t="shared" si="55"/>
        <v/>
      </c>
      <c r="AE154" s="534" t="str">
        <f t="shared" si="56"/>
        <v/>
      </c>
      <c r="AG154" s="534" t="str">
        <f t="shared" si="57"/>
        <v/>
      </c>
      <c r="AI154" s="534" t="str">
        <f t="shared" si="58"/>
        <v/>
      </c>
      <c r="AK154" s="534" t="str">
        <f t="shared" si="59"/>
        <v/>
      </c>
      <c r="AM154" s="534" t="str">
        <f t="shared" si="60"/>
        <v/>
      </c>
      <c r="AO154" s="534" t="str">
        <f t="shared" si="61"/>
        <v/>
      </c>
      <c r="AQ154" s="534" t="str">
        <f t="shared" si="62"/>
        <v/>
      </c>
    </row>
    <row r="155" spans="5:43">
      <c r="E155" s="534" t="str">
        <f t="shared" si="44"/>
        <v/>
      </c>
      <c r="G155" s="534" t="str">
        <f t="shared" si="44"/>
        <v/>
      </c>
      <c r="I155" s="534" t="str">
        <f t="shared" si="45"/>
        <v/>
      </c>
      <c r="K155" s="534" t="str">
        <f t="shared" si="46"/>
        <v/>
      </c>
      <c r="M155" s="534" t="str">
        <f t="shared" si="47"/>
        <v/>
      </c>
      <c r="O155" s="534" t="str">
        <f t="shared" si="48"/>
        <v/>
      </c>
      <c r="Q155" s="534" t="str">
        <f t="shared" si="49"/>
        <v/>
      </c>
      <c r="S155" s="534" t="str">
        <f t="shared" si="50"/>
        <v/>
      </c>
      <c r="U155" s="534" t="str">
        <f t="shared" si="51"/>
        <v/>
      </c>
      <c r="W155" s="534" t="str">
        <f t="shared" si="52"/>
        <v/>
      </c>
      <c r="Y155" s="534" t="str">
        <f t="shared" si="53"/>
        <v/>
      </c>
      <c r="AA155" s="534" t="str">
        <f t="shared" si="54"/>
        <v/>
      </c>
      <c r="AC155" s="534" t="str">
        <f t="shared" si="55"/>
        <v/>
      </c>
      <c r="AE155" s="534" t="str">
        <f t="shared" si="56"/>
        <v/>
      </c>
      <c r="AG155" s="534" t="str">
        <f t="shared" si="57"/>
        <v/>
      </c>
      <c r="AI155" s="534" t="str">
        <f t="shared" si="58"/>
        <v/>
      </c>
      <c r="AK155" s="534" t="str">
        <f t="shared" si="59"/>
        <v/>
      </c>
      <c r="AM155" s="534" t="str">
        <f t="shared" si="60"/>
        <v/>
      </c>
      <c r="AO155" s="534" t="str">
        <f t="shared" si="61"/>
        <v/>
      </c>
      <c r="AQ155" s="534" t="str">
        <f t="shared" si="62"/>
        <v/>
      </c>
    </row>
    <row r="156" spans="5:43">
      <c r="E156" s="534" t="str">
        <f t="shared" si="44"/>
        <v/>
      </c>
      <c r="G156" s="534" t="str">
        <f t="shared" si="44"/>
        <v/>
      </c>
      <c r="I156" s="534" t="str">
        <f t="shared" si="45"/>
        <v/>
      </c>
      <c r="K156" s="534" t="str">
        <f t="shared" si="46"/>
        <v/>
      </c>
      <c r="M156" s="534" t="str">
        <f t="shared" si="47"/>
        <v/>
      </c>
      <c r="O156" s="534" t="str">
        <f t="shared" si="48"/>
        <v/>
      </c>
      <c r="Q156" s="534" t="str">
        <f t="shared" si="49"/>
        <v/>
      </c>
      <c r="S156" s="534" t="str">
        <f t="shared" si="50"/>
        <v/>
      </c>
      <c r="U156" s="534" t="str">
        <f t="shared" si="51"/>
        <v/>
      </c>
      <c r="W156" s="534" t="str">
        <f t="shared" si="52"/>
        <v/>
      </c>
      <c r="Y156" s="534" t="str">
        <f t="shared" si="53"/>
        <v/>
      </c>
      <c r="AA156" s="534" t="str">
        <f t="shared" si="54"/>
        <v/>
      </c>
      <c r="AC156" s="534" t="str">
        <f t="shared" si="55"/>
        <v/>
      </c>
      <c r="AE156" s="534" t="str">
        <f t="shared" si="56"/>
        <v/>
      </c>
      <c r="AG156" s="534" t="str">
        <f t="shared" si="57"/>
        <v/>
      </c>
      <c r="AI156" s="534" t="str">
        <f t="shared" si="58"/>
        <v/>
      </c>
      <c r="AK156" s="534" t="str">
        <f t="shared" si="59"/>
        <v/>
      </c>
      <c r="AM156" s="534" t="str">
        <f t="shared" si="60"/>
        <v/>
      </c>
      <c r="AO156" s="534" t="str">
        <f t="shared" si="61"/>
        <v/>
      </c>
      <c r="AQ156" s="534" t="str">
        <f t="shared" si="62"/>
        <v/>
      </c>
    </row>
    <row r="157" spans="5:43">
      <c r="E157" s="534" t="str">
        <f t="shared" ref="E157:G172" si="63">IF(OR($B157=0,D157=0),"",D157/$B157)</f>
        <v/>
      </c>
      <c r="G157" s="534" t="str">
        <f t="shared" si="63"/>
        <v/>
      </c>
      <c r="I157" s="534" t="str">
        <f t="shared" si="45"/>
        <v/>
      </c>
      <c r="K157" s="534" t="str">
        <f t="shared" si="46"/>
        <v/>
      </c>
      <c r="M157" s="534" t="str">
        <f t="shared" si="47"/>
        <v/>
      </c>
      <c r="O157" s="534" t="str">
        <f t="shared" si="48"/>
        <v/>
      </c>
      <c r="Q157" s="534" t="str">
        <f t="shared" si="49"/>
        <v/>
      </c>
      <c r="S157" s="534" t="str">
        <f t="shared" si="50"/>
        <v/>
      </c>
      <c r="U157" s="534" t="str">
        <f t="shared" si="51"/>
        <v/>
      </c>
      <c r="W157" s="534" t="str">
        <f t="shared" si="52"/>
        <v/>
      </c>
      <c r="Y157" s="534" t="str">
        <f t="shared" si="53"/>
        <v/>
      </c>
      <c r="AA157" s="534" t="str">
        <f t="shared" si="54"/>
        <v/>
      </c>
      <c r="AC157" s="534" t="str">
        <f t="shared" si="55"/>
        <v/>
      </c>
      <c r="AE157" s="534" t="str">
        <f t="shared" si="56"/>
        <v/>
      </c>
      <c r="AG157" s="534" t="str">
        <f t="shared" si="57"/>
        <v/>
      </c>
      <c r="AI157" s="534" t="str">
        <f t="shared" si="58"/>
        <v/>
      </c>
      <c r="AK157" s="534" t="str">
        <f t="shared" si="59"/>
        <v/>
      </c>
      <c r="AM157" s="534" t="str">
        <f t="shared" si="60"/>
        <v/>
      </c>
      <c r="AO157" s="534" t="str">
        <f t="shared" si="61"/>
        <v/>
      </c>
      <c r="AQ157" s="534" t="str">
        <f t="shared" si="62"/>
        <v/>
      </c>
    </row>
    <row r="158" spans="5:43">
      <c r="E158" s="534" t="str">
        <f t="shared" si="63"/>
        <v/>
      </c>
      <c r="G158" s="534" t="str">
        <f t="shared" si="63"/>
        <v/>
      </c>
      <c r="I158" s="534" t="str">
        <f t="shared" si="45"/>
        <v/>
      </c>
      <c r="K158" s="534" t="str">
        <f t="shared" si="46"/>
        <v/>
      </c>
      <c r="M158" s="534" t="str">
        <f t="shared" si="47"/>
        <v/>
      </c>
      <c r="O158" s="534" t="str">
        <f t="shared" si="48"/>
        <v/>
      </c>
      <c r="Q158" s="534" t="str">
        <f t="shared" si="49"/>
        <v/>
      </c>
      <c r="S158" s="534" t="str">
        <f t="shared" si="50"/>
        <v/>
      </c>
      <c r="U158" s="534" t="str">
        <f t="shared" si="51"/>
        <v/>
      </c>
      <c r="W158" s="534" t="str">
        <f t="shared" si="52"/>
        <v/>
      </c>
      <c r="Y158" s="534" t="str">
        <f t="shared" si="53"/>
        <v/>
      </c>
      <c r="AA158" s="534" t="str">
        <f t="shared" si="54"/>
        <v/>
      </c>
      <c r="AC158" s="534" t="str">
        <f t="shared" si="55"/>
        <v/>
      </c>
      <c r="AE158" s="534" t="str">
        <f t="shared" si="56"/>
        <v/>
      </c>
      <c r="AG158" s="534" t="str">
        <f t="shared" si="57"/>
        <v/>
      </c>
      <c r="AI158" s="534" t="str">
        <f t="shared" si="58"/>
        <v/>
      </c>
      <c r="AK158" s="534" t="str">
        <f t="shared" si="59"/>
        <v/>
      </c>
      <c r="AM158" s="534" t="str">
        <f t="shared" si="60"/>
        <v/>
      </c>
      <c r="AO158" s="534" t="str">
        <f t="shared" si="61"/>
        <v/>
      </c>
      <c r="AQ158" s="534" t="str">
        <f t="shared" si="62"/>
        <v/>
      </c>
    </row>
    <row r="159" spans="5:43">
      <c r="E159" s="534" t="str">
        <f t="shared" si="63"/>
        <v/>
      </c>
      <c r="G159" s="534" t="str">
        <f t="shared" si="63"/>
        <v/>
      </c>
      <c r="I159" s="534" t="str">
        <f t="shared" si="45"/>
        <v/>
      </c>
      <c r="K159" s="534" t="str">
        <f t="shared" si="46"/>
        <v/>
      </c>
      <c r="M159" s="534" t="str">
        <f t="shared" si="47"/>
        <v/>
      </c>
      <c r="O159" s="534" t="str">
        <f t="shared" si="48"/>
        <v/>
      </c>
      <c r="Q159" s="534" t="str">
        <f t="shared" si="49"/>
        <v/>
      </c>
      <c r="S159" s="534" t="str">
        <f t="shared" si="50"/>
        <v/>
      </c>
      <c r="U159" s="534" t="str">
        <f t="shared" si="51"/>
        <v/>
      </c>
      <c r="W159" s="534" t="str">
        <f t="shared" si="52"/>
        <v/>
      </c>
      <c r="Y159" s="534" t="str">
        <f t="shared" si="53"/>
        <v/>
      </c>
      <c r="AA159" s="534" t="str">
        <f t="shared" si="54"/>
        <v/>
      </c>
      <c r="AC159" s="534" t="str">
        <f t="shared" si="55"/>
        <v/>
      </c>
      <c r="AE159" s="534" t="str">
        <f t="shared" si="56"/>
        <v/>
      </c>
      <c r="AG159" s="534" t="str">
        <f t="shared" si="57"/>
        <v/>
      </c>
      <c r="AI159" s="534" t="str">
        <f t="shared" si="58"/>
        <v/>
      </c>
      <c r="AK159" s="534" t="str">
        <f t="shared" si="59"/>
        <v/>
      </c>
      <c r="AM159" s="534" t="str">
        <f t="shared" si="60"/>
        <v/>
      </c>
      <c r="AO159" s="534" t="str">
        <f t="shared" si="61"/>
        <v/>
      </c>
      <c r="AQ159" s="534" t="str">
        <f t="shared" si="62"/>
        <v/>
      </c>
    </row>
    <row r="160" spans="5:43">
      <c r="E160" s="534" t="str">
        <f t="shared" si="63"/>
        <v/>
      </c>
      <c r="G160" s="534" t="str">
        <f t="shared" si="63"/>
        <v/>
      </c>
      <c r="I160" s="534" t="str">
        <f t="shared" si="45"/>
        <v/>
      </c>
      <c r="K160" s="534" t="str">
        <f t="shared" si="46"/>
        <v/>
      </c>
      <c r="M160" s="534" t="str">
        <f t="shared" si="47"/>
        <v/>
      </c>
      <c r="O160" s="534" t="str">
        <f t="shared" si="48"/>
        <v/>
      </c>
      <c r="Q160" s="534" t="str">
        <f t="shared" si="49"/>
        <v/>
      </c>
      <c r="S160" s="534" t="str">
        <f t="shared" si="50"/>
        <v/>
      </c>
      <c r="U160" s="534" t="str">
        <f t="shared" si="51"/>
        <v/>
      </c>
      <c r="W160" s="534" t="str">
        <f t="shared" si="52"/>
        <v/>
      </c>
      <c r="Y160" s="534" t="str">
        <f t="shared" si="53"/>
        <v/>
      </c>
      <c r="AA160" s="534" t="str">
        <f t="shared" si="54"/>
        <v/>
      </c>
      <c r="AC160" s="534" t="str">
        <f t="shared" si="55"/>
        <v/>
      </c>
      <c r="AE160" s="534" t="str">
        <f t="shared" si="56"/>
        <v/>
      </c>
      <c r="AG160" s="534" t="str">
        <f t="shared" si="57"/>
        <v/>
      </c>
      <c r="AI160" s="534" t="str">
        <f t="shared" si="58"/>
        <v/>
      </c>
      <c r="AK160" s="534" t="str">
        <f t="shared" si="59"/>
        <v/>
      </c>
      <c r="AM160" s="534" t="str">
        <f t="shared" si="60"/>
        <v/>
      </c>
      <c r="AO160" s="534" t="str">
        <f t="shared" si="61"/>
        <v/>
      </c>
      <c r="AQ160" s="534" t="str">
        <f t="shared" si="62"/>
        <v/>
      </c>
    </row>
    <row r="161" spans="5:43">
      <c r="E161" s="534" t="str">
        <f t="shared" si="63"/>
        <v/>
      </c>
      <c r="G161" s="534" t="str">
        <f t="shared" si="63"/>
        <v/>
      </c>
      <c r="I161" s="534" t="str">
        <f t="shared" si="45"/>
        <v/>
      </c>
      <c r="K161" s="534" t="str">
        <f t="shared" si="46"/>
        <v/>
      </c>
      <c r="M161" s="534" t="str">
        <f t="shared" si="47"/>
        <v/>
      </c>
      <c r="O161" s="534" t="str">
        <f t="shared" si="48"/>
        <v/>
      </c>
      <c r="Q161" s="534" t="str">
        <f t="shared" si="49"/>
        <v/>
      </c>
      <c r="S161" s="534" t="str">
        <f t="shared" si="50"/>
        <v/>
      </c>
      <c r="U161" s="534" t="str">
        <f t="shared" si="51"/>
        <v/>
      </c>
      <c r="W161" s="534" t="str">
        <f t="shared" si="52"/>
        <v/>
      </c>
      <c r="Y161" s="534" t="str">
        <f t="shared" si="53"/>
        <v/>
      </c>
      <c r="AA161" s="534" t="str">
        <f t="shared" si="54"/>
        <v/>
      </c>
      <c r="AC161" s="534" t="str">
        <f t="shared" si="55"/>
        <v/>
      </c>
      <c r="AE161" s="534" t="str">
        <f t="shared" si="56"/>
        <v/>
      </c>
      <c r="AG161" s="534" t="str">
        <f t="shared" si="57"/>
        <v/>
      </c>
      <c r="AI161" s="534" t="str">
        <f t="shared" si="58"/>
        <v/>
      </c>
      <c r="AK161" s="534" t="str">
        <f t="shared" si="59"/>
        <v/>
      </c>
      <c r="AM161" s="534" t="str">
        <f t="shared" si="60"/>
        <v/>
      </c>
      <c r="AO161" s="534" t="str">
        <f t="shared" si="61"/>
        <v/>
      </c>
      <c r="AQ161" s="534" t="str">
        <f t="shared" si="62"/>
        <v/>
      </c>
    </row>
    <row r="162" spans="5:43">
      <c r="E162" s="534" t="str">
        <f t="shared" si="63"/>
        <v/>
      </c>
      <c r="G162" s="534" t="str">
        <f t="shared" si="63"/>
        <v/>
      </c>
      <c r="I162" s="534" t="str">
        <f t="shared" si="45"/>
        <v/>
      </c>
      <c r="K162" s="534" t="str">
        <f t="shared" si="46"/>
        <v/>
      </c>
      <c r="M162" s="534" t="str">
        <f t="shared" si="47"/>
        <v/>
      </c>
      <c r="O162" s="534" t="str">
        <f t="shared" si="48"/>
        <v/>
      </c>
      <c r="Q162" s="534" t="str">
        <f t="shared" si="49"/>
        <v/>
      </c>
      <c r="S162" s="534" t="str">
        <f t="shared" si="50"/>
        <v/>
      </c>
      <c r="U162" s="534" t="str">
        <f t="shared" si="51"/>
        <v/>
      </c>
      <c r="W162" s="534" t="str">
        <f t="shared" si="52"/>
        <v/>
      </c>
      <c r="Y162" s="534" t="str">
        <f t="shared" si="53"/>
        <v/>
      </c>
      <c r="AA162" s="534" t="str">
        <f t="shared" si="54"/>
        <v/>
      </c>
      <c r="AC162" s="534" t="str">
        <f t="shared" si="55"/>
        <v/>
      </c>
      <c r="AE162" s="534" t="str">
        <f t="shared" si="56"/>
        <v/>
      </c>
      <c r="AG162" s="534" t="str">
        <f t="shared" si="57"/>
        <v/>
      </c>
      <c r="AI162" s="534" t="str">
        <f t="shared" si="58"/>
        <v/>
      </c>
      <c r="AK162" s="534" t="str">
        <f t="shared" si="59"/>
        <v/>
      </c>
      <c r="AM162" s="534" t="str">
        <f t="shared" si="60"/>
        <v/>
      </c>
      <c r="AO162" s="534" t="str">
        <f t="shared" si="61"/>
        <v/>
      </c>
      <c r="AQ162" s="534" t="str">
        <f t="shared" si="62"/>
        <v/>
      </c>
    </row>
    <row r="163" spans="5:43">
      <c r="E163" s="534" t="str">
        <f t="shared" si="63"/>
        <v/>
      </c>
      <c r="G163" s="534" t="str">
        <f t="shared" si="63"/>
        <v/>
      </c>
      <c r="I163" s="534" t="str">
        <f t="shared" si="45"/>
        <v/>
      </c>
      <c r="K163" s="534" t="str">
        <f t="shared" si="46"/>
        <v/>
      </c>
      <c r="M163" s="534" t="str">
        <f t="shared" si="47"/>
        <v/>
      </c>
      <c r="O163" s="534" t="str">
        <f t="shared" si="48"/>
        <v/>
      </c>
      <c r="Q163" s="534" t="str">
        <f t="shared" si="49"/>
        <v/>
      </c>
      <c r="S163" s="534" t="str">
        <f t="shared" si="50"/>
        <v/>
      </c>
      <c r="U163" s="534" t="str">
        <f t="shared" si="51"/>
        <v/>
      </c>
      <c r="W163" s="534" t="str">
        <f t="shared" si="52"/>
        <v/>
      </c>
      <c r="Y163" s="534" t="str">
        <f t="shared" si="53"/>
        <v/>
      </c>
      <c r="AA163" s="534" t="str">
        <f t="shared" si="54"/>
        <v/>
      </c>
      <c r="AC163" s="534" t="str">
        <f t="shared" si="55"/>
        <v/>
      </c>
      <c r="AE163" s="534" t="str">
        <f t="shared" si="56"/>
        <v/>
      </c>
      <c r="AG163" s="534" t="str">
        <f t="shared" si="57"/>
        <v/>
      </c>
      <c r="AI163" s="534" t="str">
        <f t="shared" si="58"/>
        <v/>
      </c>
      <c r="AK163" s="534" t="str">
        <f t="shared" si="59"/>
        <v/>
      </c>
      <c r="AM163" s="534" t="str">
        <f t="shared" si="60"/>
        <v/>
      </c>
      <c r="AO163" s="534" t="str">
        <f t="shared" si="61"/>
        <v/>
      </c>
      <c r="AQ163" s="534" t="str">
        <f t="shared" si="62"/>
        <v/>
      </c>
    </row>
    <row r="164" spans="5:43">
      <c r="E164" s="534" t="str">
        <f t="shared" si="63"/>
        <v/>
      </c>
      <c r="G164" s="534" t="str">
        <f t="shared" si="63"/>
        <v/>
      </c>
      <c r="I164" s="534" t="str">
        <f t="shared" si="45"/>
        <v/>
      </c>
      <c r="K164" s="534" t="str">
        <f t="shared" si="46"/>
        <v/>
      </c>
      <c r="M164" s="534" t="str">
        <f t="shared" si="47"/>
        <v/>
      </c>
      <c r="O164" s="534" t="str">
        <f t="shared" si="48"/>
        <v/>
      </c>
      <c r="Q164" s="534" t="str">
        <f t="shared" si="49"/>
        <v/>
      </c>
      <c r="S164" s="534" t="str">
        <f t="shared" si="50"/>
        <v/>
      </c>
      <c r="U164" s="534" t="str">
        <f t="shared" si="51"/>
        <v/>
      </c>
      <c r="W164" s="534" t="str">
        <f t="shared" si="52"/>
        <v/>
      </c>
      <c r="Y164" s="534" t="str">
        <f t="shared" si="53"/>
        <v/>
      </c>
      <c r="AA164" s="534" t="str">
        <f t="shared" si="54"/>
        <v/>
      </c>
      <c r="AC164" s="534" t="str">
        <f t="shared" si="55"/>
        <v/>
      </c>
      <c r="AE164" s="534" t="str">
        <f t="shared" si="56"/>
        <v/>
      </c>
      <c r="AG164" s="534" t="str">
        <f t="shared" si="57"/>
        <v/>
      </c>
      <c r="AI164" s="534" t="str">
        <f t="shared" si="58"/>
        <v/>
      </c>
      <c r="AK164" s="534" t="str">
        <f t="shared" si="59"/>
        <v/>
      </c>
      <c r="AM164" s="534" t="str">
        <f t="shared" si="60"/>
        <v/>
      </c>
      <c r="AO164" s="534" t="str">
        <f t="shared" si="61"/>
        <v/>
      </c>
      <c r="AQ164" s="534" t="str">
        <f t="shared" si="62"/>
        <v/>
      </c>
    </row>
    <row r="165" spans="5:43">
      <c r="E165" s="534" t="str">
        <f t="shared" si="63"/>
        <v/>
      </c>
      <c r="G165" s="534" t="str">
        <f t="shared" si="63"/>
        <v/>
      </c>
      <c r="I165" s="534" t="str">
        <f t="shared" si="45"/>
        <v/>
      </c>
      <c r="K165" s="534" t="str">
        <f t="shared" si="46"/>
        <v/>
      </c>
      <c r="M165" s="534" t="str">
        <f t="shared" si="47"/>
        <v/>
      </c>
      <c r="O165" s="534" t="str">
        <f t="shared" si="48"/>
        <v/>
      </c>
      <c r="Q165" s="534" t="str">
        <f t="shared" si="49"/>
        <v/>
      </c>
      <c r="S165" s="534" t="str">
        <f t="shared" si="50"/>
        <v/>
      </c>
      <c r="U165" s="534" t="str">
        <f t="shared" si="51"/>
        <v/>
      </c>
      <c r="W165" s="534" t="str">
        <f t="shared" si="52"/>
        <v/>
      </c>
      <c r="Y165" s="534" t="str">
        <f t="shared" si="53"/>
        <v/>
      </c>
      <c r="AA165" s="534" t="str">
        <f t="shared" si="54"/>
        <v/>
      </c>
      <c r="AC165" s="534" t="str">
        <f t="shared" si="55"/>
        <v/>
      </c>
      <c r="AE165" s="534" t="str">
        <f t="shared" si="56"/>
        <v/>
      </c>
      <c r="AG165" s="534" t="str">
        <f t="shared" si="57"/>
        <v/>
      </c>
      <c r="AI165" s="534" t="str">
        <f t="shared" si="58"/>
        <v/>
      </c>
      <c r="AK165" s="534" t="str">
        <f t="shared" si="59"/>
        <v/>
      </c>
      <c r="AM165" s="534" t="str">
        <f t="shared" si="60"/>
        <v/>
      </c>
      <c r="AO165" s="534" t="str">
        <f t="shared" si="61"/>
        <v/>
      </c>
      <c r="AQ165" s="534" t="str">
        <f t="shared" si="62"/>
        <v/>
      </c>
    </row>
    <row r="166" spans="5:43">
      <c r="E166" s="534" t="str">
        <f t="shared" si="63"/>
        <v/>
      </c>
      <c r="G166" s="534" t="str">
        <f t="shared" si="63"/>
        <v/>
      </c>
      <c r="I166" s="534" t="str">
        <f t="shared" si="45"/>
        <v/>
      </c>
      <c r="K166" s="534" t="str">
        <f t="shared" si="46"/>
        <v/>
      </c>
      <c r="M166" s="534" t="str">
        <f t="shared" si="47"/>
        <v/>
      </c>
      <c r="O166" s="534" t="str">
        <f t="shared" si="48"/>
        <v/>
      </c>
      <c r="Q166" s="534" t="str">
        <f t="shared" si="49"/>
        <v/>
      </c>
      <c r="S166" s="534" t="str">
        <f t="shared" si="50"/>
        <v/>
      </c>
      <c r="U166" s="534" t="str">
        <f t="shared" si="51"/>
        <v/>
      </c>
      <c r="W166" s="534" t="str">
        <f t="shared" si="52"/>
        <v/>
      </c>
      <c r="Y166" s="534" t="str">
        <f t="shared" si="53"/>
        <v/>
      </c>
      <c r="AA166" s="534" t="str">
        <f t="shared" si="54"/>
        <v/>
      </c>
      <c r="AC166" s="534" t="str">
        <f t="shared" si="55"/>
        <v/>
      </c>
      <c r="AE166" s="534" t="str">
        <f t="shared" si="56"/>
        <v/>
      </c>
      <c r="AG166" s="534" t="str">
        <f t="shared" si="57"/>
        <v/>
      </c>
      <c r="AI166" s="534" t="str">
        <f t="shared" si="58"/>
        <v/>
      </c>
      <c r="AK166" s="534" t="str">
        <f t="shared" si="59"/>
        <v/>
      </c>
      <c r="AM166" s="534" t="str">
        <f t="shared" si="60"/>
        <v/>
      </c>
      <c r="AO166" s="534" t="str">
        <f t="shared" si="61"/>
        <v/>
      </c>
      <c r="AQ166" s="534" t="str">
        <f t="shared" si="62"/>
        <v/>
      </c>
    </row>
    <row r="167" spans="5:43">
      <c r="E167" s="534" t="str">
        <f t="shared" si="63"/>
        <v/>
      </c>
      <c r="G167" s="534" t="str">
        <f t="shared" si="63"/>
        <v/>
      </c>
      <c r="I167" s="534" t="str">
        <f t="shared" si="45"/>
        <v/>
      </c>
      <c r="K167" s="534" t="str">
        <f t="shared" si="46"/>
        <v/>
      </c>
      <c r="M167" s="534" t="str">
        <f t="shared" si="47"/>
        <v/>
      </c>
      <c r="O167" s="534" t="str">
        <f t="shared" si="48"/>
        <v/>
      </c>
      <c r="Q167" s="534" t="str">
        <f t="shared" si="49"/>
        <v/>
      </c>
      <c r="S167" s="534" t="str">
        <f t="shared" si="50"/>
        <v/>
      </c>
      <c r="U167" s="534" t="str">
        <f t="shared" si="51"/>
        <v/>
      </c>
      <c r="W167" s="534" t="str">
        <f t="shared" si="52"/>
        <v/>
      </c>
      <c r="Y167" s="534" t="str">
        <f t="shared" si="53"/>
        <v/>
      </c>
      <c r="AA167" s="534" t="str">
        <f t="shared" si="54"/>
        <v/>
      </c>
      <c r="AC167" s="534" t="str">
        <f t="shared" si="55"/>
        <v/>
      </c>
      <c r="AE167" s="534" t="str">
        <f t="shared" si="56"/>
        <v/>
      </c>
      <c r="AG167" s="534" t="str">
        <f t="shared" si="57"/>
        <v/>
      </c>
      <c r="AI167" s="534" t="str">
        <f t="shared" si="58"/>
        <v/>
      </c>
      <c r="AK167" s="534" t="str">
        <f t="shared" si="59"/>
        <v/>
      </c>
      <c r="AM167" s="534" t="str">
        <f t="shared" si="60"/>
        <v/>
      </c>
      <c r="AO167" s="534" t="str">
        <f t="shared" si="61"/>
        <v/>
      </c>
      <c r="AQ167" s="534" t="str">
        <f t="shared" si="62"/>
        <v/>
      </c>
    </row>
    <row r="168" spans="5:43">
      <c r="E168" s="534" t="str">
        <f t="shared" si="63"/>
        <v/>
      </c>
      <c r="G168" s="534" t="str">
        <f t="shared" si="63"/>
        <v/>
      </c>
      <c r="I168" s="534" t="str">
        <f t="shared" si="45"/>
        <v/>
      </c>
      <c r="K168" s="534" t="str">
        <f t="shared" si="46"/>
        <v/>
      </c>
      <c r="M168" s="534" t="str">
        <f t="shared" si="47"/>
        <v/>
      </c>
      <c r="O168" s="534" t="str">
        <f t="shared" si="48"/>
        <v/>
      </c>
      <c r="Q168" s="534" t="str">
        <f t="shared" si="49"/>
        <v/>
      </c>
      <c r="S168" s="534" t="str">
        <f t="shared" si="50"/>
        <v/>
      </c>
      <c r="U168" s="534" t="str">
        <f t="shared" si="51"/>
        <v/>
      </c>
      <c r="W168" s="534" t="str">
        <f t="shared" si="52"/>
        <v/>
      </c>
      <c r="Y168" s="534" t="str">
        <f t="shared" si="53"/>
        <v/>
      </c>
      <c r="AA168" s="534" t="str">
        <f t="shared" si="54"/>
        <v/>
      </c>
      <c r="AC168" s="534" t="str">
        <f t="shared" si="55"/>
        <v/>
      </c>
      <c r="AE168" s="534" t="str">
        <f t="shared" si="56"/>
        <v/>
      </c>
      <c r="AG168" s="534" t="str">
        <f t="shared" si="57"/>
        <v/>
      </c>
      <c r="AI168" s="534" t="str">
        <f t="shared" si="58"/>
        <v/>
      </c>
      <c r="AK168" s="534" t="str">
        <f t="shared" si="59"/>
        <v/>
      </c>
      <c r="AM168" s="534" t="str">
        <f t="shared" si="60"/>
        <v/>
      </c>
      <c r="AO168" s="534" t="str">
        <f t="shared" si="61"/>
        <v/>
      </c>
      <c r="AQ168" s="534" t="str">
        <f t="shared" si="62"/>
        <v/>
      </c>
    </row>
    <row r="169" spans="5:43">
      <c r="E169" s="534" t="str">
        <f t="shared" si="63"/>
        <v/>
      </c>
      <c r="G169" s="534" t="str">
        <f t="shared" si="63"/>
        <v/>
      </c>
      <c r="I169" s="534" t="str">
        <f t="shared" si="45"/>
        <v/>
      </c>
      <c r="K169" s="534" t="str">
        <f t="shared" si="46"/>
        <v/>
      </c>
      <c r="M169" s="534" t="str">
        <f t="shared" si="47"/>
        <v/>
      </c>
      <c r="O169" s="534" t="str">
        <f t="shared" si="48"/>
        <v/>
      </c>
      <c r="Q169" s="534" t="str">
        <f t="shared" si="49"/>
        <v/>
      </c>
      <c r="S169" s="534" t="str">
        <f t="shared" si="50"/>
        <v/>
      </c>
      <c r="U169" s="534" t="str">
        <f t="shared" si="51"/>
        <v/>
      </c>
      <c r="W169" s="534" t="str">
        <f t="shared" si="52"/>
        <v/>
      </c>
      <c r="Y169" s="534" t="str">
        <f t="shared" si="53"/>
        <v/>
      </c>
      <c r="AA169" s="534" t="str">
        <f t="shared" si="54"/>
        <v/>
      </c>
      <c r="AC169" s="534" t="str">
        <f t="shared" si="55"/>
        <v/>
      </c>
      <c r="AE169" s="534" t="str">
        <f t="shared" si="56"/>
        <v/>
      </c>
      <c r="AG169" s="534" t="str">
        <f t="shared" si="57"/>
        <v/>
      </c>
      <c r="AI169" s="534" t="str">
        <f t="shared" si="58"/>
        <v/>
      </c>
      <c r="AK169" s="534" t="str">
        <f t="shared" si="59"/>
        <v/>
      </c>
      <c r="AM169" s="534" t="str">
        <f t="shared" si="60"/>
        <v/>
      </c>
      <c r="AO169" s="534" t="str">
        <f t="shared" si="61"/>
        <v/>
      </c>
      <c r="AQ169" s="534" t="str">
        <f t="shared" si="62"/>
        <v/>
      </c>
    </row>
    <row r="170" spans="5:43">
      <c r="E170" s="534" t="str">
        <f t="shared" si="63"/>
        <v/>
      </c>
      <c r="G170" s="534" t="str">
        <f t="shared" si="63"/>
        <v/>
      </c>
      <c r="I170" s="534" t="str">
        <f t="shared" si="45"/>
        <v/>
      </c>
      <c r="K170" s="534" t="str">
        <f t="shared" si="46"/>
        <v/>
      </c>
      <c r="M170" s="534" t="str">
        <f t="shared" si="47"/>
        <v/>
      </c>
      <c r="O170" s="534" t="str">
        <f t="shared" si="48"/>
        <v/>
      </c>
      <c r="Q170" s="534" t="str">
        <f t="shared" si="49"/>
        <v/>
      </c>
      <c r="S170" s="534" t="str">
        <f t="shared" si="50"/>
        <v/>
      </c>
      <c r="U170" s="534" t="str">
        <f t="shared" si="51"/>
        <v/>
      </c>
      <c r="W170" s="534" t="str">
        <f t="shared" si="52"/>
        <v/>
      </c>
      <c r="Y170" s="534" t="str">
        <f t="shared" si="53"/>
        <v/>
      </c>
      <c r="AA170" s="534" t="str">
        <f t="shared" si="54"/>
        <v/>
      </c>
      <c r="AC170" s="534" t="str">
        <f t="shared" si="55"/>
        <v/>
      </c>
      <c r="AE170" s="534" t="str">
        <f t="shared" si="56"/>
        <v/>
      </c>
      <c r="AG170" s="534" t="str">
        <f t="shared" si="57"/>
        <v/>
      </c>
      <c r="AI170" s="534" t="str">
        <f t="shared" si="58"/>
        <v/>
      </c>
      <c r="AK170" s="534" t="str">
        <f t="shared" si="59"/>
        <v/>
      </c>
      <c r="AM170" s="534" t="str">
        <f t="shared" si="60"/>
        <v/>
      </c>
      <c r="AO170" s="534" t="str">
        <f t="shared" si="61"/>
        <v/>
      </c>
      <c r="AQ170" s="534" t="str">
        <f t="shared" si="62"/>
        <v/>
      </c>
    </row>
    <row r="171" spans="5:43">
      <c r="E171" s="534" t="str">
        <f t="shared" si="63"/>
        <v/>
      </c>
      <c r="G171" s="534" t="str">
        <f t="shared" si="63"/>
        <v/>
      </c>
      <c r="I171" s="534" t="str">
        <f t="shared" si="45"/>
        <v/>
      </c>
      <c r="K171" s="534" t="str">
        <f t="shared" si="46"/>
        <v/>
      </c>
      <c r="M171" s="534" t="str">
        <f t="shared" si="47"/>
        <v/>
      </c>
      <c r="O171" s="534" t="str">
        <f t="shared" si="48"/>
        <v/>
      </c>
      <c r="Q171" s="534" t="str">
        <f t="shared" si="49"/>
        <v/>
      </c>
      <c r="S171" s="534" t="str">
        <f t="shared" si="50"/>
        <v/>
      </c>
      <c r="U171" s="534" t="str">
        <f t="shared" si="51"/>
        <v/>
      </c>
      <c r="W171" s="534" t="str">
        <f t="shared" si="52"/>
        <v/>
      </c>
      <c r="Y171" s="534" t="str">
        <f t="shared" si="53"/>
        <v/>
      </c>
      <c r="AA171" s="534" t="str">
        <f t="shared" si="54"/>
        <v/>
      </c>
      <c r="AC171" s="534" t="str">
        <f t="shared" si="55"/>
        <v/>
      </c>
      <c r="AE171" s="534" t="str">
        <f t="shared" si="56"/>
        <v/>
      </c>
      <c r="AG171" s="534" t="str">
        <f t="shared" si="57"/>
        <v/>
      </c>
      <c r="AI171" s="534" t="str">
        <f t="shared" si="58"/>
        <v/>
      </c>
      <c r="AK171" s="534" t="str">
        <f t="shared" si="59"/>
        <v/>
      </c>
      <c r="AM171" s="534" t="str">
        <f t="shared" si="60"/>
        <v/>
      </c>
      <c r="AO171" s="534" t="str">
        <f t="shared" si="61"/>
        <v/>
      </c>
      <c r="AQ171" s="534" t="str">
        <f t="shared" si="62"/>
        <v/>
      </c>
    </row>
    <row r="172" spans="5:43">
      <c r="E172" s="534" t="str">
        <f t="shared" si="63"/>
        <v/>
      </c>
      <c r="G172" s="534" t="str">
        <f t="shared" si="63"/>
        <v/>
      </c>
      <c r="I172" s="534" t="str">
        <f t="shared" si="45"/>
        <v/>
      </c>
      <c r="K172" s="534" t="str">
        <f t="shared" si="46"/>
        <v/>
      </c>
      <c r="M172" s="534" t="str">
        <f t="shared" si="47"/>
        <v/>
      </c>
      <c r="O172" s="534" t="str">
        <f t="shared" si="48"/>
        <v/>
      </c>
      <c r="Q172" s="534" t="str">
        <f t="shared" si="49"/>
        <v/>
      </c>
      <c r="S172" s="534" t="str">
        <f t="shared" si="50"/>
        <v/>
      </c>
      <c r="U172" s="534" t="str">
        <f t="shared" si="51"/>
        <v/>
      </c>
      <c r="W172" s="534" t="str">
        <f t="shared" si="52"/>
        <v/>
      </c>
      <c r="Y172" s="534" t="str">
        <f t="shared" si="53"/>
        <v/>
      </c>
      <c r="AA172" s="534" t="str">
        <f t="shared" si="54"/>
        <v/>
      </c>
      <c r="AC172" s="534" t="str">
        <f t="shared" si="55"/>
        <v/>
      </c>
      <c r="AE172" s="534" t="str">
        <f t="shared" si="56"/>
        <v/>
      </c>
      <c r="AG172" s="534" t="str">
        <f t="shared" si="57"/>
        <v/>
      </c>
      <c r="AI172" s="534" t="str">
        <f t="shared" si="58"/>
        <v/>
      </c>
      <c r="AK172" s="534" t="str">
        <f t="shared" si="59"/>
        <v/>
      </c>
      <c r="AM172" s="534" t="str">
        <f t="shared" si="60"/>
        <v/>
      </c>
      <c r="AO172" s="534" t="str">
        <f t="shared" si="61"/>
        <v/>
      </c>
      <c r="AQ172" s="534" t="str">
        <f t="shared" si="62"/>
        <v/>
      </c>
    </row>
    <row r="173" spans="5:43">
      <c r="E173" s="534" t="str">
        <f t="shared" ref="E173:G188" si="64">IF(OR($B173=0,D173=0),"",D173/$B173)</f>
        <v/>
      </c>
      <c r="G173" s="534" t="str">
        <f t="shared" si="64"/>
        <v/>
      </c>
      <c r="I173" s="534" t="str">
        <f t="shared" si="45"/>
        <v/>
      </c>
      <c r="K173" s="534" t="str">
        <f t="shared" si="46"/>
        <v/>
      </c>
      <c r="M173" s="534" t="str">
        <f t="shared" si="47"/>
        <v/>
      </c>
      <c r="O173" s="534" t="str">
        <f t="shared" si="48"/>
        <v/>
      </c>
      <c r="Q173" s="534" t="str">
        <f t="shared" si="49"/>
        <v/>
      </c>
      <c r="S173" s="534" t="str">
        <f t="shared" si="50"/>
        <v/>
      </c>
      <c r="U173" s="534" t="str">
        <f t="shared" si="51"/>
        <v/>
      </c>
      <c r="W173" s="534" t="str">
        <f t="shared" si="52"/>
        <v/>
      </c>
      <c r="Y173" s="534" t="str">
        <f t="shared" si="53"/>
        <v/>
      </c>
      <c r="AA173" s="534" t="str">
        <f t="shared" si="54"/>
        <v/>
      </c>
      <c r="AC173" s="534" t="str">
        <f t="shared" si="55"/>
        <v/>
      </c>
      <c r="AE173" s="534" t="str">
        <f t="shared" si="56"/>
        <v/>
      </c>
      <c r="AG173" s="534" t="str">
        <f t="shared" si="57"/>
        <v/>
      </c>
      <c r="AI173" s="534" t="str">
        <f t="shared" si="58"/>
        <v/>
      </c>
      <c r="AK173" s="534" t="str">
        <f t="shared" si="59"/>
        <v/>
      </c>
      <c r="AM173" s="534" t="str">
        <f t="shared" si="60"/>
        <v/>
      </c>
      <c r="AO173" s="534" t="str">
        <f t="shared" si="61"/>
        <v/>
      </c>
      <c r="AQ173" s="534" t="str">
        <f t="shared" si="62"/>
        <v/>
      </c>
    </row>
    <row r="174" spans="5:43">
      <c r="E174" s="534" t="str">
        <f t="shared" si="64"/>
        <v/>
      </c>
      <c r="G174" s="534" t="str">
        <f t="shared" si="64"/>
        <v/>
      </c>
      <c r="I174" s="534" t="str">
        <f t="shared" si="45"/>
        <v/>
      </c>
      <c r="K174" s="534" t="str">
        <f t="shared" si="46"/>
        <v/>
      </c>
      <c r="M174" s="534" t="str">
        <f t="shared" si="47"/>
        <v/>
      </c>
      <c r="O174" s="534" t="str">
        <f t="shared" si="48"/>
        <v/>
      </c>
      <c r="Q174" s="534" t="str">
        <f t="shared" si="49"/>
        <v/>
      </c>
      <c r="S174" s="534" t="str">
        <f t="shared" si="50"/>
        <v/>
      </c>
      <c r="U174" s="534" t="str">
        <f t="shared" si="51"/>
        <v/>
      </c>
      <c r="W174" s="534" t="str">
        <f t="shared" si="52"/>
        <v/>
      </c>
      <c r="Y174" s="534" t="str">
        <f t="shared" si="53"/>
        <v/>
      </c>
      <c r="AA174" s="534" t="str">
        <f t="shared" si="54"/>
        <v/>
      </c>
      <c r="AC174" s="534" t="str">
        <f t="shared" si="55"/>
        <v/>
      </c>
      <c r="AE174" s="534" t="str">
        <f t="shared" si="56"/>
        <v/>
      </c>
      <c r="AG174" s="534" t="str">
        <f t="shared" si="57"/>
        <v/>
      </c>
      <c r="AI174" s="534" t="str">
        <f t="shared" si="58"/>
        <v/>
      </c>
      <c r="AK174" s="534" t="str">
        <f t="shared" si="59"/>
        <v/>
      </c>
      <c r="AM174" s="534" t="str">
        <f t="shared" si="60"/>
        <v/>
      </c>
      <c r="AO174" s="534" t="str">
        <f t="shared" si="61"/>
        <v/>
      </c>
      <c r="AQ174" s="534" t="str">
        <f t="shared" si="62"/>
        <v/>
      </c>
    </row>
    <row r="175" spans="5:43">
      <c r="E175" s="534" t="str">
        <f t="shared" si="64"/>
        <v/>
      </c>
      <c r="G175" s="534" t="str">
        <f t="shared" si="64"/>
        <v/>
      </c>
      <c r="I175" s="534" t="str">
        <f t="shared" si="45"/>
        <v/>
      </c>
      <c r="K175" s="534" t="str">
        <f t="shared" si="46"/>
        <v/>
      </c>
      <c r="M175" s="534" t="str">
        <f t="shared" si="47"/>
        <v/>
      </c>
      <c r="O175" s="534" t="str">
        <f t="shared" si="48"/>
        <v/>
      </c>
      <c r="Q175" s="534" t="str">
        <f t="shared" si="49"/>
        <v/>
      </c>
      <c r="S175" s="534" t="str">
        <f t="shared" si="50"/>
        <v/>
      </c>
      <c r="U175" s="534" t="str">
        <f t="shared" si="51"/>
        <v/>
      </c>
      <c r="W175" s="534" t="str">
        <f t="shared" si="52"/>
        <v/>
      </c>
      <c r="Y175" s="534" t="str">
        <f t="shared" si="53"/>
        <v/>
      </c>
      <c r="AA175" s="534" t="str">
        <f t="shared" si="54"/>
        <v/>
      </c>
      <c r="AC175" s="534" t="str">
        <f t="shared" si="55"/>
        <v/>
      </c>
      <c r="AE175" s="534" t="str">
        <f t="shared" si="56"/>
        <v/>
      </c>
      <c r="AG175" s="534" t="str">
        <f t="shared" si="57"/>
        <v/>
      </c>
      <c r="AI175" s="534" t="str">
        <f t="shared" si="58"/>
        <v/>
      </c>
      <c r="AK175" s="534" t="str">
        <f t="shared" si="59"/>
        <v/>
      </c>
      <c r="AM175" s="534" t="str">
        <f t="shared" si="60"/>
        <v/>
      </c>
      <c r="AO175" s="534" t="str">
        <f t="shared" si="61"/>
        <v/>
      </c>
      <c r="AQ175" s="534" t="str">
        <f t="shared" si="62"/>
        <v/>
      </c>
    </row>
    <row r="176" spans="5:43">
      <c r="E176" s="534" t="str">
        <f t="shared" si="64"/>
        <v/>
      </c>
      <c r="G176" s="534" t="str">
        <f t="shared" si="64"/>
        <v/>
      </c>
      <c r="I176" s="534" t="str">
        <f t="shared" si="45"/>
        <v/>
      </c>
      <c r="K176" s="534" t="str">
        <f t="shared" si="46"/>
        <v/>
      </c>
      <c r="M176" s="534" t="str">
        <f t="shared" si="47"/>
        <v/>
      </c>
      <c r="O176" s="534" t="str">
        <f t="shared" si="48"/>
        <v/>
      </c>
      <c r="Q176" s="534" t="str">
        <f t="shared" si="49"/>
        <v/>
      </c>
      <c r="S176" s="534" t="str">
        <f t="shared" si="50"/>
        <v/>
      </c>
      <c r="U176" s="534" t="str">
        <f t="shared" si="51"/>
        <v/>
      </c>
      <c r="W176" s="534" t="str">
        <f t="shared" si="52"/>
        <v/>
      </c>
      <c r="Y176" s="534" t="str">
        <f t="shared" si="53"/>
        <v/>
      </c>
      <c r="AA176" s="534" t="str">
        <f t="shared" si="54"/>
        <v/>
      </c>
      <c r="AC176" s="534" t="str">
        <f t="shared" si="55"/>
        <v/>
      </c>
      <c r="AE176" s="534" t="str">
        <f t="shared" si="56"/>
        <v/>
      </c>
      <c r="AG176" s="534" t="str">
        <f t="shared" si="57"/>
        <v/>
      </c>
      <c r="AI176" s="534" t="str">
        <f t="shared" si="58"/>
        <v/>
      </c>
      <c r="AK176" s="534" t="str">
        <f t="shared" si="59"/>
        <v/>
      </c>
      <c r="AM176" s="534" t="str">
        <f t="shared" si="60"/>
        <v/>
      </c>
      <c r="AO176" s="534" t="str">
        <f t="shared" si="61"/>
        <v/>
      </c>
      <c r="AQ176" s="534" t="str">
        <f t="shared" si="62"/>
        <v/>
      </c>
    </row>
    <row r="177" spans="5:43">
      <c r="E177" s="534" t="str">
        <f t="shared" si="64"/>
        <v/>
      </c>
      <c r="G177" s="534" t="str">
        <f t="shared" si="64"/>
        <v/>
      </c>
      <c r="I177" s="534" t="str">
        <f t="shared" si="45"/>
        <v/>
      </c>
      <c r="K177" s="534" t="str">
        <f t="shared" si="46"/>
        <v/>
      </c>
      <c r="M177" s="534" t="str">
        <f t="shared" si="47"/>
        <v/>
      </c>
      <c r="O177" s="534" t="str">
        <f t="shared" si="48"/>
        <v/>
      </c>
      <c r="Q177" s="534" t="str">
        <f t="shared" si="49"/>
        <v/>
      </c>
      <c r="S177" s="534" t="str">
        <f t="shared" si="50"/>
        <v/>
      </c>
      <c r="U177" s="534" t="str">
        <f t="shared" si="51"/>
        <v/>
      </c>
      <c r="W177" s="534" t="str">
        <f t="shared" si="52"/>
        <v/>
      </c>
      <c r="Y177" s="534" t="str">
        <f t="shared" si="53"/>
        <v/>
      </c>
      <c r="AA177" s="534" t="str">
        <f t="shared" si="54"/>
        <v/>
      </c>
      <c r="AC177" s="534" t="str">
        <f t="shared" si="55"/>
        <v/>
      </c>
      <c r="AE177" s="534" t="str">
        <f t="shared" si="56"/>
        <v/>
      </c>
      <c r="AG177" s="534" t="str">
        <f t="shared" si="57"/>
        <v/>
      </c>
      <c r="AI177" s="534" t="str">
        <f t="shared" si="58"/>
        <v/>
      </c>
      <c r="AK177" s="534" t="str">
        <f t="shared" si="59"/>
        <v/>
      </c>
      <c r="AM177" s="534" t="str">
        <f t="shared" si="60"/>
        <v/>
      </c>
      <c r="AO177" s="534" t="str">
        <f t="shared" si="61"/>
        <v/>
      </c>
      <c r="AQ177" s="534" t="str">
        <f t="shared" si="62"/>
        <v/>
      </c>
    </row>
    <row r="178" spans="5:43">
      <c r="E178" s="534" t="str">
        <f t="shared" si="64"/>
        <v/>
      </c>
      <c r="G178" s="534" t="str">
        <f t="shared" si="64"/>
        <v/>
      </c>
      <c r="I178" s="534" t="str">
        <f t="shared" si="45"/>
        <v/>
      </c>
      <c r="K178" s="534" t="str">
        <f t="shared" si="46"/>
        <v/>
      </c>
      <c r="M178" s="534" t="str">
        <f t="shared" si="47"/>
        <v/>
      </c>
      <c r="O178" s="534" t="str">
        <f t="shared" si="48"/>
        <v/>
      </c>
      <c r="Q178" s="534" t="str">
        <f t="shared" si="49"/>
        <v/>
      </c>
      <c r="S178" s="534" t="str">
        <f t="shared" si="50"/>
        <v/>
      </c>
      <c r="U178" s="534" t="str">
        <f t="shared" si="51"/>
        <v/>
      </c>
      <c r="W178" s="534" t="str">
        <f t="shared" si="52"/>
        <v/>
      </c>
      <c r="Y178" s="534" t="str">
        <f t="shared" si="53"/>
        <v/>
      </c>
      <c r="AA178" s="534" t="str">
        <f t="shared" si="54"/>
        <v/>
      </c>
      <c r="AC178" s="534" t="str">
        <f t="shared" si="55"/>
        <v/>
      </c>
      <c r="AE178" s="534" t="str">
        <f t="shared" si="56"/>
        <v/>
      </c>
      <c r="AG178" s="534" t="str">
        <f t="shared" si="57"/>
        <v/>
      </c>
      <c r="AI178" s="534" t="str">
        <f t="shared" si="58"/>
        <v/>
      </c>
      <c r="AK178" s="534" t="str">
        <f t="shared" si="59"/>
        <v/>
      </c>
      <c r="AM178" s="534" t="str">
        <f t="shared" si="60"/>
        <v/>
      </c>
      <c r="AO178" s="534" t="str">
        <f t="shared" si="61"/>
        <v/>
      </c>
      <c r="AQ178" s="534" t="str">
        <f t="shared" si="62"/>
        <v/>
      </c>
    </row>
    <row r="179" spans="5:43">
      <c r="E179" s="534" t="str">
        <f t="shared" si="64"/>
        <v/>
      </c>
      <c r="G179" s="534" t="str">
        <f t="shared" si="64"/>
        <v/>
      </c>
      <c r="I179" s="534" t="str">
        <f t="shared" si="45"/>
        <v/>
      </c>
      <c r="K179" s="534" t="str">
        <f t="shared" si="46"/>
        <v/>
      </c>
      <c r="M179" s="534" t="str">
        <f t="shared" si="47"/>
        <v/>
      </c>
      <c r="O179" s="534" t="str">
        <f t="shared" si="48"/>
        <v/>
      </c>
      <c r="Q179" s="534" t="str">
        <f t="shared" si="49"/>
        <v/>
      </c>
      <c r="S179" s="534" t="str">
        <f t="shared" si="50"/>
        <v/>
      </c>
      <c r="U179" s="534" t="str">
        <f t="shared" si="51"/>
        <v/>
      </c>
      <c r="W179" s="534" t="str">
        <f t="shared" si="52"/>
        <v/>
      </c>
      <c r="Y179" s="534" t="str">
        <f t="shared" si="53"/>
        <v/>
      </c>
      <c r="AA179" s="534" t="str">
        <f t="shared" si="54"/>
        <v/>
      </c>
      <c r="AC179" s="534" t="str">
        <f t="shared" si="55"/>
        <v/>
      </c>
      <c r="AE179" s="534" t="str">
        <f t="shared" si="56"/>
        <v/>
      </c>
      <c r="AG179" s="534" t="str">
        <f t="shared" si="57"/>
        <v/>
      </c>
      <c r="AI179" s="534" t="str">
        <f t="shared" si="58"/>
        <v/>
      </c>
      <c r="AK179" s="534" t="str">
        <f t="shared" si="59"/>
        <v/>
      </c>
      <c r="AM179" s="534" t="str">
        <f t="shared" si="60"/>
        <v/>
      </c>
      <c r="AO179" s="534" t="str">
        <f t="shared" si="61"/>
        <v/>
      </c>
      <c r="AQ179" s="534" t="str">
        <f t="shared" si="62"/>
        <v/>
      </c>
    </row>
    <row r="180" spans="5:43">
      <c r="E180" s="534" t="str">
        <f t="shared" si="64"/>
        <v/>
      </c>
      <c r="G180" s="534" t="str">
        <f t="shared" si="64"/>
        <v/>
      </c>
      <c r="I180" s="534" t="str">
        <f t="shared" si="45"/>
        <v/>
      </c>
      <c r="K180" s="534" t="str">
        <f t="shared" si="46"/>
        <v/>
      </c>
      <c r="M180" s="534" t="str">
        <f t="shared" si="47"/>
        <v/>
      </c>
      <c r="O180" s="534" t="str">
        <f t="shared" si="48"/>
        <v/>
      </c>
      <c r="Q180" s="534" t="str">
        <f t="shared" si="49"/>
        <v/>
      </c>
      <c r="S180" s="534" t="str">
        <f t="shared" si="50"/>
        <v/>
      </c>
      <c r="U180" s="534" t="str">
        <f t="shared" si="51"/>
        <v/>
      </c>
      <c r="W180" s="534" t="str">
        <f t="shared" si="52"/>
        <v/>
      </c>
      <c r="Y180" s="534" t="str">
        <f t="shared" si="53"/>
        <v/>
      </c>
      <c r="AA180" s="534" t="str">
        <f t="shared" si="54"/>
        <v/>
      </c>
      <c r="AC180" s="534" t="str">
        <f t="shared" si="55"/>
        <v/>
      </c>
      <c r="AE180" s="534" t="str">
        <f t="shared" si="56"/>
        <v/>
      </c>
      <c r="AG180" s="534" t="str">
        <f t="shared" si="57"/>
        <v/>
      </c>
      <c r="AI180" s="534" t="str">
        <f t="shared" si="58"/>
        <v/>
      </c>
      <c r="AK180" s="534" t="str">
        <f t="shared" si="59"/>
        <v/>
      </c>
      <c r="AM180" s="534" t="str">
        <f t="shared" si="60"/>
        <v/>
      </c>
      <c r="AO180" s="534" t="str">
        <f t="shared" si="61"/>
        <v/>
      </c>
      <c r="AQ180" s="534" t="str">
        <f t="shared" si="62"/>
        <v/>
      </c>
    </row>
    <row r="181" spans="5:43">
      <c r="E181" s="534" t="str">
        <f t="shared" si="64"/>
        <v/>
      </c>
      <c r="G181" s="534" t="str">
        <f t="shared" si="64"/>
        <v/>
      </c>
      <c r="I181" s="534" t="str">
        <f t="shared" si="45"/>
        <v/>
      </c>
      <c r="K181" s="534" t="str">
        <f t="shared" si="46"/>
        <v/>
      </c>
      <c r="M181" s="534" t="str">
        <f t="shared" si="47"/>
        <v/>
      </c>
      <c r="O181" s="534" t="str">
        <f t="shared" si="48"/>
        <v/>
      </c>
      <c r="Q181" s="534" t="str">
        <f t="shared" si="49"/>
        <v/>
      </c>
      <c r="S181" s="534" t="str">
        <f t="shared" si="50"/>
        <v/>
      </c>
      <c r="U181" s="534" t="str">
        <f t="shared" si="51"/>
        <v/>
      </c>
      <c r="W181" s="534" t="str">
        <f t="shared" si="52"/>
        <v/>
      </c>
      <c r="Y181" s="534" t="str">
        <f t="shared" si="53"/>
        <v/>
      </c>
      <c r="AA181" s="534" t="str">
        <f t="shared" si="54"/>
        <v/>
      </c>
      <c r="AC181" s="534" t="str">
        <f t="shared" si="55"/>
        <v/>
      </c>
      <c r="AE181" s="534" t="str">
        <f t="shared" si="56"/>
        <v/>
      </c>
      <c r="AG181" s="534" t="str">
        <f t="shared" si="57"/>
        <v/>
      </c>
      <c r="AI181" s="534" t="str">
        <f t="shared" si="58"/>
        <v/>
      </c>
      <c r="AK181" s="534" t="str">
        <f t="shared" si="59"/>
        <v/>
      </c>
      <c r="AM181" s="534" t="str">
        <f t="shared" si="60"/>
        <v/>
      </c>
      <c r="AO181" s="534" t="str">
        <f t="shared" si="61"/>
        <v/>
      </c>
      <c r="AQ181" s="534" t="str">
        <f t="shared" si="62"/>
        <v/>
      </c>
    </row>
    <row r="182" spans="5:43">
      <c r="E182" s="534" t="str">
        <f t="shared" si="64"/>
        <v/>
      </c>
      <c r="G182" s="534" t="str">
        <f t="shared" si="64"/>
        <v/>
      </c>
      <c r="I182" s="534" t="str">
        <f t="shared" si="45"/>
        <v/>
      </c>
      <c r="K182" s="534" t="str">
        <f t="shared" si="46"/>
        <v/>
      </c>
      <c r="M182" s="534" t="str">
        <f t="shared" si="47"/>
        <v/>
      </c>
      <c r="O182" s="534" t="str">
        <f t="shared" si="48"/>
        <v/>
      </c>
      <c r="Q182" s="534" t="str">
        <f t="shared" si="49"/>
        <v/>
      </c>
      <c r="S182" s="534" t="str">
        <f t="shared" si="50"/>
        <v/>
      </c>
      <c r="U182" s="534" t="str">
        <f t="shared" si="51"/>
        <v/>
      </c>
      <c r="W182" s="534" t="str">
        <f t="shared" si="52"/>
        <v/>
      </c>
      <c r="Y182" s="534" t="str">
        <f t="shared" si="53"/>
        <v/>
      </c>
      <c r="AA182" s="534" t="str">
        <f t="shared" si="54"/>
        <v/>
      </c>
      <c r="AC182" s="534" t="str">
        <f t="shared" si="55"/>
        <v/>
      </c>
      <c r="AE182" s="534" t="str">
        <f t="shared" si="56"/>
        <v/>
      </c>
      <c r="AG182" s="534" t="str">
        <f t="shared" si="57"/>
        <v/>
      </c>
      <c r="AI182" s="534" t="str">
        <f t="shared" si="58"/>
        <v/>
      </c>
      <c r="AK182" s="534" t="str">
        <f t="shared" si="59"/>
        <v/>
      </c>
      <c r="AM182" s="534" t="str">
        <f t="shared" si="60"/>
        <v/>
      </c>
      <c r="AO182" s="534" t="str">
        <f t="shared" si="61"/>
        <v/>
      </c>
      <c r="AQ182" s="534" t="str">
        <f t="shared" si="62"/>
        <v/>
      </c>
    </row>
    <row r="183" spans="5:43">
      <c r="E183" s="534" t="str">
        <f t="shared" si="64"/>
        <v/>
      </c>
      <c r="G183" s="534" t="str">
        <f t="shared" si="64"/>
        <v/>
      </c>
      <c r="I183" s="534" t="str">
        <f t="shared" si="45"/>
        <v/>
      </c>
      <c r="K183" s="534" t="str">
        <f t="shared" si="46"/>
        <v/>
      </c>
      <c r="M183" s="534" t="str">
        <f t="shared" si="47"/>
        <v/>
      </c>
      <c r="O183" s="534" t="str">
        <f t="shared" si="48"/>
        <v/>
      </c>
      <c r="Q183" s="534" t="str">
        <f t="shared" si="49"/>
        <v/>
      </c>
      <c r="S183" s="534" t="str">
        <f t="shared" si="50"/>
        <v/>
      </c>
      <c r="U183" s="534" t="str">
        <f t="shared" si="51"/>
        <v/>
      </c>
      <c r="W183" s="534" t="str">
        <f t="shared" si="52"/>
        <v/>
      </c>
      <c r="Y183" s="534" t="str">
        <f t="shared" si="53"/>
        <v/>
      </c>
      <c r="AA183" s="534" t="str">
        <f t="shared" si="54"/>
        <v/>
      </c>
      <c r="AC183" s="534" t="str">
        <f t="shared" si="55"/>
        <v/>
      </c>
      <c r="AE183" s="534" t="str">
        <f t="shared" si="56"/>
        <v/>
      </c>
      <c r="AG183" s="534" t="str">
        <f t="shared" si="57"/>
        <v/>
      </c>
      <c r="AI183" s="534" t="str">
        <f t="shared" si="58"/>
        <v/>
      </c>
      <c r="AK183" s="534" t="str">
        <f t="shared" si="59"/>
        <v/>
      </c>
      <c r="AM183" s="534" t="str">
        <f t="shared" si="60"/>
        <v/>
      </c>
      <c r="AO183" s="534" t="str">
        <f t="shared" si="61"/>
        <v/>
      </c>
      <c r="AQ183" s="534" t="str">
        <f t="shared" si="62"/>
        <v/>
      </c>
    </row>
    <row r="184" spans="5:43">
      <c r="E184" s="534" t="str">
        <f t="shared" si="64"/>
        <v/>
      </c>
      <c r="G184" s="534" t="str">
        <f t="shared" si="64"/>
        <v/>
      </c>
      <c r="I184" s="534" t="str">
        <f t="shared" si="45"/>
        <v/>
      </c>
      <c r="K184" s="534" t="str">
        <f t="shared" si="46"/>
        <v/>
      </c>
      <c r="M184" s="534" t="str">
        <f t="shared" si="47"/>
        <v/>
      </c>
      <c r="O184" s="534" t="str">
        <f t="shared" si="48"/>
        <v/>
      </c>
      <c r="Q184" s="534" t="str">
        <f t="shared" si="49"/>
        <v/>
      </c>
      <c r="S184" s="534" t="str">
        <f t="shared" si="50"/>
        <v/>
      </c>
      <c r="U184" s="534" t="str">
        <f t="shared" si="51"/>
        <v/>
      </c>
      <c r="W184" s="534" t="str">
        <f t="shared" si="52"/>
        <v/>
      </c>
      <c r="Y184" s="534" t="str">
        <f t="shared" si="53"/>
        <v/>
      </c>
      <c r="AA184" s="534" t="str">
        <f t="shared" si="54"/>
        <v/>
      </c>
      <c r="AC184" s="534" t="str">
        <f t="shared" si="55"/>
        <v/>
      </c>
      <c r="AE184" s="534" t="str">
        <f t="shared" si="56"/>
        <v/>
      </c>
      <c r="AG184" s="534" t="str">
        <f t="shared" si="57"/>
        <v/>
      </c>
      <c r="AI184" s="534" t="str">
        <f t="shared" si="58"/>
        <v/>
      </c>
      <c r="AK184" s="534" t="str">
        <f t="shared" si="59"/>
        <v/>
      </c>
      <c r="AM184" s="534" t="str">
        <f t="shared" si="60"/>
        <v/>
      </c>
      <c r="AO184" s="534" t="str">
        <f t="shared" si="61"/>
        <v/>
      </c>
      <c r="AQ184" s="534" t="str">
        <f t="shared" si="62"/>
        <v/>
      </c>
    </row>
    <row r="185" spans="5:43">
      <c r="E185" s="534" t="str">
        <f t="shared" si="64"/>
        <v/>
      </c>
      <c r="G185" s="534" t="str">
        <f t="shared" si="64"/>
        <v/>
      </c>
      <c r="I185" s="534" t="str">
        <f t="shared" si="45"/>
        <v/>
      </c>
      <c r="K185" s="534" t="str">
        <f t="shared" si="46"/>
        <v/>
      </c>
      <c r="M185" s="534" t="str">
        <f t="shared" si="47"/>
        <v/>
      </c>
      <c r="O185" s="534" t="str">
        <f t="shared" si="48"/>
        <v/>
      </c>
      <c r="Q185" s="534" t="str">
        <f t="shared" si="49"/>
        <v/>
      </c>
      <c r="S185" s="534" t="str">
        <f t="shared" si="50"/>
        <v/>
      </c>
      <c r="U185" s="534" t="str">
        <f t="shared" si="51"/>
        <v/>
      </c>
      <c r="W185" s="534" t="str">
        <f t="shared" si="52"/>
        <v/>
      </c>
      <c r="Y185" s="534" t="str">
        <f t="shared" si="53"/>
        <v/>
      </c>
      <c r="AA185" s="534" t="str">
        <f t="shared" si="54"/>
        <v/>
      </c>
      <c r="AC185" s="534" t="str">
        <f t="shared" si="55"/>
        <v/>
      </c>
      <c r="AE185" s="534" t="str">
        <f t="shared" si="56"/>
        <v/>
      </c>
      <c r="AG185" s="534" t="str">
        <f t="shared" si="57"/>
        <v/>
      </c>
      <c r="AI185" s="534" t="str">
        <f t="shared" si="58"/>
        <v/>
      </c>
      <c r="AK185" s="534" t="str">
        <f t="shared" si="59"/>
        <v/>
      </c>
      <c r="AM185" s="534" t="str">
        <f t="shared" si="60"/>
        <v/>
      </c>
      <c r="AO185" s="534" t="str">
        <f t="shared" si="61"/>
        <v/>
      </c>
      <c r="AQ185" s="534" t="str">
        <f t="shared" si="62"/>
        <v/>
      </c>
    </row>
    <row r="186" spans="5:43">
      <c r="E186" s="534" t="str">
        <f t="shared" si="64"/>
        <v/>
      </c>
      <c r="G186" s="534" t="str">
        <f t="shared" si="64"/>
        <v/>
      </c>
      <c r="I186" s="534" t="str">
        <f t="shared" si="45"/>
        <v/>
      </c>
      <c r="K186" s="534" t="str">
        <f t="shared" si="46"/>
        <v/>
      </c>
      <c r="M186" s="534" t="str">
        <f t="shared" si="47"/>
        <v/>
      </c>
      <c r="O186" s="534" t="str">
        <f t="shared" si="48"/>
        <v/>
      </c>
      <c r="Q186" s="534" t="str">
        <f t="shared" si="49"/>
        <v/>
      </c>
      <c r="S186" s="534" t="str">
        <f t="shared" si="50"/>
        <v/>
      </c>
      <c r="U186" s="534" t="str">
        <f t="shared" si="51"/>
        <v/>
      </c>
      <c r="W186" s="534" t="str">
        <f t="shared" si="52"/>
        <v/>
      </c>
      <c r="Y186" s="534" t="str">
        <f t="shared" si="53"/>
        <v/>
      </c>
      <c r="AA186" s="534" t="str">
        <f t="shared" si="54"/>
        <v/>
      </c>
      <c r="AC186" s="534" t="str">
        <f t="shared" si="55"/>
        <v/>
      </c>
      <c r="AE186" s="534" t="str">
        <f t="shared" si="56"/>
        <v/>
      </c>
      <c r="AG186" s="534" t="str">
        <f t="shared" si="57"/>
        <v/>
      </c>
      <c r="AI186" s="534" t="str">
        <f t="shared" si="58"/>
        <v/>
      </c>
      <c r="AK186" s="534" t="str">
        <f t="shared" si="59"/>
        <v/>
      </c>
      <c r="AM186" s="534" t="str">
        <f t="shared" si="60"/>
        <v/>
      </c>
      <c r="AO186" s="534" t="str">
        <f t="shared" si="61"/>
        <v/>
      </c>
      <c r="AQ186" s="534" t="str">
        <f t="shared" si="62"/>
        <v/>
      </c>
    </row>
    <row r="187" spans="5:43">
      <c r="E187" s="534" t="str">
        <f t="shared" si="64"/>
        <v/>
      </c>
      <c r="G187" s="534" t="str">
        <f t="shared" si="64"/>
        <v/>
      </c>
      <c r="I187" s="534" t="str">
        <f t="shared" si="45"/>
        <v/>
      </c>
      <c r="K187" s="534" t="str">
        <f t="shared" si="46"/>
        <v/>
      </c>
      <c r="M187" s="534" t="str">
        <f t="shared" si="47"/>
        <v/>
      </c>
      <c r="O187" s="534" t="str">
        <f t="shared" si="48"/>
        <v/>
      </c>
      <c r="Q187" s="534" t="str">
        <f t="shared" si="49"/>
        <v/>
      </c>
      <c r="S187" s="534" t="str">
        <f t="shared" si="50"/>
        <v/>
      </c>
      <c r="U187" s="534" t="str">
        <f t="shared" si="51"/>
        <v/>
      </c>
      <c r="W187" s="534" t="str">
        <f t="shared" si="52"/>
        <v/>
      </c>
      <c r="Y187" s="534" t="str">
        <f t="shared" si="53"/>
        <v/>
      </c>
      <c r="AA187" s="534" t="str">
        <f t="shared" si="54"/>
        <v/>
      </c>
      <c r="AC187" s="534" t="str">
        <f t="shared" si="55"/>
        <v/>
      </c>
      <c r="AE187" s="534" t="str">
        <f t="shared" si="56"/>
        <v/>
      </c>
      <c r="AG187" s="534" t="str">
        <f t="shared" si="57"/>
        <v/>
      </c>
      <c r="AI187" s="534" t="str">
        <f t="shared" si="58"/>
        <v/>
      </c>
      <c r="AK187" s="534" t="str">
        <f t="shared" si="59"/>
        <v/>
      </c>
      <c r="AM187" s="534" t="str">
        <f t="shared" si="60"/>
        <v/>
      </c>
      <c r="AO187" s="534" t="str">
        <f t="shared" si="61"/>
        <v/>
      </c>
      <c r="AQ187" s="534" t="str">
        <f t="shared" si="62"/>
        <v/>
      </c>
    </row>
    <row r="188" spans="5:43">
      <c r="E188" s="534" t="str">
        <f t="shared" si="64"/>
        <v/>
      </c>
      <c r="G188" s="534" t="str">
        <f t="shared" si="64"/>
        <v/>
      </c>
      <c r="I188" s="534" t="str">
        <f t="shared" si="45"/>
        <v/>
      </c>
      <c r="K188" s="534" t="str">
        <f t="shared" si="46"/>
        <v/>
      </c>
      <c r="M188" s="534" t="str">
        <f t="shared" si="47"/>
        <v/>
      </c>
      <c r="O188" s="534" t="str">
        <f t="shared" si="48"/>
        <v/>
      </c>
      <c r="Q188" s="534" t="str">
        <f t="shared" si="49"/>
        <v/>
      </c>
      <c r="S188" s="534" t="str">
        <f t="shared" si="50"/>
        <v/>
      </c>
      <c r="U188" s="534" t="str">
        <f t="shared" si="51"/>
        <v/>
      </c>
      <c r="W188" s="534" t="str">
        <f t="shared" si="52"/>
        <v/>
      </c>
      <c r="Y188" s="534" t="str">
        <f t="shared" si="53"/>
        <v/>
      </c>
      <c r="AA188" s="534" t="str">
        <f t="shared" si="54"/>
        <v/>
      </c>
      <c r="AC188" s="534" t="str">
        <f t="shared" si="55"/>
        <v/>
      </c>
      <c r="AE188" s="534" t="str">
        <f t="shared" si="56"/>
        <v/>
      </c>
      <c r="AG188" s="534" t="str">
        <f t="shared" si="57"/>
        <v/>
      </c>
      <c r="AI188" s="534" t="str">
        <f t="shared" si="58"/>
        <v/>
      </c>
      <c r="AK188" s="534" t="str">
        <f t="shared" si="59"/>
        <v/>
      </c>
      <c r="AM188" s="534" t="str">
        <f t="shared" si="60"/>
        <v/>
      </c>
      <c r="AO188" s="534" t="str">
        <f t="shared" si="61"/>
        <v/>
      </c>
      <c r="AQ188" s="534" t="str">
        <f t="shared" si="62"/>
        <v/>
      </c>
    </row>
    <row r="189" spans="5:43">
      <c r="E189" s="534" t="str">
        <f t="shared" ref="E189:G204" si="65">IF(OR($B189=0,D189=0),"",D189/$B189)</f>
        <v/>
      </c>
      <c r="G189" s="534" t="str">
        <f t="shared" si="65"/>
        <v/>
      </c>
      <c r="I189" s="534" t="str">
        <f t="shared" si="45"/>
        <v/>
      </c>
      <c r="K189" s="534" t="str">
        <f t="shared" si="46"/>
        <v/>
      </c>
      <c r="M189" s="534" t="str">
        <f t="shared" si="47"/>
        <v/>
      </c>
      <c r="O189" s="534" t="str">
        <f t="shared" si="48"/>
        <v/>
      </c>
      <c r="Q189" s="534" t="str">
        <f t="shared" si="49"/>
        <v/>
      </c>
      <c r="S189" s="534" t="str">
        <f t="shared" si="50"/>
        <v/>
      </c>
      <c r="U189" s="534" t="str">
        <f t="shared" si="51"/>
        <v/>
      </c>
      <c r="W189" s="534" t="str">
        <f t="shared" si="52"/>
        <v/>
      </c>
      <c r="Y189" s="534" t="str">
        <f t="shared" si="53"/>
        <v/>
      </c>
      <c r="AA189" s="534" t="str">
        <f t="shared" si="54"/>
        <v/>
      </c>
      <c r="AC189" s="534" t="str">
        <f t="shared" si="55"/>
        <v/>
      </c>
      <c r="AE189" s="534" t="str">
        <f t="shared" si="56"/>
        <v/>
      </c>
      <c r="AG189" s="534" t="str">
        <f t="shared" si="57"/>
        <v/>
      </c>
      <c r="AI189" s="534" t="str">
        <f t="shared" si="58"/>
        <v/>
      </c>
      <c r="AK189" s="534" t="str">
        <f t="shared" si="59"/>
        <v/>
      </c>
      <c r="AM189" s="534" t="str">
        <f t="shared" si="60"/>
        <v/>
      </c>
      <c r="AO189" s="534" t="str">
        <f t="shared" si="61"/>
        <v/>
      </c>
      <c r="AQ189" s="534" t="str">
        <f t="shared" si="62"/>
        <v/>
      </c>
    </row>
    <row r="190" spans="5:43">
      <c r="E190" s="534" t="str">
        <f t="shared" si="65"/>
        <v/>
      </c>
      <c r="G190" s="534" t="str">
        <f t="shared" si="65"/>
        <v/>
      </c>
      <c r="I190" s="534" t="str">
        <f t="shared" si="45"/>
        <v/>
      </c>
      <c r="K190" s="534" t="str">
        <f t="shared" si="46"/>
        <v/>
      </c>
      <c r="M190" s="534" t="str">
        <f t="shared" si="47"/>
        <v/>
      </c>
      <c r="O190" s="534" t="str">
        <f t="shared" si="48"/>
        <v/>
      </c>
      <c r="Q190" s="534" t="str">
        <f t="shared" si="49"/>
        <v/>
      </c>
      <c r="S190" s="534" t="str">
        <f t="shared" si="50"/>
        <v/>
      </c>
      <c r="U190" s="534" t="str">
        <f t="shared" si="51"/>
        <v/>
      </c>
      <c r="W190" s="534" t="str">
        <f t="shared" si="52"/>
        <v/>
      </c>
      <c r="Y190" s="534" t="str">
        <f t="shared" si="53"/>
        <v/>
      </c>
      <c r="AA190" s="534" t="str">
        <f t="shared" si="54"/>
        <v/>
      </c>
      <c r="AC190" s="534" t="str">
        <f t="shared" si="55"/>
        <v/>
      </c>
      <c r="AE190" s="534" t="str">
        <f t="shared" si="56"/>
        <v/>
      </c>
      <c r="AG190" s="534" t="str">
        <f t="shared" si="57"/>
        <v/>
      </c>
      <c r="AI190" s="534" t="str">
        <f t="shared" si="58"/>
        <v/>
      </c>
      <c r="AK190" s="534" t="str">
        <f t="shared" si="59"/>
        <v/>
      </c>
      <c r="AM190" s="534" t="str">
        <f t="shared" si="60"/>
        <v/>
      </c>
      <c r="AO190" s="534" t="str">
        <f t="shared" si="61"/>
        <v/>
      </c>
      <c r="AQ190" s="534" t="str">
        <f t="shared" si="62"/>
        <v/>
      </c>
    </row>
    <row r="191" spans="5:43">
      <c r="E191" s="534" t="str">
        <f t="shared" si="65"/>
        <v/>
      </c>
      <c r="G191" s="534" t="str">
        <f t="shared" si="65"/>
        <v/>
      </c>
      <c r="I191" s="534" t="str">
        <f t="shared" si="45"/>
        <v/>
      </c>
      <c r="K191" s="534" t="str">
        <f t="shared" si="46"/>
        <v/>
      </c>
      <c r="M191" s="534" t="str">
        <f t="shared" si="47"/>
        <v/>
      </c>
      <c r="O191" s="534" t="str">
        <f t="shared" si="48"/>
        <v/>
      </c>
      <c r="Q191" s="534" t="str">
        <f t="shared" si="49"/>
        <v/>
      </c>
      <c r="S191" s="534" t="str">
        <f t="shared" si="50"/>
        <v/>
      </c>
      <c r="U191" s="534" t="str">
        <f t="shared" si="51"/>
        <v/>
      </c>
      <c r="W191" s="534" t="str">
        <f t="shared" si="52"/>
        <v/>
      </c>
      <c r="Y191" s="534" t="str">
        <f t="shared" si="53"/>
        <v/>
      </c>
      <c r="AA191" s="534" t="str">
        <f t="shared" si="54"/>
        <v/>
      </c>
      <c r="AC191" s="534" t="str">
        <f t="shared" si="55"/>
        <v/>
      </c>
      <c r="AE191" s="534" t="str">
        <f t="shared" si="56"/>
        <v/>
      </c>
      <c r="AG191" s="534" t="str">
        <f t="shared" si="57"/>
        <v/>
      </c>
      <c r="AI191" s="534" t="str">
        <f t="shared" si="58"/>
        <v/>
      </c>
      <c r="AK191" s="534" t="str">
        <f t="shared" si="59"/>
        <v/>
      </c>
      <c r="AM191" s="534" t="str">
        <f t="shared" si="60"/>
        <v/>
      </c>
      <c r="AO191" s="534" t="str">
        <f t="shared" si="61"/>
        <v/>
      </c>
      <c r="AQ191" s="534" t="str">
        <f t="shared" si="62"/>
        <v/>
      </c>
    </row>
    <row r="192" spans="5:43">
      <c r="E192" s="534" t="str">
        <f t="shared" si="65"/>
        <v/>
      </c>
      <c r="G192" s="534" t="str">
        <f t="shared" si="65"/>
        <v/>
      </c>
      <c r="I192" s="534" t="str">
        <f t="shared" si="45"/>
        <v/>
      </c>
      <c r="K192" s="534" t="str">
        <f t="shared" si="46"/>
        <v/>
      </c>
      <c r="M192" s="534" t="str">
        <f t="shared" si="47"/>
        <v/>
      </c>
      <c r="O192" s="534" t="str">
        <f t="shared" si="48"/>
        <v/>
      </c>
      <c r="Q192" s="534" t="str">
        <f t="shared" si="49"/>
        <v/>
      </c>
      <c r="S192" s="534" t="str">
        <f t="shared" si="50"/>
        <v/>
      </c>
      <c r="U192" s="534" t="str">
        <f t="shared" si="51"/>
        <v/>
      </c>
      <c r="W192" s="534" t="str">
        <f t="shared" si="52"/>
        <v/>
      </c>
      <c r="Y192" s="534" t="str">
        <f t="shared" si="53"/>
        <v/>
      </c>
      <c r="AA192" s="534" t="str">
        <f t="shared" si="54"/>
        <v/>
      </c>
      <c r="AC192" s="534" t="str">
        <f t="shared" si="55"/>
        <v/>
      </c>
      <c r="AE192" s="534" t="str">
        <f t="shared" si="56"/>
        <v/>
      </c>
      <c r="AG192" s="534" t="str">
        <f t="shared" si="57"/>
        <v/>
      </c>
      <c r="AI192" s="534" t="str">
        <f t="shared" si="58"/>
        <v/>
      </c>
      <c r="AK192" s="534" t="str">
        <f t="shared" si="59"/>
        <v/>
      </c>
      <c r="AM192" s="534" t="str">
        <f t="shared" si="60"/>
        <v/>
      </c>
      <c r="AO192" s="534" t="str">
        <f t="shared" si="61"/>
        <v/>
      </c>
      <c r="AQ192" s="534" t="str">
        <f t="shared" si="62"/>
        <v/>
      </c>
    </row>
    <row r="193" spans="5:43">
      <c r="E193" s="534" t="str">
        <f t="shared" si="65"/>
        <v/>
      </c>
      <c r="G193" s="534" t="str">
        <f t="shared" si="65"/>
        <v/>
      </c>
      <c r="I193" s="534" t="str">
        <f t="shared" si="45"/>
        <v/>
      </c>
      <c r="K193" s="534" t="str">
        <f t="shared" si="46"/>
        <v/>
      </c>
      <c r="M193" s="534" t="str">
        <f t="shared" si="47"/>
        <v/>
      </c>
      <c r="O193" s="534" t="str">
        <f t="shared" si="48"/>
        <v/>
      </c>
      <c r="Q193" s="534" t="str">
        <f t="shared" si="49"/>
        <v/>
      </c>
      <c r="S193" s="534" t="str">
        <f t="shared" si="50"/>
        <v/>
      </c>
      <c r="U193" s="534" t="str">
        <f t="shared" si="51"/>
        <v/>
      </c>
      <c r="W193" s="534" t="str">
        <f t="shared" si="52"/>
        <v/>
      </c>
      <c r="Y193" s="534" t="str">
        <f t="shared" si="53"/>
        <v/>
      </c>
      <c r="AA193" s="534" t="str">
        <f t="shared" si="54"/>
        <v/>
      </c>
      <c r="AC193" s="534" t="str">
        <f t="shared" si="55"/>
        <v/>
      </c>
      <c r="AE193" s="534" t="str">
        <f t="shared" si="56"/>
        <v/>
      </c>
      <c r="AG193" s="534" t="str">
        <f t="shared" si="57"/>
        <v/>
      </c>
      <c r="AI193" s="534" t="str">
        <f t="shared" si="58"/>
        <v/>
      </c>
      <c r="AK193" s="534" t="str">
        <f t="shared" si="59"/>
        <v/>
      </c>
      <c r="AM193" s="534" t="str">
        <f t="shared" si="60"/>
        <v/>
      </c>
      <c r="AO193" s="534" t="str">
        <f t="shared" si="61"/>
        <v/>
      </c>
      <c r="AQ193" s="534" t="str">
        <f t="shared" si="62"/>
        <v/>
      </c>
    </row>
    <row r="194" spans="5:43">
      <c r="E194" s="534" t="str">
        <f t="shared" si="65"/>
        <v/>
      </c>
      <c r="G194" s="534" t="str">
        <f t="shared" si="65"/>
        <v/>
      </c>
      <c r="I194" s="534" t="str">
        <f t="shared" si="45"/>
        <v/>
      </c>
      <c r="K194" s="534" t="str">
        <f t="shared" si="46"/>
        <v/>
      </c>
      <c r="M194" s="534" t="str">
        <f t="shared" si="47"/>
        <v/>
      </c>
      <c r="O194" s="534" t="str">
        <f t="shared" si="48"/>
        <v/>
      </c>
      <c r="Q194" s="534" t="str">
        <f t="shared" si="49"/>
        <v/>
      </c>
      <c r="S194" s="534" t="str">
        <f t="shared" si="50"/>
        <v/>
      </c>
      <c r="U194" s="534" t="str">
        <f t="shared" si="51"/>
        <v/>
      </c>
      <c r="W194" s="534" t="str">
        <f t="shared" si="52"/>
        <v/>
      </c>
      <c r="Y194" s="534" t="str">
        <f t="shared" si="53"/>
        <v/>
      </c>
      <c r="AA194" s="534" t="str">
        <f t="shared" si="54"/>
        <v/>
      </c>
      <c r="AC194" s="534" t="str">
        <f t="shared" si="55"/>
        <v/>
      </c>
      <c r="AE194" s="534" t="str">
        <f t="shared" si="56"/>
        <v/>
      </c>
      <c r="AG194" s="534" t="str">
        <f t="shared" si="57"/>
        <v/>
      </c>
      <c r="AI194" s="534" t="str">
        <f t="shared" si="58"/>
        <v/>
      </c>
      <c r="AK194" s="534" t="str">
        <f t="shared" si="59"/>
        <v/>
      </c>
      <c r="AM194" s="534" t="str">
        <f t="shared" si="60"/>
        <v/>
      </c>
      <c r="AO194" s="534" t="str">
        <f t="shared" si="61"/>
        <v/>
      </c>
      <c r="AQ194" s="534" t="str">
        <f t="shared" si="62"/>
        <v/>
      </c>
    </row>
    <row r="195" spans="5:43">
      <c r="E195" s="534" t="str">
        <f t="shared" si="65"/>
        <v/>
      </c>
      <c r="G195" s="534" t="str">
        <f t="shared" si="65"/>
        <v/>
      </c>
      <c r="I195" s="534" t="str">
        <f t="shared" si="45"/>
        <v/>
      </c>
      <c r="K195" s="534" t="str">
        <f t="shared" si="46"/>
        <v/>
      </c>
      <c r="M195" s="534" t="str">
        <f t="shared" si="47"/>
        <v/>
      </c>
      <c r="O195" s="534" t="str">
        <f t="shared" si="48"/>
        <v/>
      </c>
      <c r="Q195" s="534" t="str">
        <f t="shared" si="49"/>
        <v/>
      </c>
      <c r="S195" s="534" t="str">
        <f t="shared" si="50"/>
        <v/>
      </c>
      <c r="U195" s="534" t="str">
        <f t="shared" si="51"/>
        <v/>
      </c>
      <c r="W195" s="534" t="str">
        <f t="shared" si="52"/>
        <v/>
      </c>
      <c r="Y195" s="534" t="str">
        <f t="shared" si="53"/>
        <v/>
      </c>
      <c r="AA195" s="534" t="str">
        <f t="shared" si="54"/>
        <v/>
      </c>
      <c r="AC195" s="534" t="str">
        <f t="shared" si="55"/>
        <v/>
      </c>
      <c r="AE195" s="534" t="str">
        <f t="shared" si="56"/>
        <v/>
      </c>
      <c r="AG195" s="534" t="str">
        <f t="shared" si="57"/>
        <v/>
      </c>
      <c r="AI195" s="534" t="str">
        <f t="shared" si="58"/>
        <v/>
      </c>
      <c r="AK195" s="534" t="str">
        <f t="shared" si="59"/>
        <v/>
      </c>
      <c r="AM195" s="534" t="str">
        <f t="shared" si="60"/>
        <v/>
      </c>
      <c r="AO195" s="534" t="str">
        <f t="shared" si="61"/>
        <v/>
      </c>
      <c r="AQ195" s="534" t="str">
        <f t="shared" si="62"/>
        <v/>
      </c>
    </row>
    <row r="196" spans="5:43">
      <c r="E196" s="534" t="str">
        <f t="shared" si="65"/>
        <v/>
      </c>
      <c r="G196" s="534" t="str">
        <f t="shared" si="65"/>
        <v/>
      </c>
      <c r="I196" s="534" t="str">
        <f t="shared" si="45"/>
        <v/>
      </c>
      <c r="K196" s="534" t="str">
        <f t="shared" si="46"/>
        <v/>
      </c>
      <c r="M196" s="534" t="str">
        <f t="shared" si="47"/>
        <v/>
      </c>
      <c r="O196" s="534" t="str">
        <f t="shared" si="48"/>
        <v/>
      </c>
      <c r="Q196" s="534" t="str">
        <f t="shared" si="49"/>
        <v/>
      </c>
      <c r="S196" s="534" t="str">
        <f t="shared" si="50"/>
        <v/>
      </c>
      <c r="U196" s="534" t="str">
        <f t="shared" si="51"/>
        <v/>
      </c>
      <c r="W196" s="534" t="str">
        <f t="shared" si="52"/>
        <v/>
      </c>
      <c r="Y196" s="534" t="str">
        <f t="shared" si="53"/>
        <v/>
      </c>
      <c r="AA196" s="534" t="str">
        <f t="shared" si="54"/>
        <v/>
      </c>
      <c r="AC196" s="534" t="str">
        <f t="shared" si="55"/>
        <v/>
      </c>
      <c r="AE196" s="534" t="str">
        <f t="shared" si="56"/>
        <v/>
      </c>
      <c r="AG196" s="534" t="str">
        <f t="shared" si="57"/>
        <v/>
      </c>
      <c r="AI196" s="534" t="str">
        <f t="shared" si="58"/>
        <v/>
      </c>
      <c r="AK196" s="534" t="str">
        <f t="shared" si="59"/>
        <v/>
      </c>
      <c r="AM196" s="534" t="str">
        <f t="shared" si="60"/>
        <v/>
      </c>
      <c r="AO196" s="534" t="str">
        <f t="shared" si="61"/>
        <v/>
      </c>
      <c r="AQ196" s="534" t="str">
        <f t="shared" si="62"/>
        <v/>
      </c>
    </row>
    <row r="197" spans="5:43">
      <c r="E197" s="534" t="str">
        <f t="shared" si="65"/>
        <v/>
      </c>
      <c r="G197" s="534" t="str">
        <f t="shared" si="65"/>
        <v/>
      </c>
      <c r="I197" s="534" t="str">
        <f t="shared" si="45"/>
        <v/>
      </c>
      <c r="K197" s="534" t="str">
        <f t="shared" si="46"/>
        <v/>
      </c>
      <c r="M197" s="534" t="str">
        <f t="shared" si="47"/>
        <v/>
      </c>
      <c r="O197" s="534" t="str">
        <f t="shared" si="48"/>
        <v/>
      </c>
      <c r="Q197" s="534" t="str">
        <f t="shared" si="49"/>
        <v/>
      </c>
      <c r="S197" s="534" t="str">
        <f t="shared" si="50"/>
        <v/>
      </c>
      <c r="U197" s="534" t="str">
        <f t="shared" si="51"/>
        <v/>
      </c>
      <c r="W197" s="534" t="str">
        <f t="shared" si="52"/>
        <v/>
      </c>
      <c r="Y197" s="534" t="str">
        <f t="shared" si="53"/>
        <v/>
      </c>
      <c r="AA197" s="534" t="str">
        <f t="shared" si="54"/>
        <v/>
      </c>
      <c r="AC197" s="534" t="str">
        <f t="shared" si="55"/>
        <v/>
      </c>
      <c r="AE197" s="534" t="str">
        <f t="shared" si="56"/>
        <v/>
      </c>
      <c r="AG197" s="534" t="str">
        <f t="shared" si="57"/>
        <v/>
      </c>
      <c r="AI197" s="534" t="str">
        <f t="shared" si="58"/>
        <v/>
      </c>
      <c r="AK197" s="534" t="str">
        <f t="shared" si="59"/>
        <v/>
      </c>
      <c r="AM197" s="534" t="str">
        <f t="shared" si="60"/>
        <v/>
      </c>
      <c r="AO197" s="534" t="str">
        <f t="shared" si="61"/>
        <v/>
      </c>
      <c r="AQ197" s="534" t="str">
        <f t="shared" si="62"/>
        <v/>
      </c>
    </row>
    <row r="198" spans="5:43">
      <c r="E198" s="534" t="str">
        <f t="shared" si="65"/>
        <v/>
      </c>
      <c r="G198" s="534" t="str">
        <f t="shared" si="65"/>
        <v/>
      </c>
      <c r="I198" s="534" t="str">
        <f t="shared" si="45"/>
        <v/>
      </c>
      <c r="K198" s="534" t="str">
        <f t="shared" si="46"/>
        <v/>
      </c>
      <c r="M198" s="534" t="str">
        <f t="shared" si="47"/>
        <v/>
      </c>
      <c r="O198" s="534" t="str">
        <f t="shared" si="48"/>
        <v/>
      </c>
      <c r="Q198" s="534" t="str">
        <f t="shared" si="49"/>
        <v/>
      </c>
      <c r="S198" s="534" t="str">
        <f t="shared" si="50"/>
        <v/>
      </c>
      <c r="U198" s="534" t="str">
        <f t="shared" si="51"/>
        <v/>
      </c>
      <c r="W198" s="534" t="str">
        <f t="shared" si="52"/>
        <v/>
      </c>
      <c r="Y198" s="534" t="str">
        <f t="shared" si="53"/>
        <v/>
      </c>
      <c r="AA198" s="534" t="str">
        <f t="shared" si="54"/>
        <v/>
      </c>
      <c r="AC198" s="534" t="str">
        <f t="shared" si="55"/>
        <v/>
      </c>
      <c r="AE198" s="534" t="str">
        <f t="shared" si="56"/>
        <v/>
      </c>
      <c r="AG198" s="534" t="str">
        <f t="shared" si="57"/>
        <v/>
      </c>
      <c r="AI198" s="534" t="str">
        <f t="shared" si="58"/>
        <v/>
      </c>
      <c r="AK198" s="534" t="str">
        <f t="shared" si="59"/>
        <v/>
      </c>
      <c r="AM198" s="534" t="str">
        <f t="shared" si="60"/>
        <v/>
      </c>
      <c r="AO198" s="534" t="str">
        <f t="shared" si="61"/>
        <v/>
      </c>
      <c r="AQ198" s="534" t="str">
        <f t="shared" si="62"/>
        <v/>
      </c>
    </row>
    <row r="199" spans="5:43">
      <c r="E199" s="534" t="str">
        <f t="shared" si="65"/>
        <v/>
      </c>
      <c r="G199" s="534" t="str">
        <f t="shared" si="65"/>
        <v/>
      </c>
      <c r="I199" s="534" t="str">
        <f t="shared" si="45"/>
        <v/>
      </c>
      <c r="K199" s="534" t="str">
        <f t="shared" si="46"/>
        <v/>
      </c>
      <c r="M199" s="534" t="str">
        <f t="shared" si="47"/>
        <v/>
      </c>
      <c r="O199" s="534" t="str">
        <f t="shared" si="48"/>
        <v/>
      </c>
      <c r="Q199" s="534" t="str">
        <f t="shared" si="49"/>
        <v/>
      </c>
      <c r="S199" s="534" t="str">
        <f t="shared" si="50"/>
        <v/>
      </c>
      <c r="U199" s="534" t="str">
        <f t="shared" si="51"/>
        <v/>
      </c>
      <c r="W199" s="534" t="str">
        <f t="shared" si="52"/>
        <v/>
      </c>
      <c r="Y199" s="534" t="str">
        <f t="shared" si="53"/>
        <v/>
      </c>
      <c r="AA199" s="534" t="str">
        <f t="shared" si="54"/>
        <v/>
      </c>
      <c r="AC199" s="534" t="str">
        <f t="shared" si="55"/>
        <v/>
      </c>
      <c r="AE199" s="534" t="str">
        <f t="shared" si="56"/>
        <v/>
      </c>
      <c r="AG199" s="534" t="str">
        <f t="shared" si="57"/>
        <v/>
      </c>
      <c r="AI199" s="534" t="str">
        <f t="shared" si="58"/>
        <v/>
      </c>
      <c r="AK199" s="534" t="str">
        <f t="shared" si="59"/>
        <v/>
      </c>
      <c r="AM199" s="534" t="str">
        <f t="shared" si="60"/>
        <v/>
      </c>
      <c r="AO199" s="534" t="str">
        <f t="shared" si="61"/>
        <v/>
      </c>
      <c r="AQ199" s="534" t="str">
        <f t="shared" si="62"/>
        <v/>
      </c>
    </row>
    <row r="200" spans="5:43">
      <c r="E200" s="534" t="str">
        <f t="shared" si="65"/>
        <v/>
      </c>
      <c r="G200" s="534" t="str">
        <f t="shared" si="65"/>
        <v/>
      </c>
      <c r="I200" s="534" t="str">
        <f t="shared" si="45"/>
        <v/>
      </c>
      <c r="K200" s="534" t="str">
        <f t="shared" si="46"/>
        <v/>
      </c>
      <c r="M200" s="534" t="str">
        <f t="shared" si="47"/>
        <v/>
      </c>
      <c r="O200" s="534" t="str">
        <f t="shared" si="48"/>
        <v/>
      </c>
      <c r="Q200" s="534" t="str">
        <f t="shared" si="49"/>
        <v/>
      </c>
      <c r="S200" s="534" t="str">
        <f t="shared" si="50"/>
        <v/>
      </c>
      <c r="U200" s="534" t="str">
        <f t="shared" si="51"/>
        <v/>
      </c>
      <c r="W200" s="534" t="str">
        <f t="shared" si="52"/>
        <v/>
      </c>
      <c r="Y200" s="534" t="str">
        <f t="shared" si="53"/>
        <v/>
      </c>
      <c r="AA200" s="534" t="str">
        <f t="shared" si="54"/>
        <v/>
      </c>
      <c r="AC200" s="534" t="str">
        <f t="shared" si="55"/>
        <v/>
      </c>
      <c r="AE200" s="534" t="str">
        <f t="shared" si="56"/>
        <v/>
      </c>
      <c r="AG200" s="534" t="str">
        <f t="shared" si="57"/>
        <v/>
      </c>
      <c r="AI200" s="534" t="str">
        <f t="shared" si="58"/>
        <v/>
      </c>
      <c r="AK200" s="534" t="str">
        <f t="shared" si="59"/>
        <v/>
      </c>
      <c r="AM200" s="534" t="str">
        <f t="shared" si="60"/>
        <v/>
      </c>
      <c r="AO200" s="534" t="str">
        <f t="shared" si="61"/>
        <v/>
      </c>
      <c r="AQ200" s="534" t="str">
        <f t="shared" si="62"/>
        <v/>
      </c>
    </row>
    <row r="201" spans="5:43">
      <c r="E201" s="534" t="str">
        <f t="shared" si="65"/>
        <v/>
      </c>
      <c r="G201" s="534" t="str">
        <f t="shared" si="65"/>
        <v/>
      </c>
      <c r="I201" s="534" t="str">
        <f t="shared" si="45"/>
        <v/>
      </c>
      <c r="K201" s="534" t="str">
        <f t="shared" si="46"/>
        <v/>
      </c>
      <c r="M201" s="534" t="str">
        <f t="shared" si="47"/>
        <v/>
      </c>
      <c r="O201" s="534" t="str">
        <f t="shared" si="48"/>
        <v/>
      </c>
      <c r="Q201" s="534" t="str">
        <f t="shared" si="49"/>
        <v/>
      </c>
      <c r="S201" s="534" t="str">
        <f t="shared" si="50"/>
        <v/>
      </c>
      <c r="U201" s="534" t="str">
        <f t="shared" si="51"/>
        <v/>
      </c>
      <c r="W201" s="534" t="str">
        <f t="shared" si="52"/>
        <v/>
      </c>
      <c r="Y201" s="534" t="str">
        <f t="shared" si="53"/>
        <v/>
      </c>
      <c r="AA201" s="534" t="str">
        <f t="shared" si="54"/>
        <v/>
      </c>
      <c r="AC201" s="534" t="str">
        <f t="shared" si="55"/>
        <v/>
      </c>
      <c r="AE201" s="534" t="str">
        <f t="shared" si="56"/>
        <v/>
      </c>
      <c r="AG201" s="534" t="str">
        <f t="shared" si="57"/>
        <v/>
      </c>
      <c r="AI201" s="534" t="str">
        <f t="shared" si="58"/>
        <v/>
      </c>
      <c r="AK201" s="534" t="str">
        <f t="shared" si="59"/>
        <v/>
      </c>
      <c r="AM201" s="534" t="str">
        <f t="shared" si="60"/>
        <v/>
      </c>
      <c r="AO201" s="534" t="str">
        <f t="shared" si="61"/>
        <v/>
      </c>
      <c r="AQ201" s="534" t="str">
        <f t="shared" si="62"/>
        <v/>
      </c>
    </row>
    <row r="202" spans="5:43">
      <c r="E202" s="534" t="str">
        <f t="shared" si="65"/>
        <v/>
      </c>
      <c r="G202" s="534" t="str">
        <f t="shared" si="65"/>
        <v/>
      </c>
      <c r="I202" s="534" t="str">
        <f t="shared" si="45"/>
        <v/>
      </c>
      <c r="K202" s="534" t="str">
        <f t="shared" si="46"/>
        <v/>
      </c>
      <c r="M202" s="534" t="str">
        <f t="shared" si="47"/>
        <v/>
      </c>
      <c r="O202" s="534" t="str">
        <f t="shared" si="48"/>
        <v/>
      </c>
      <c r="Q202" s="534" t="str">
        <f t="shared" si="49"/>
        <v/>
      </c>
      <c r="S202" s="534" t="str">
        <f t="shared" si="50"/>
        <v/>
      </c>
      <c r="U202" s="534" t="str">
        <f t="shared" si="51"/>
        <v/>
      </c>
      <c r="W202" s="534" t="str">
        <f t="shared" si="52"/>
        <v/>
      </c>
      <c r="Y202" s="534" t="str">
        <f t="shared" si="53"/>
        <v/>
      </c>
      <c r="AA202" s="534" t="str">
        <f t="shared" si="54"/>
        <v/>
      </c>
      <c r="AC202" s="534" t="str">
        <f t="shared" si="55"/>
        <v/>
      </c>
      <c r="AE202" s="534" t="str">
        <f t="shared" si="56"/>
        <v/>
      </c>
      <c r="AG202" s="534" t="str">
        <f t="shared" si="57"/>
        <v/>
      </c>
      <c r="AI202" s="534" t="str">
        <f t="shared" si="58"/>
        <v/>
      </c>
      <c r="AK202" s="534" t="str">
        <f t="shared" si="59"/>
        <v/>
      </c>
      <c r="AM202" s="534" t="str">
        <f t="shared" si="60"/>
        <v/>
      </c>
      <c r="AO202" s="534" t="str">
        <f t="shared" si="61"/>
        <v/>
      </c>
      <c r="AQ202" s="534" t="str">
        <f t="shared" si="62"/>
        <v/>
      </c>
    </row>
    <row r="203" spans="5:43">
      <c r="E203" s="534" t="str">
        <f t="shared" si="65"/>
        <v/>
      </c>
      <c r="G203" s="534" t="str">
        <f t="shared" si="65"/>
        <v/>
      </c>
      <c r="I203" s="534" t="str">
        <f t="shared" si="45"/>
        <v/>
      </c>
      <c r="K203" s="534" t="str">
        <f t="shared" si="46"/>
        <v/>
      </c>
      <c r="M203" s="534" t="str">
        <f t="shared" si="47"/>
        <v/>
      </c>
      <c r="O203" s="534" t="str">
        <f t="shared" si="48"/>
        <v/>
      </c>
      <c r="Q203" s="534" t="str">
        <f t="shared" si="49"/>
        <v/>
      </c>
      <c r="S203" s="534" t="str">
        <f t="shared" si="50"/>
        <v/>
      </c>
      <c r="U203" s="534" t="str">
        <f t="shared" si="51"/>
        <v/>
      </c>
      <c r="W203" s="534" t="str">
        <f t="shared" si="52"/>
        <v/>
      </c>
      <c r="Y203" s="534" t="str">
        <f t="shared" si="53"/>
        <v/>
      </c>
      <c r="AA203" s="534" t="str">
        <f t="shared" si="54"/>
        <v/>
      </c>
      <c r="AC203" s="534" t="str">
        <f t="shared" si="55"/>
        <v/>
      </c>
      <c r="AE203" s="534" t="str">
        <f t="shared" si="56"/>
        <v/>
      </c>
      <c r="AG203" s="534" t="str">
        <f t="shared" si="57"/>
        <v/>
      </c>
      <c r="AI203" s="534" t="str">
        <f t="shared" si="58"/>
        <v/>
      </c>
      <c r="AK203" s="534" t="str">
        <f t="shared" si="59"/>
        <v/>
      </c>
      <c r="AM203" s="534" t="str">
        <f t="shared" si="60"/>
        <v/>
      </c>
      <c r="AO203" s="534" t="str">
        <f t="shared" si="61"/>
        <v/>
      </c>
      <c r="AQ203" s="534" t="str">
        <f t="shared" si="62"/>
        <v/>
      </c>
    </row>
    <row r="204" spans="5:43">
      <c r="E204" s="534" t="str">
        <f t="shared" si="65"/>
        <v/>
      </c>
      <c r="G204" s="534" t="str">
        <f t="shared" si="65"/>
        <v/>
      </c>
      <c r="I204" s="534" t="str">
        <f t="shared" si="45"/>
        <v/>
      </c>
      <c r="K204" s="534" t="str">
        <f t="shared" si="46"/>
        <v/>
      </c>
      <c r="M204" s="534" t="str">
        <f t="shared" si="47"/>
        <v/>
      </c>
      <c r="O204" s="534" t="str">
        <f t="shared" si="48"/>
        <v/>
      </c>
      <c r="Q204" s="534" t="str">
        <f t="shared" si="49"/>
        <v/>
      </c>
      <c r="S204" s="534" t="str">
        <f t="shared" si="50"/>
        <v/>
      </c>
      <c r="U204" s="534" t="str">
        <f t="shared" si="51"/>
        <v/>
      </c>
      <c r="W204" s="534" t="str">
        <f t="shared" si="52"/>
        <v/>
      </c>
      <c r="Y204" s="534" t="str">
        <f t="shared" si="53"/>
        <v/>
      </c>
      <c r="AA204" s="534" t="str">
        <f t="shared" si="54"/>
        <v/>
      </c>
      <c r="AC204" s="534" t="str">
        <f t="shared" si="55"/>
        <v/>
      </c>
      <c r="AE204" s="534" t="str">
        <f t="shared" si="56"/>
        <v/>
      </c>
      <c r="AG204" s="534" t="str">
        <f t="shared" si="57"/>
        <v/>
      </c>
      <c r="AI204" s="534" t="str">
        <f t="shared" si="58"/>
        <v/>
      </c>
      <c r="AK204" s="534" t="str">
        <f t="shared" si="59"/>
        <v/>
      </c>
      <c r="AM204" s="534" t="str">
        <f t="shared" si="60"/>
        <v/>
      </c>
      <c r="AO204" s="534" t="str">
        <f t="shared" si="61"/>
        <v/>
      </c>
      <c r="AQ204" s="534" t="str">
        <f t="shared" si="62"/>
        <v/>
      </c>
    </row>
    <row r="205" spans="5:43">
      <c r="E205" s="534" t="str">
        <f t="shared" ref="E205:G220" si="66">IF(OR($B205=0,D205=0),"",D205/$B205)</f>
        <v/>
      </c>
      <c r="G205" s="534" t="str">
        <f t="shared" si="66"/>
        <v/>
      </c>
      <c r="I205" s="534" t="str">
        <f t="shared" ref="I205:I268" si="67">IF(OR($B205=0,H205=0),"",H205/$B205)</f>
        <v/>
      </c>
      <c r="K205" s="534" t="str">
        <f t="shared" ref="K205:K268" si="68">IF(OR($B205=0,J205=0),"",J205/$B205)</f>
        <v/>
      </c>
      <c r="M205" s="534" t="str">
        <f t="shared" ref="M205:M268" si="69">IF(OR($B205=0,L205=0),"",L205/$B205)</f>
        <v/>
      </c>
      <c r="O205" s="534" t="str">
        <f t="shared" ref="O205:O268" si="70">IF(OR($B205=0,N205=0),"",N205/$B205)</f>
        <v/>
      </c>
      <c r="Q205" s="534" t="str">
        <f t="shared" ref="Q205:Q268" si="71">IF(OR($B205=0,P205=0),"",P205/$B205)</f>
        <v/>
      </c>
      <c r="S205" s="534" t="str">
        <f t="shared" ref="S205:S268" si="72">IF(OR($B205=0,R205=0),"",R205/$B205)</f>
        <v/>
      </c>
      <c r="U205" s="534" t="str">
        <f t="shared" ref="U205:U268" si="73">IF(OR($B205=0,T205=0),"",T205/$B205)</f>
        <v/>
      </c>
      <c r="W205" s="534" t="str">
        <f t="shared" ref="W205:W268" si="74">IF(OR($B205=0,V205=0),"",V205/$B205)</f>
        <v/>
      </c>
      <c r="Y205" s="534" t="str">
        <f t="shared" ref="Y205:Y268" si="75">IF(OR($B205=0,X205=0),"",X205/$B205)</f>
        <v/>
      </c>
      <c r="AA205" s="534" t="str">
        <f t="shared" ref="AA205:AA268" si="76">IF(OR($B205=0,Z205=0),"",Z205/$B205)</f>
        <v/>
      </c>
      <c r="AC205" s="534" t="str">
        <f t="shared" ref="AC205:AC268" si="77">IF(OR($B205=0,AB205=0),"",AB205/$B205)</f>
        <v/>
      </c>
      <c r="AE205" s="534" t="str">
        <f t="shared" ref="AE205:AE268" si="78">IF(OR($B205=0,AD205=0),"",AD205/$B205)</f>
        <v/>
      </c>
      <c r="AG205" s="534" t="str">
        <f t="shared" ref="AG205:AG268" si="79">IF(OR($B205=0,AF205=0),"",AF205/$B205)</f>
        <v/>
      </c>
      <c r="AI205" s="534" t="str">
        <f t="shared" ref="AI205:AI268" si="80">IF(OR($B205=0,AH205=0),"",AH205/$B205)</f>
        <v/>
      </c>
      <c r="AK205" s="534" t="str">
        <f t="shared" ref="AK205:AK268" si="81">IF(OR($B205=0,AJ205=0),"",AJ205/$B205)</f>
        <v/>
      </c>
      <c r="AM205" s="534" t="str">
        <f t="shared" ref="AM205:AM268" si="82">IF(OR($B205=0,AL205=0),"",AL205/$B205)</f>
        <v/>
      </c>
      <c r="AO205" s="534" t="str">
        <f t="shared" ref="AO205:AO268" si="83">IF(OR($B205=0,AN205=0),"",AN205/$B205)</f>
        <v/>
      </c>
      <c r="AQ205" s="534" t="str">
        <f t="shared" ref="AQ205:AQ268" si="84">IF(OR($B205=0,AP205=0),"",AP205/$B205)</f>
        <v/>
      </c>
    </row>
    <row r="206" spans="5:43">
      <c r="E206" s="534" t="str">
        <f t="shared" si="66"/>
        <v/>
      </c>
      <c r="G206" s="534" t="str">
        <f t="shared" si="66"/>
        <v/>
      </c>
      <c r="I206" s="534" t="str">
        <f t="shared" si="67"/>
        <v/>
      </c>
      <c r="K206" s="534" t="str">
        <f t="shared" si="68"/>
        <v/>
      </c>
      <c r="M206" s="534" t="str">
        <f t="shared" si="69"/>
        <v/>
      </c>
      <c r="O206" s="534" t="str">
        <f t="shared" si="70"/>
        <v/>
      </c>
      <c r="Q206" s="534" t="str">
        <f t="shared" si="71"/>
        <v/>
      </c>
      <c r="S206" s="534" t="str">
        <f t="shared" si="72"/>
        <v/>
      </c>
      <c r="U206" s="534" t="str">
        <f t="shared" si="73"/>
        <v/>
      </c>
      <c r="W206" s="534" t="str">
        <f t="shared" si="74"/>
        <v/>
      </c>
      <c r="Y206" s="534" t="str">
        <f t="shared" si="75"/>
        <v/>
      </c>
      <c r="AA206" s="534" t="str">
        <f t="shared" si="76"/>
        <v/>
      </c>
      <c r="AC206" s="534" t="str">
        <f t="shared" si="77"/>
        <v/>
      </c>
      <c r="AE206" s="534" t="str">
        <f t="shared" si="78"/>
        <v/>
      </c>
      <c r="AG206" s="534" t="str">
        <f t="shared" si="79"/>
        <v/>
      </c>
      <c r="AI206" s="534" t="str">
        <f t="shared" si="80"/>
        <v/>
      </c>
      <c r="AK206" s="534" t="str">
        <f t="shared" si="81"/>
        <v/>
      </c>
      <c r="AM206" s="534" t="str">
        <f t="shared" si="82"/>
        <v/>
      </c>
      <c r="AO206" s="534" t="str">
        <f t="shared" si="83"/>
        <v/>
      </c>
      <c r="AQ206" s="534" t="str">
        <f t="shared" si="84"/>
        <v/>
      </c>
    </row>
    <row r="207" spans="5:43">
      <c r="E207" s="534" t="str">
        <f t="shared" si="66"/>
        <v/>
      </c>
      <c r="G207" s="534" t="str">
        <f t="shared" si="66"/>
        <v/>
      </c>
      <c r="I207" s="534" t="str">
        <f t="shared" si="67"/>
        <v/>
      </c>
      <c r="K207" s="534" t="str">
        <f t="shared" si="68"/>
        <v/>
      </c>
      <c r="M207" s="534" t="str">
        <f t="shared" si="69"/>
        <v/>
      </c>
      <c r="O207" s="534" t="str">
        <f t="shared" si="70"/>
        <v/>
      </c>
      <c r="Q207" s="534" t="str">
        <f t="shared" si="71"/>
        <v/>
      </c>
      <c r="S207" s="534" t="str">
        <f t="shared" si="72"/>
        <v/>
      </c>
      <c r="U207" s="534" t="str">
        <f t="shared" si="73"/>
        <v/>
      </c>
      <c r="W207" s="534" t="str">
        <f t="shared" si="74"/>
        <v/>
      </c>
      <c r="Y207" s="534" t="str">
        <f t="shared" si="75"/>
        <v/>
      </c>
      <c r="AA207" s="534" t="str">
        <f t="shared" si="76"/>
        <v/>
      </c>
      <c r="AC207" s="534" t="str">
        <f t="shared" si="77"/>
        <v/>
      </c>
      <c r="AE207" s="534" t="str">
        <f t="shared" si="78"/>
        <v/>
      </c>
      <c r="AG207" s="534" t="str">
        <f t="shared" si="79"/>
        <v/>
      </c>
      <c r="AI207" s="534" t="str">
        <f t="shared" si="80"/>
        <v/>
      </c>
      <c r="AK207" s="534" t="str">
        <f t="shared" si="81"/>
        <v/>
      </c>
      <c r="AM207" s="534" t="str">
        <f t="shared" si="82"/>
        <v/>
      </c>
      <c r="AO207" s="534" t="str">
        <f t="shared" si="83"/>
        <v/>
      </c>
      <c r="AQ207" s="534" t="str">
        <f t="shared" si="84"/>
        <v/>
      </c>
    </row>
    <row r="208" spans="5:43">
      <c r="E208" s="534" t="str">
        <f t="shared" si="66"/>
        <v/>
      </c>
      <c r="G208" s="534" t="str">
        <f t="shared" si="66"/>
        <v/>
      </c>
      <c r="I208" s="534" t="str">
        <f t="shared" si="67"/>
        <v/>
      </c>
      <c r="K208" s="534" t="str">
        <f t="shared" si="68"/>
        <v/>
      </c>
      <c r="M208" s="534" t="str">
        <f t="shared" si="69"/>
        <v/>
      </c>
      <c r="O208" s="534" t="str">
        <f t="shared" si="70"/>
        <v/>
      </c>
      <c r="Q208" s="534" t="str">
        <f t="shared" si="71"/>
        <v/>
      </c>
      <c r="S208" s="534" t="str">
        <f t="shared" si="72"/>
        <v/>
      </c>
      <c r="U208" s="534" t="str">
        <f t="shared" si="73"/>
        <v/>
      </c>
      <c r="W208" s="534" t="str">
        <f t="shared" si="74"/>
        <v/>
      </c>
      <c r="Y208" s="534" t="str">
        <f t="shared" si="75"/>
        <v/>
      </c>
      <c r="AA208" s="534" t="str">
        <f t="shared" si="76"/>
        <v/>
      </c>
      <c r="AC208" s="534" t="str">
        <f t="shared" si="77"/>
        <v/>
      </c>
      <c r="AE208" s="534" t="str">
        <f t="shared" si="78"/>
        <v/>
      </c>
      <c r="AG208" s="534" t="str">
        <f t="shared" si="79"/>
        <v/>
      </c>
      <c r="AI208" s="534" t="str">
        <f t="shared" si="80"/>
        <v/>
      </c>
      <c r="AK208" s="534" t="str">
        <f t="shared" si="81"/>
        <v/>
      </c>
      <c r="AM208" s="534" t="str">
        <f t="shared" si="82"/>
        <v/>
      </c>
      <c r="AO208" s="534" t="str">
        <f t="shared" si="83"/>
        <v/>
      </c>
      <c r="AQ208" s="534" t="str">
        <f t="shared" si="84"/>
        <v/>
      </c>
    </row>
    <row r="209" spans="5:43">
      <c r="E209" s="534" t="str">
        <f t="shared" si="66"/>
        <v/>
      </c>
      <c r="G209" s="534" t="str">
        <f t="shared" si="66"/>
        <v/>
      </c>
      <c r="I209" s="534" t="str">
        <f t="shared" si="67"/>
        <v/>
      </c>
      <c r="K209" s="534" t="str">
        <f t="shared" si="68"/>
        <v/>
      </c>
      <c r="M209" s="534" t="str">
        <f t="shared" si="69"/>
        <v/>
      </c>
      <c r="O209" s="534" t="str">
        <f t="shared" si="70"/>
        <v/>
      </c>
      <c r="Q209" s="534" t="str">
        <f t="shared" si="71"/>
        <v/>
      </c>
      <c r="S209" s="534" t="str">
        <f t="shared" si="72"/>
        <v/>
      </c>
      <c r="U209" s="534" t="str">
        <f t="shared" si="73"/>
        <v/>
      </c>
      <c r="W209" s="534" t="str">
        <f t="shared" si="74"/>
        <v/>
      </c>
      <c r="Y209" s="534" t="str">
        <f t="shared" si="75"/>
        <v/>
      </c>
      <c r="AA209" s="534" t="str">
        <f t="shared" si="76"/>
        <v/>
      </c>
      <c r="AC209" s="534" t="str">
        <f t="shared" si="77"/>
        <v/>
      </c>
      <c r="AE209" s="534" t="str">
        <f t="shared" si="78"/>
        <v/>
      </c>
      <c r="AG209" s="534" t="str">
        <f t="shared" si="79"/>
        <v/>
      </c>
      <c r="AI209" s="534" t="str">
        <f t="shared" si="80"/>
        <v/>
      </c>
      <c r="AK209" s="534" t="str">
        <f t="shared" si="81"/>
        <v/>
      </c>
      <c r="AM209" s="534" t="str">
        <f t="shared" si="82"/>
        <v/>
      </c>
      <c r="AO209" s="534" t="str">
        <f t="shared" si="83"/>
        <v/>
      </c>
      <c r="AQ209" s="534" t="str">
        <f t="shared" si="84"/>
        <v/>
      </c>
    </row>
    <row r="210" spans="5:43">
      <c r="E210" s="534" t="str">
        <f t="shared" si="66"/>
        <v/>
      </c>
      <c r="G210" s="534" t="str">
        <f t="shared" si="66"/>
        <v/>
      </c>
      <c r="I210" s="534" t="str">
        <f t="shared" si="67"/>
        <v/>
      </c>
      <c r="K210" s="534" t="str">
        <f t="shared" si="68"/>
        <v/>
      </c>
      <c r="M210" s="534" t="str">
        <f t="shared" si="69"/>
        <v/>
      </c>
      <c r="O210" s="534" t="str">
        <f t="shared" si="70"/>
        <v/>
      </c>
      <c r="Q210" s="534" t="str">
        <f t="shared" si="71"/>
        <v/>
      </c>
      <c r="S210" s="534" t="str">
        <f t="shared" si="72"/>
        <v/>
      </c>
      <c r="U210" s="534" t="str">
        <f t="shared" si="73"/>
        <v/>
      </c>
      <c r="W210" s="534" t="str">
        <f t="shared" si="74"/>
        <v/>
      </c>
      <c r="Y210" s="534" t="str">
        <f t="shared" si="75"/>
        <v/>
      </c>
      <c r="AA210" s="534" t="str">
        <f t="shared" si="76"/>
        <v/>
      </c>
      <c r="AC210" s="534" t="str">
        <f t="shared" si="77"/>
        <v/>
      </c>
      <c r="AE210" s="534" t="str">
        <f t="shared" si="78"/>
        <v/>
      </c>
      <c r="AG210" s="534" t="str">
        <f t="shared" si="79"/>
        <v/>
      </c>
      <c r="AI210" s="534" t="str">
        <f t="shared" si="80"/>
        <v/>
      </c>
      <c r="AK210" s="534" t="str">
        <f t="shared" si="81"/>
        <v/>
      </c>
      <c r="AM210" s="534" t="str">
        <f t="shared" si="82"/>
        <v/>
      </c>
      <c r="AO210" s="534" t="str">
        <f t="shared" si="83"/>
        <v/>
      </c>
      <c r="AQ210" s="534" t="str">
        <f t="shared" si="84"/>
        <v/>
      </c>
    </row>
    <row r="211" spans="5:43">
      <c r="E211" s="534" t="str">
        <f t="shared" si="66"/>
        <v/>
      </c>
      <c r="G211" s="534" t="str">
        <f t="shared" si="66"/>
        <v/>
      </c>
      <c r="I211" s="534" t="str">
        <f t="shared" si="67"/>
        <v/>
      </c>
      <c r="K211" s="534" t="str">
        <f t="shared" si="68"/>
        <v/>
      </c>
      <c r="M211" s="534" t="str">
        <f t="shared" si="69"/>
        <v/>
      </c>
      <c r="O211" s="534" t="str">
        <f t="shared" si="70"/>
        <v/>
      </c>
      <c r="Q211" s="534" t="str">
        <f t="shared" si="71"/>
        <v/>
      </c>
      <c r="S211" s="534" t="str">
        <f t="shared" si="72"/>
        <v/>
      </c>
      <c r="U211" s="534" t="str">
        <f t="shared" si="73"/>
        <v/>
      </c>
      <c r="W211" s="534" t="str">
        <f t="shared" si="74"/>
        <v/>
      </c>
      <c r="Y211" s="534" t="str">
        <f t="shared" si="75"/>
        <v/>
      </c>
      <c r="AA211" s="534" t="str">
        <f t="shared" si="76"/>
        <v/>
      </c>
      <c r="AC211" s="534" t="str">
        <f t="shared" si="77"/>
        <v/>
      </c>
      <c r="AE211" s="534" t="str">
        <f t="shared" si="78"/>
        <v/>
      </c>
      <c r="AG211" s="534" t="str">
        <f t="shared" si="79"/>
        <v/>
      </c>
      <c r="AI211" s="534" t="str">
        <f t="shared" si="80"/>
        <v/>
      </c>
      <c r="AK211" s="534" t="str">
        <f t="shared" si="81"/>
        <v/>
      </c>
      <c r="AM211" s="534" t="str">
        <f t="shared" si="82"/>
        <v/>
      </c>
      <c r="AO211" s="534" t="str">
        <f t="shared" si="83"/>
        <v/>
      </c>
      <c r="AQ211" s="534" t="str">
        <f t="shared" si="84"/>
        <v/>
      </c>
    </row>
    <row r="212" spans="5:43">
      <c r="E212" s="534" t="str">
        <f t="shared" si="66"/>
        <v/>
      </c>
      <c r="G212" s="534" t="str">
        <f t="shared" si="66"/>
        <v/>
      </c>
      <c r="I212" s="534" t="str">
        <f t="shared" si="67"/>
        <v/>
      </c>
      <c r="K212" s="534" t="str">
        <f t="shared" si="68"/>
        <v/>
      </c>
      <c r="M212" s="534" t="str">
        <f t="shared" si="69"/>
        <v/>
      </c>
      <c r="O212" s="534" t="str">
        <f t="shared" si="70"/>
        <v/>
      </c>
      <c r="Q212" s="534" t="str">
        <f t="shared" si="71"/>
        <v/>
      </c>
      <c r="S212" s="534" t="str">
        <f t="shared" si="72"/>
        <v/>
      </c>
      <c r="U212" s="534" t="str">
        <f t="shared" si="73"/>
        <v/>
      </c>
      <c r="W212" s="534" t="str">
        <f t="shared" si="74"/>
        <v/>
      </c>
      <c r="Y212" s="534" t="str">
        <f t="shared" si="75"/>
        <v/>
      </c>
      <c r="AA212" s="534" t="str">
        <f t="shared" si="76"/>
        <v/>
      </c>
      <c r="AC212" s="534" t="str">
        <f t="shared" si="77"/>
        <v/>
      </c>
      <c r="AE212" s="534" t="str">
        <f t="shared" si="78"/>
        <v/>
      </c>
      <c r="AG212" s="534" t="str">
        <f t="shared" si="79"/>
        <v/>
      </c>
      <c r="AI212" s="534" t="str">
        <f t="shared" si="80"/>
        <v/>
      </c>
      <c r="AK212" s="534" t="str">
        <f t="shared" si="81"/>
        <v/>
      </c>
      <c r="AM212" s="534" t="str">
        <f t="shared" si="82"/>
        <v/>
      </c>
      <c r="AO212" s="534" t="str">
        <f t="shared" si="83"/>
        <v/>
      </c>
      <c r="AQ212" s="534" t="str">
        <f t="shared" si="84"/>
        <v/>
      </c>
    </row>
    <row r="213" spans="5:43">
      <c r="E213" s="534" t="str">
        <f t="shared" si="66"/>
        <v/>
      </c>
      <c r="G213" s="534" t="str">
        <f t="shared" si="66"/>
        <v/>
      </c>
      <c r="I213" s="534" t="str">
        <f t="shared" si="67"/>
        <v/>
      </c>
      <c r="K213" s="534" t="str">
        <f t="shared" si="68"/>
        <v/>
      </c>
      <c r="M213" s="534" t="str">
        <f t="shared" si="69"/>
        <v/>
      </c>
      <c r="O213" s="534" t="str">
        <f t="shared" si="70"/>
        <v/>
      </c>
      <c r="Q213" s="534" t="str">
        <f t="shared" si="71"/>
        <v/>
      </c>
      <c r="S213" s="534" t="str">
        <f t="shared" si="72"/>
        <v/>
      </c>
      <c r="U213" s="534" t="str">
        <f t="shared" si="73"/>
        <v/>
      </c>
      <c r="W213" s="534" t="str">
        <f t="shared" si="74"/>
        <v/>
      </c>
      <c r="Y213" s="534" t="str">
        <f t="shared" si="75"/>
        <v/>
      </c>
      <c r="AA213" s="534" t="str">
        <f t="shared" si="76"/>
        <v/>
      </c>
      <c r="AC213" s="534" t="str">
        <f t="shared" si="77"/>
        <v/>
      </c>
      <c r="AE213" s="534" t="str">
        <f t="shared" si="78"/>
        <v/>
      </c>
      <c r="AG213" s="534" t="str">
        <f t="shared" si="79"/>
        <v/>
      </c>
      <c r="AI213" s="534" t="str">
        <f t="shared" si="80"/>
        <v/>
      </c>
      <c r="AK213" s="534" t="str">
        <f t="shared" si="81"/>
        <v/>
      </c>
      <c r="AM213" s="534" t="str">
        <f t="shared" si="82"/>
        <v/>
      </c>
      <c r="AO213" s="534" t="str">
        <f t="shared" si="83"/>
        <v/>
      </c>
      <c r="AQ213" s="534" t="str">
        <f t="shared" si="84"/>
        <v/>
      </c>
    </row>
    <row r="214" spans="5:43">
      <c r="E214" s="534" t="str">
        <f t="shared" si="66"/>
        <v/>
      </c>
      <c r="G214" s="534" t="str">
        <f t="shared" si="66"/>
        <v/>
      </c>
      <c r="I214" s="534" t="str">
        <f t="shared" si="67"/>
        <v/>
      </c>
      <c r="K214" s="534" t="str">
        <f t="shared" si="68"/>
        <v/>
      </c>
      <c r="M214" s="534" t="str">
        <f t="shared" si="69"/>
        <v/>
      </c>
      <c r="O214" s="534" t="str">
        <f t="shared" si="70"/>
        <v/>
      </c>
      <c r="Q214" s="534" t="str">
        <f t="shared" si="71"/>
        <v/>
      </c>
      <c r="S214" s="534" t="str">
        <f t="shared" si="72"/>
        <v/>
      </c>
      <c r="U214" s="534" t="str">
        <f t="shared" si="73"/>
        <v/>
      </c>
      <c r="W214" s="534" t="str">
        <f t="shared" si="74"/>
        <v/>
      </c>
      <c r="Y214" s="534" t="str">
        <f t="shared" si="75"/>
        <v/>
      </c>
      <c r="AA214" s="534" t="str">
        <f t="shared" si="76"/>
        <v/>
      </c>
      <c r="AC214" s="534" t="str">
        <f t="shared" si="77"/>
        <v/>
      </c>
      <c r="AE214" s="534" t="str">
        <f t="shared" si="78"/>
        <v/>
      </c>
      <c r="AG214" s="534" t="str">
        <f t="shared" si="79"/>
        <v/>
      </c>
      <c r="AI214" s="534" t="str">
        <f t="shared" si="80"/>
        <v/>
      </c>
      <c r="AK214" s="534" t="str">
        <f t="shared" si="81"/>
        <v/>
      </c>
      <c r="AM214" s="534" t="str">
        <f t="shared" si="82"/>
        <v/>
      </c>
      <c r="AO214" s="534" t="str">
        <f t="shared" si="83"/>
        <v/>
      </c>
      <c r="AQ214" s="534" t="str">
        <f t="shared" si="84"/>
        <v/>
      </c>
    </row>
    <row r="215" spans="5:43">
      <c r="E215" s="534" t="str">
        <f t="shared" si="66"/>
        <v/>
      </c>
      <c r="G215" s="534" t="str">
        <f t="shared" si="66"/>
        <v/>
      </c>
      <c r="I215" s="534" t="str">
        <f t="shared" si="67"/>
        <v/>
      </c>
      <c r="K215" s="534" t="str">
        <f t="shared" si="68"/>
        <v/>
      </c>
      <c r="M215" s="534" t="str">
        <f t="shared" si="69"/>
        <v/>
      </c>
      <c r="O215" s="534" t="str">
        <f t="shared" si="70"/>
        <v/>
      </c>
      <c r="Q215" s="534" t="str">
        <f t="shared" si="71"/>
        <v/>
      </c>
      <c r="S215" s="534" t="str">
        <f t="shared" si="72"/>
        <v/>
      </c>
      <c r="U215" s="534" t="str">
        <f t="shared" si="73"/>
        <v/>
      </c>
      <c r="W215" s="534" t="str">
        <f t="shared" si="74"/>
        <v/>
      </c>
      <c r="Y215" s="534" t="str">
        <f t="shared" si="75"/>
        <v/>
      </c>
      <c r="AA215" s="534" t="str">
        <f t="shared" si="76"/>
        <v/>
      </c>
      <c r="AC215" s="534" t="str">
        <f t="shared" si="77"/>
        <v/>
      </c>
      <c r="AE215" s="534" t="str">
        <f t="shared" si="78"/>
        <v/>
      </c>
      <c r="AG215" s="534" t="str">
        <f t="shared" si="79"/>
        <v/>
      </c>
      <c r="AI215" s="534" t="str">
        <f t="shared" si="80"/>
        <v/>
      </c>
      <c r="AK215" s="534" t="str">
        <f t="shared" si="81"/>
        <v/>
      </c>
      <c r="AM215" s="534" t="str">
        <f t="shared" si="82"/>
        <v/>
      </c>
      <c r="AO215" s="534" t="str">
        <f t="shared" si="83"/>
        <v/>
      </c>
      <c r="AQ215" s="534" t="str">
        <f t="shared" si="84"/>
        <v/>
      </c>
    </row>
    <row r="216" spans="5:43">
      <c r="E216" s="534" t="str">
        <f t="shared" si="66"/>
        <v/>
      </c>
      <c r="G216" s="534" t="str">
        <f t="shared" si="66"/>
        <v/>
      </c>
      <c r="I216" s="534" t="str">
        <f t="shared" si="67"/>
        <v/>
      </c>
      <c r="K216" s="534" t="str">
        <f t="shared" si="68"/>
        <v/>
      </c>
      <c r="M216" s="534" t="str">
        <f t="shared" si="69"/>
        <v/>
      </c>
      <c r="O216" s="534" t="str">
        <f t="shared" si="70"/>
        <v/>
      </c>
      <c r="Q216" s="534" t="str">
        <f t="shared" si="71"/>
        <v/>
      </c>
      <c r="S216" s="534" t="str">
        <f t="shared" si="72"/>
        <v/>
      </c>
      <c r="U216" s="534" t="str">
        <f t="shared" si="73"/>
        <v/>
      </c>
      <c r="W216" s="534" t="str">
        <f t="shared" si="74"/>
        <v/>
      </c>
      <c r="Y216" s="534" t="str">
        <f t="shared" si="75"/>
        <v/>
      </c>
      <c r="AA216" s="534" t="str">
        <f t="shared" si="76"/>
        <v/>
      </c>
      <c r="AC216" s="534" t="str">
        <f t="shared" si="77"/>
        <v/>
      </c>
      <c r="AE216" s="534" t="str">
        <f t="shared" si="78"/>
        <v/>
      </c>
      <c r="AG216" s="534" t="str">
        <f t="shared" si="79"/>
        <v/>
      </c>
      <c r="AI216" s="534" t="str">
        <f t="shared" si="80"/>
        <v/>
      </c>
      <c r="AK216" s="534" t="str">
        <f t="shared" si="81"/>
        <v/>
      </c>
      <c r="AM216" s="534" t="str">
        <f t="shared" si="82"/>
        <v/>
      </c>
      <c r="AO216" s="534" t="str">
        <f t="shared" si="83"/>
        <v/>
      </c>
      <c r="AQ216" s="534" t="str">
        <f t="shared" si="84"/>
        <v/>
      </c>
    </row>
    <row r="217" spans="5:43">
      <c r="E217" s="534" t="str">
        <f t="shared" si="66"/>
        <v/>
      </c>
      <c r="G217" s="534" t="str">
        <f t="shared" si="66"/>
        <v/>
      </c>
      <c r="I217" s="534" t="str">
        <f t="shared" si="67"/>
        <v/>
      </c>
      <c r="K217" s="534" t="str">
        <f t="shared" si="68"/>
        <v/>
      </c>
      <c r="M217" s="534" t="str">
        <f t="shared" si="69"/>
        <v/>
      </c>
      <c r="O217" s="534" t="str">
        <f t="shared" si="70"/>
        <v/>
      </c>
      <c r="Q217" s="534" t="str">
        <f t="shared" si="71"/>
        <v/>
      </c>
      <c r="S217" s="534" t="str">
        <f t="shared" si="72"/>
        <v/>
      </c>
      <c r="U217" s="534" t="str">
        <f t="shared" si="73"/>
        <v/>
      </c>
      <c r="W217" s="534" t="str">
        <f t="shared" si="74"/>
        <v/>
      </c>
      <c r="Y217" s="534" t="str">
        <f t="shared" si="75"/>
        <v/>
      </c>
      <c r="AA217" s="534" t="str">
        <f t="shared" si="76"/>
        <v/>
      </c>
      <c r="AC217" s="534" t="str">
        <f t="shared" si="77"/>
        <v/>
      </c>
      <c r="AE217" s="534" t="str">
        <f t="shared" si="78"/>
        <v/>
      </c>
      <c r="AG217" s="534" t="str">
        <f t="shared" si="79"/>
        <v/>
      </c>
      <c r="AI217" s="534" t="str">
        <f t="shared" si="80"/>
        <v/>
      </c>
      <c r="AK217" s="534" t="str">
        <f t="shared" si="81"/>
        <v/>
      </c>
      <c r="AM217" s="534" t="str">
        <f t="shared" si="82"/>
        <v/>
      </c>
      <c r="AO217" s="534" t="str">
        <f t="shared" si="83"/>
        <v/>
      </c>
      <c r="AQ217" s="534" t="str">
        <f t="shared" si="84"/>
        <v/>
      </c>
    </row>
    <row r="218" spans="5:43">
      <c r="E218" s="534" t="str">
        <f t="shared" si="66"/>
        <v/>
      </c>
      <c r="G218" s="534" t="str">
        <f t="shared" si="66"/>
        <v/>
      </c>
      <c r="I218" s="534" t="str">
        <f t="shared" si="67"/>
        <v/>
      </c>
      <c r="K218" s="534" t="str">
        <f t="shared" si="68"/>
        <v/>
      </c>
      <c r="M218" s="534" t="str">
        <f t="shared" si="69"/>
        <v/>
      </c>
      <c r="O218" s="534" t="str">
        <f t="shared" si="70"/>
        <v/>
      </c>
      <c r="Q218" s="534" t="str">
        <f t="shared" si="71"/>
        <v/>
      </c>
      <c r="S218" s="534" t="str">
        <f t="shared" si="72"/>
        <v/>
      </c>
      <c r="U218" s="534" t="str">
        <f t="shared" si="73"/>
        <v/>
      </c>
      <c r="W218" s="534" t="str">
        <f t="shared" si="74"/>
        <v/>
      </c>
      <c r="Y218" s="534" t="str">
        <f t="shared" si="75"/>
        <v/>
      </c>
      <c r="AA218" s="534" t="str">
        <f t="shared" si="76"/>
        <v/>
      </c>
      <c r="AC218" s="534" t="str">
        <f t="shared" si="77"/>
        <v/>
      </c>
      <c r="AE218" s="534" t="str">
        <f t="shared" si="78"/>
        <v/>
      </c>
      <c r="AG218" s="534" t="str">
        <f t="shared" si="79"/>
        <v/>
      </c>
      <c r="AI218" s="534" t="str">
        <f t="shared" si="80"/>
        <v/>
      </c>
      <c r="AK218" s="534" t="str">
        <f t="shared" si="81"/>
        <v/>
      </c>
      <c r="AM218" s="534" t="str">
        <f t="shared" si="82"/>
        <v/>
      </c>
      <c r="AO218" s="534" t="str">
        <f t="shared" si="83"/>
        <v/>
      </c>
      <c r="AQ218" s="534" t="str">
        <f t="shared" si="84"/>
        <v/>
      </c>
    </row>
    <row r="219" spans="5:43">
      <c r="E219" s="534" t="str">
        <f t="shared" si="66"/>
        <v/>
      </c>
      <c r="G219" s="534" t="str">
        <f t="shared" si="66"/>
        <v/>
      </c>
      <c r="I219" s="534" t="str">
        <f t="shared" si="67"/>
        <v/>
      </c>
      <c r="K219" s="534" t="str">
        <f t="shared" si="68"/>
        <v/>
      </c>
      <c r="M219" s="534" t="str">
        <f t="shared" si="69"/>
        <v/>
      </c>
      <c r="O219" s="534" t="str">
        <f t="shared" si="70"/>
        <v/>
      </c>
      <c r="Q219" s="534" t="str">
        <f t="shared" si="71"/>
        <v/>
      </c>
      <c r="S219" s="534" t="str">
        <f t="shared" si="72"/>
        <v/>
      </c>
      <c r="U219" s="534" t="str">
        <f t="shared" si="73"/>
        <v/>
      </c>
      <c r="W219" s="534" t="str">
        <f t="shared" si="74"/>
        <v/>
      </c>
      <c r="Y219" s="534" t="str">
        <f t="shared" si="75"/>
        <v/>
      </c>
      <c r="AA219" s="534" t="str">
        <f t="shared" si="76"/>
        <v/>
      </c>
      <c r="AC219" s="534" t="str">
        <f t="shared" si="77"/>
        <v/>
      </c>
      <c r="AE219" s="534" t="str">
        <f t="shared" si="78"/>
        <v/>
      </c>
      <c r="AG219" s="534" t="str">
        <f t="shared" si="79"/>
        <v/>
      </c>
      <c r="AI219" s="534" t="str">
        <f t="shared" si="80"/>
        <v/>
      </c>
      <c r="AK219" s="534" t="str">
        <f t="shared" si="81"/>
        <v/>
      </c>
      <c r="AM219" s="534" t="str">
        <f t="shared" si="82"/>
        <v/>
      </c>
      <c r="AO219" s="534" t="str">
        <f t="shared" si="83"/>
        <v/>
      </c>
      <c r="AQ219" s="534" t="str">
        <f t="shared" si="84"/>
        <v/>
      </c>
    </row>
    <row r="220" spans="5:43">
      <c r="E220" s="534" t="str">
        <f t="shared" si="66"/>
        <v/>
      </c>
      <c r="G220" s="534" t="str">
        <f t="shared" si="66"/>
        <v/>
      </c>
      <c r="I220" s="534" t="str">
        <f t="shared" si="67"/>
        <v/>
      </c>
      <c r="K220" s="534" t="str">
        <f t="shared" si="68"/>
        <v/>
      </c>
      <c r="M220" s="534" t="str">
        <f t="shared" si="69"/>
        <v/>
      </c>
      <c r="O220" s="534" t="str">
        <f t="shared" si="70"/>
        <v/>
      </c>
      <c r="Q220" s="534" t="str">
        <f t="shared" si="71"/>
        <v/>
      </c>
      <c r="S220" s="534" t="str">
        <f t="shared" si="72"/>
        <v/>
      </c>
      <c r="U220" s="534" t="str">
        <f t="shared" si="73"/>
        <v/>
      </c>
      <c r="W220" s="534" t="str">
        <f t="shared" si="74"/>
        <v/>
      </c>
      <c r="Y220" s="534" t="str">
        <f t="shared" si="75"/>
        <v/>
      </c>
      <c r="AA220" s="534" t="str">
        <f t="shared" si="76"/>
        <v/>
      </c>
      <c r="AC220" s="534" t="str">
        <f t="shared" si="77"/>
        <v/>
      </c>
      <c r="AE220" s="534" t="str">
        <f t="shared" si="78"/>
        <v/>
      </c>
      <c r="AG220" s="534" t="str">
        <f t="shared" si="79"/>
        <v/>
      </c>
      <c r="AI220" s="534" t="str">
        <f t="shared" si="80"/>
        <v/>
      </c>
      <c r="AK220" s="534" t="str">
        <f t="shared" si="81"/>
        <v/>
      </c>
      <c r="AM220" s="534" t="str">
        <f t="shared" si="82"/>
        <v/>
      </c>
      <c r="AO220" s="534" t="str">
        <f t="shared" si="83"/>
        <v/>
      </c>
      <c r="AQ220" s="534" t="str">
        <f t="shared" si="84"/>
        <v/>
      </c>
    </row>
    <row r="221" spans="5:43">
      <c r="E221" s="534" t="str">
        <f t="shared" ref="E221:G236" si="85">IF(OR($B221=0,D221=0),"",D221/$B221)</f>
        <v/>
      </c>
      <c r="G221" s="534" t="str">
        <f t="shared" si="85"/>
        <v/>
      </c>
      <c r="I221" s="534" t="str">
        <f t="shared" si="67"/>
        <v/>
      </c>
      <c r="K221" s="534" t="str">
        <f t="shared" si="68"/>
        <v/>
      </c>
      <c r="M221" s="534" t="str">
        <f t="shared" si="69"/>
        <v/>
      </c>
      <c r="O221" s="534" t="str">
        <f t="shared" si="70"/>
        <v/>
      </c>
      <c r="Q221" s="534" t="str">
        <f t="shared" si="71"/>
        <v/>
      </c>
      <c r="S221" s="534" t="str">
        <f t="shared" si="72"/>
        <v/>
      </c>
      <c r="U221" s="534" t="str">
        <f t="shared" si="73"/>
        <v/>
      </c>
      <c r="W221" s="534" t="str">
        <f t="shared" si="74"/>
        <v/>
      </c>
      <c r="Y221" s="534" t="str">
        <f t="shared" si="75"/>
        <v/>
      </c>
      <c r="AA221" s="534" t="str">
        <f t="shared" si="76"/>
        <v/>
      </c>
      <c r="AC221" s="534" t="str">
        <f t="shared" si="77"/>
        <v/>
      </c>
      <c r="AE221" s="534" t="str">
        <f t="shared" si="78"/>
        <v/>
      </c>
      <c r="AG221" s="534" t="str">
        <f t="shared" si="79"/>
        <v/>
      </c>
      <c r="AI221" s="534" t="str">
        <f t="shared" si="80"/>
        <v/>
      </c>
      <c r="AK221" s="534" t="str">
        <f t="shared" si="81"/>
        <v/>
      </c>
      <c r="AM221" s="534" t="str">
        <f t="shared" si="82"/>
        <v/>
      </c>
      <c r="AO221" s="534" t="str">
        <f t="shared" si="83"/>
        <v/>
      </c>
      <c r="AQ221" s="534" t="str">
        <f t="shared" si="84"/>
        <v/>
      </c>
    </row>
    <row r="222" spans="5:43">
      <c r="E222" s="534" t="str">
        <f t="shared" si="85"/>
        <v/>
      </c>
      <c r="G222" s="534" t="str">
        <f t="shared" si="85"/>
        <v/>
      </c>
      <c r="I222" s="534" t="str">
        <f t="shared" si="67"/>
        <v/>
      </c>
      <c r="K222" s="534" t="str">
        <f t="shared" si="68"/>
        <v/>
      </c>
      <c r="M222" s="534" t="str">
        <f t="shared" si="69"/>
        <v/>
      </c>
      <c r="O222" s="534" t="str">
        <f t="shared" si="70"/>
        <v/>
      </c>
      <c r="Q222" s="534" t="str">
        <f t="shared" si="71"/>
        <v/>
      </c>
      <c r="S222" s="534" t="str">
        <f t="shared" si="72"/>
        <v/>
      </c>
      <c r="U222" s="534" t="str">
        <f t="shared" si="73"/>
        <v/>
      </c>
      <c r="W222" s="534" t="str">
        <f t="shared" si="74"/>
        <v/>
      </c>
      <c r="Y222" s="534" t="str">
        <f t="shared" si="75"/>
        <v/>
      </c>
      <c r="AA222" s="534" t="str">
        <f t="shared" si="76"/>
        <v/>
      </c>
      <c r="AC222" s="534" t="str">
        <f t="shared" si="77"/>
        <v/>
      </c>
      <c r="AE222" s="534" t="str">
        <f t="shared" si="78"/>
        <v/>
      </c>
      <c r="AG222" s="534" t="str">
        <f t="shared" si="79"/>
        <v/>
      </c>
      <c r="AI222" s="534" t="str">
        <f t="shared" si="80"/>
        <v/>
      </c>
      <c r="AK222" s="534" t="str">
        <f t="shared" si="81"/>
        <v/>
      </c>
      <c r="AM222" s="534" t="str">
        <f t="shared" si="82"/>
        <v/>
      </c>
      <c r="AO222" s="534" t="str">
        <f t="shared" si="83"/>
        <v/>
      </c>
      <c r="AQ222" s="534" t="str">
        <f t="shared" si="84"/>
        <v/>
      </c>
    </row>
    <row r="223" spans="5:43">
      <c r="E223" s="534" t="str">
        <f t="shared" si="85"/>
        <v/>
      </c>
      <c r="G223" s="534" t="str">
        <f t="shared" si="85"/>
        <v/>
      </c>
      <c r="I223" s="534" t="str">
        <f t="shared" si="67"/>
        <v/>
      </c>
      <c r="K223" s="534" t="str">
        <f t="shared" si="68"/>
        <v/>
      </c>
      <c r="M223" s="534" t="str">
        <f t="shared" si="69"/>
        <v/>
      </c>
      <c r="O223" s="534" t="str">
        <f t="shared" si="70"/>
        <v/>
      </c>
      <c r="Q223" s="534" t="str">
        <f t="shared" si="71"/>
        <v/>
      </c>
      <c r="S223" s="534" t="str">
        <f t="shared" si="72"/>
        <v/>
      </c>
      <c r="U223" s="534" t="str">
        <f t="shared" si="73"/>
        <v/>
      </c>
      <c r="W223" s="534" t="str">
        <f t="shared" si="74"/>
        <v/>
      </c>
      <c r="Y223" s="534" t="str">
        <f t="shared" si="75"/>
        <v/>
      </c>
      <c r="AA223" s="534" t="str">
        <f t="shared" si="76"/>
        <v/>
      </c>
      <c r="AC223" s="534" t="str">
        <f t="shared" si="77"/>
        <v/>
      </c>
      <c r="AE223" s="534" t="str">
        <f t="shared" si="78"/>
        <v/>
      </c>
      <c r="AG223" s="534" t="str">
        <f t="shared" si="79"/>
        <v/>
      </c>
      <c r="AI223" s="534" t="str">
        <f t="shared" si="80"/>
        <v/>
      </c>
      <c r="AK223" s="534" t="str">
        <f t="shared" si="81"/>
        <v/>
      </c>
      <c r="AM223" s="534" t="str">
        <f t="shared" si="82"/>
        <v/>
      </c>
      <c r="AO223" s="534" t="str">
        <f t="shared" si="83"/>
        <v/>
      </c>
      <c r="AQ223" s="534" t="str">
        <f t="shared" si="84"/>
        <v/>
      </c>
    </row>
    <row r="224" spans="5:43">
      <c r="E224" s="534" t="str">
        <f t="shared" si="85"/>
        <v/>
      </c>
      <c r="G224" s="534" t="str">
        <f t="shared" si="85"/>
        <v/>
      </c>
      <c r="I224" s="534" t="str">
        <f t="shared" si="67"/>
        <v/>
      </c>
      <c r="K224" s="534" t="str">
        <f t="shared" si="68"/>
        <v/>
      </c>
      <c r="M224" s="534" t="str">
        <f t="shared" si="69"/>
        <v/>
      </c>
      <c r="O224" s="534" t="str">
        <f t="shared" si="70"/>
        <v/>
      </c>
      <c r="Q224" s="534" t="str">
        <f t="shared" si="71"/>
        <v/>
      </c>
      <c r="S224" s="534" t="str">
        <f t="shared" si="72"/>
        <v/>
      </c>
      <c r="U224" s="534" t="str">
        <f t="shared" si="73"/>
        <v/>
      </c>
      <c r="W224" s="534" t="str">
        <f t="shared" si="74"/>
        <v/>
      </c>
      <c r="Y224" s="534" t="str">
        <f t="shared" si="75"/>
        <v/>
      </c>
      <c r="AA224" s="534" t="str">
        <f t="shared" si="76"/>
        <v/>
      </c>
      <c r="AC224" s="534" t="str">
        <f t="shared" si="77"/>
        <v/>
      </c>
      <c r="AE224" s="534" t="str">
        <f t="shared" si="78"/>
        <v/>
      </c>
      <c r="AG224" s="534" t="str">
        <f t="shared" si="79"/>
        <v/>
      </c>
      <c r="AI224" s="534" t="str">
        <f t="shared" si="80"/>
        <v/>
      </c>
      <c r="AK224" s="534" t="str">
        <f t="shared" si="81"/>
        <v/>
      </c>
      <c r="AM224" s="534" t="str">
        <f t="shared" si="82"/>
        <v/>
      </c>
      <c r="AO224" s="534" t="str">
        <f t="shared" si="83"/>
        <v/>
      </c>
      <c r="AQ224" s="534" t="str">
        <f t="shared" si="84"/>
        <v/>
      </c>
    </row>
    <row r="225" spans="5:43">
      <c r="E225" s="534" t="str">
        <f t="shared" si="85"/>
        <v/>
      </c>
      <c r="G225" s="534" t="str">
        <f t="shared" si="85"/>
        <v/>
      </c>
      <c r="I225" s="534" t="str">
        <f t="shared" si="67"/>
        <v/>
      </c>
      <c r="K225" s="534" t="str">
        <f t="shared" si="68"/>
        <v/>
      </c>
      <c r="M225" s="534" t="str">
        <f t="shared" si="69"/>
        <v/>
      </c>
      <c r="O225" s="534" t="str">
        <f t="shared" si="70"/>
        <v/>
      </c>
      <c r="Q225" s="534" t="str">
        <f t="shared" si="71"/>
        <v/>
      </c>
      <c r="S225" s="534" t="str">
        <f t="shared" si="72"/>
        <v/>
      </c>
      <c r="U225" s="534" t="str">
        <f t="shared" si="73"/>
        <v/>
      </c>
      <c r="W225" s="534" t="str">
        <f t="shared" si="74"/>
        <v/>
      </c>
      <c r="Y225" s="534" t="str">
        <f t="shared" si="75"/>
        <v/>
      </c>
      <c r="AA225" s="534" t="str">
        <f t="shared" si="76"/>
        <v/>
      </c>
      <c r="AC225" s="534" t="str">
        <f t="shared" si="77"/>
        <v/>
      </c>
      <c r="AE225" s="534" t="str">
        <f t="shared" si="78"/>
        <v/>
      </c>
      <c r="AG225" s="534" t="str">
        <f t="shared" si="79"/>
        <v/>
      </c>
      <c r="AI225" s="534" t="str">
        <f t="shared" si="80"/>
        <v/>
      </c>
      <c r="AK225" s="534" t="str">
        <f t="shared" si="81"/>
        <v/>
      </c>
      <c r="AM225" s="534" t="str">
        <f t="shared" si="82"/>
        <v/>
      </c>
      <c r="AO225" s="534" t="str">
        <f t="shared" si="83"/>
        <v/>
      </c>
      <c r="AQ225" s="534" t="str">
        <f t="shared" si="84"/>
        <v/>
      </c>
    </row>
    <row r="226" spans="5:43">
      <c r="E226" s="534" t="str">
        <f t="shared" si="85"/>
        <v/>
      </c>
      <c r="G226" s="534" t="str">
        <f t="shared" si="85"/>
        <v/>
      </c>
      <c r="I226" s="534" t="str">
        <f t="shared" si="67"/>
        <v/>
      </c>
      <c r="K226" s="534" t="str">
        <f t="shared" si="68"/>
        <v/>
      </c>
      <c r="M226" s="534" t="str">
        <f t="shared" si="69"/>
        <v/>
      </c>
      <c r="O226" s="534" t="str">
        <f t="shared" si="70"/>
        <v/>
      </c>
      <c r="Q226" s="534" t="str">
        <f t="shared" si="71"/>
        <v/>
      </c>
      <c r="S226" s="534" t="str">
        <f t="shared" si="72"/>
        <v/>
      </c>
      <c r="U226" s="534" t="str">
        <f t="shared" si="73"/>
        <v/>
      </c>
      <c r="W226" s="534" t="str">
        <f t="shared" si="74"/>
        <v/>
      </c>
      <c r="Y226" s="534" t="str">
        <f t="shared" si="75"/>
        <v/>
      </c>
      <c r="AA226" s="534" t="str">
        <f t="shared" si="76"/>
        <v/>
      </c>
      <c r="AC226" s="534" t="str">
        <f t="shared" si="77"/>
        <v/>
      </c>
      <c r="AE226" s="534" t="str">
        <f t="shared" si="78"/>
        <v/>
      </c>
      <c r="AG226" s="534" t="str">
        <f t="shared" si="79"/>
        <v/>
      </c>
      <c r="AI226" s="534" t="str">
        <f t="shared" si="80"/>
        <v/>
      </c>
      <c r="AK226" s="534" t="str">
        <f t="shared" si="81"/>
        <v/>
      </c>
      <c r="AM226" s="534" t="str">
        <f t="shared" si="82"/>
        <v/>
      </c>
      <c r="AO226" s="534" t="str">
        <f t="shared" si="83"/>
        <v/>
      </c>
      <c r="AQ226" s="534" t="str">
        <f t="shared" si="84"/>
        <v/>
      </c>
    </row>
    <row r="227" spans="5:43">
      <c r="E227" s="534" t="str">
        <f t="shared" si="85"/>
        <v/>
      </c>
      <c r="G227" s="534" t="str">
        <f t="shared" si="85"/>
        <v/>
      </c>
      <c r="I227" s="534" t="str">
        <f t="shared" si="67"/>
        <v/>
      </c>
      <c r="K227" s="534" t="str">
        <f t="shared" si="68"/>
        <v/>
      </c>
      <c r="M227" s="534" t="str">
        <f t="shared" si="69"/>
        <v/>
      </c>
      <c r="O227" s="534" t="str">
        <f t="shared" si="70"/>
        <v/>
      </c>
      <c r="Q227" s="534" t="str">
        <f t="shared" si="71"/>
        <v/>
      </c>
      <c r="S227" s="534" t="str">
        <f t="shared" si="72"/>
        <v/>
      </c>
      <c r="U227" s="534" t="str">
        <f t="shared" si="73"/>
        <v/>
      </c>
      <c r="W227" s="534" t="str">
        <f t="shared" si="74"/>
        <v/>
      </c>
      <c r="Y227" s="534" t="str">
        <f t="shared" si="75"/>
        <v/>
      </c>
      <c r="AA227" s="534" t="str">
        <f t="shared" si="76"/>
        <v/>
      </c>
      <c r="AC227" s="534" t="str">
        <f t="shared" si="77"/>
        <v/>
      </c>
      <c r="AE227" s="534" t="str">
        <f t="shared" si="78"/>
        <v/>
      </c>
      <c r="AG227" s="534" t="str">
        <f t="shared" si="79"/>
        <v/>
      </c>
      <c r="AI227" s="534" t="str">
        <f t="shared" si="80"/>
        <v/>
      </c>
      <c r="AK227" s="534" t="str">
        <f t="shared" si="81"/>
        <v/>
      </c>
      <c r="AM227" s="534" t="str">
        <f t="shared" si="82"/>
        <v/>
      </c>
      <c r="AO227" s="534" t="str">
        <f t="shared" si="83"/>
        <v/>
      </c>
      <c r="AQ227" s="534" t="str">
        <f t="shared" si="84"/>
        <v/>
      </c>
    </row>
    <row r="228" spans="5:43">
      <c r="E228" s="534" t="str">
        <f t="shared" si="85"/>
        <v/>
      </c>
      <c r="G228" s="534" t="str">
        <f t="shared" si="85"/>
        <v/>
      </c>
      <c r="I228" s="534" t="str">
        <f t="shared" si="67"/>
        <v/>
      </c>
      <c r="K228" s="534" t="str">
        <f t="shared" si="68"/>
        <v/>
      </c>
      <c r="M228" s="534" t="str">
        <f t="shared" si="69"/>
        <v/>
      </c>
      <c r="O228" s="534" t="str">
        <f t="shared" si="70"/>
        <v/>
      </c>
      <c r="Q228" s="534" t="str">
        <f t="shared" si="71"/>
        <v/>
      </c>
      <c r="S228" s="534" t="str">
        <f t="shared" si="72"/>
        <v/>
      </c>
      <c r="U228" s="534" t="str">
        <f t="shared" si="73"/>
        <v/>
      </c>
      <c r="W228" s="534" t="str">
        <f t="shared" si="74"/>
        <v/>
      </c>
      <c r="Y228" s="534" t="str">
        <f t="shared" si="75"/>
        <v/>
      </c>
      <c r="AA228" s="534" t="str">
        <f t="shared" si="76"/>
        <v/>
      </c>
      <c r="AC228" s="534" t="str">
        <f t="shared" si="77"/>
        <v/>
      </c>
      <c r="AE228" s="534" t="str">
        <f t="shared" si="78"/>
        <v/>
      </c>
      <c r="AG228" s="534" t="str">
        <f t="shared" si="79"/>
        <v/>
      </c>
      <c r="AI228" s="534" t="str">
        <f t="shared" si="80"/>
        <v/>
      </c>
      <c r="AK228" s="534" t="str">
        <f t="shared" si="81"/>
        <v/>
      </c>
      <c r="AM228" s="534" t="str">
        <f t="shared" si="82"/>
        <v/>
      </c>
      <c r="AO228" s="534" t="str">
        <f t="shared" si="83"/>
        <v/>
      </c>
      <c r="AQ228" s="534" t="str">
        <f t="shared" si="84"/>
        <v/>
      </c>
    </row>
    <row r="229" spans="5:43">
      <c r="E229" s="534" t="str">
        <f t="shared" si="85"/>
        <v/>
      </c>
      <c r="G229" s="534" t="str">
        <f t="shared" si="85"/>
        <v/>
      </c>
      <c r="I229" s="534" t="str">
        <f t="shared" si="67"/>
        <v/>
      </c>
      <c r="K229" s="534" t="str">
        <f t="shared" si="68"/>
        <v/>
      </c>
      <c r="M229" s="534" t="str">
        <f t="shared" si="69"/>
        <v/>
      </c>
      <c r="O229" s="534" t="str">
        <f t="shared" si="70"/>
        <v/>
      </c>
      <c r="Q229" s="534" t="str">
        <f t="shared" si="71"/>
        <v/>
      </c>
      <c r="S229" s="534" t="str">
        <f t="shared" si="72"/>
        <v/>
      </c>
      <c r="U229" s="534" t="str">
        <f t="shared" si="73"/>
        <v/>
      </c>
      <c r="W229" s="534" t="str">
        <f t="shared" si="74"/>
        <v/>
      </c>
      <c r="Y229" s="534" t="str">
        <f t="shared" si="75"/>
        <v/>
      </c>
      <c r="AA229" s="534" t="str">
        <f t="shared" si="76"/>
        <v/>
      </c>
      <c r="AC229" s="534" t="str">
        <f t="shared" si="77"/>
        <v/>
      </c>
      <c r="AE229" s="534" t="str">
        <f t="shared" si="78"/>
        <v/>
      </c>
      <c r="AG229" s="534" t="str">
        <f t="shared" si="79"/>
        <v/>
      </c>
      <c r="AI229" s="534" t="str">
        <f t="shared" si="80"/>
        <v/>
      </c>
      <c r="AK229" s="534" t="str">
        <f t="shared" si="81"/>
        <v/>
      </c>
      <c r="AM229" s="534" t="str">
        <f t="shared" si="82"/>
        <v/>
      </c>
      <c r="AO229" s="534" t="str">
        <f t="shared" si="83"/>
        <v/>
      </c>
      <c r="AQ229" s="534" t="str">
        <f t="shared" si="84"/>
        <v/>
      </c>
    </row>
    <row r="230" spans="5:43">
      <c r="E230" s="534" t="str">
        <f t="shared" si="85"/>
        <v/>
      </c>
      <c r="G230" s="534" t="str">
        <f t="shared" si="85"/>
        <v/>
      </c>
      <c r="I230" s="534" t="str">
        <f t="shared" si="67"/>
        <v/>
      </c>
      <c r="K230" s="534" t="str">
        <f t="shared" si="68"/>
        <v/>
      </c>
      <c r="M230" s="534" t="str">
        <f t="shared" si="69"/>
        <v/>
      </c>
      <c r="O230" s="534" t="str">
        <f t="shared" si="70"/>
        <v/>
      </c>
      <c r="Q230" s="534" t="str">
        <f t="shared" si="71"/>
        <v/>
      </c>
      <c r="S230" s="534" t="str">
        <f t="shared" si="72"/>
        <v/>
      </c>
      <c r="U230" s="534" t="str">
        <f t="shared" si="73"/>
        <v/>
      </c>
      <c r="W230" s="534" t="str">
        <f t="shared" si="74"/>
        <v/>
      </c>
      <c r="Y230" s="534" t="str">
        <f t="shared" si="75"/>
        <v/>
      </c>
      <c r="AA230" s="534" t="str">
        <f t="shared" si="76"/>
        <v/>
      </c>
      <c r="AC230" s="534" t="str">
        <f t="shared" si="77"/>
        <v/>
      </c>
      <c r="AE230" s="534" t="str">
        <f t="shared" si="78"/>
        <v/>
      </c>
      <c r="AG230" s="534" t="str">
        <f t="shared" si="79"/>
        <v/>
      </c>
      <c r="AI230" s="534" t="str">
        <f t="shared" si="80"/>
        <v/>
      </c>
      <c r="AK230" s="534" t="str">
        <f t="shared" si="81"/>
        <v/>
      </c>
      <c r="AM230" s="534" t="str">
        <f t="shared" si="82"/>
        <v/>
      </c>
      <c r="AO230" s="534" t="str">
        <f t="shared" si="83"/>
        <v/>
      </c>
      <c r="AQ230" s="534" t="str">
        <f t="shared" si="84"/>
        <v/>
      </c>
    </row>
    <row r="231" spans="5:43">
      <c r="E231" s="534" t="str">
        <f t="shared" si="85"/>
        <v/>
      </c>
      <c r="G231" s="534" t="str">
        <f t="shared" si="85"/>
        <v/>
      </c>
      <c r="I231" s="534" t="str">
        <f t="shared" si="67"/>
        <v/>
      </c>
      <c r="K231" s="534" t="str">
        <f t="shared" si="68"/>
        <v/>
      </c>
      <c r="M231" s="534" t="str">
        <f t="shared" si="69"/>
        <v/>
      </c>
      <c r="O231" s="534" t="str">
        <f t="shared" si="70"/>
        <v/>
      </c>
      <c r="Q231" s="534" t="str">
        <f t="shared" si="71"/>
        <v/>
      </c>
      <c r="S231" s="534" t="str">
        <f t="shared" si="72"/>
        <v/>
      </c>
      <c r="U231" s="534" t="str">
        <f t="shared" si="73"/>
        <v/>
      </c>
      <c r="W231" s="534" t="str">
        <f t="shared" si="74"/>
        <v/>
      </c>
      <c r="Y231" s="534" t="str">
        <f t="shared" si="75"/>
        <v/>
      </c>
      <c r="AA231" s="534" t="str">
        <f t="shared" si="76"/>
        <v/>
      </c>
      <c r="AC231" s="534" t="str">
        <f t="shared" si="77"/>
        <v/>
      </c>
      <c r="AE231" s="534" t="str">
        <f t="shared" si="78"/>
        <v/>
      </c>
      <c r="AG231" s="534" t="str">
        <f t="shared" si="79"/>
        <v/>
      </c>
      <c r="AI231" s="534" t="str">
        <f t="shared" si="80"/>
        <v/>
      </c>
      <c r="AK231" s="534" t="str">
        <f t="shared" si="81"/>
        <v/>
      </c>
      <c r="AM231" s="534" t="str">
        <f t="shared" si="82"/>
        <v/>
      </c>
      <c r="AO231" s="534" t="str">
        <f t="shared" si="83"/>
        <v/>
      </c>
      <c r="AQ231" s="534" t="str">
        <f t="shared" si="84"/>
        <v/>
      </c>
    </row>
    <row r="232" spans="5:43">
      <c r="E232" s="534" t="str">
        <f t="shared" si="85"/>
        <v/>
      </c>
      <c r="G232" s="534" t="str">
        <f t="shared" si="85"/>
        <v/>
      </c>
      <c r="I232" s="534" t="str">
        <f t="shared" si="67"/>
        <v/>
      </c>
      <c r="K232" s="534" t="str">
        <f t="shared" si="68"/>
        <v/>
      </c>
      <c r="M232" s="534" t="str">
        <f t="shared" si="69"/>
        <v/>
      </c>
      <c r="O232" s="534" t="str">
        <f t="shared" si="70"/>
        <v/>
      </c>
      <c r="Q232" s="534" t="str">
        <f t="shared" si="71"/>
        <v/>
      </c>
      <c r="S232" s="534" t="str">
        <f t="shared" si="72"/>
        <v/>
      </c>
      <c r="U232" s="534" t="str">
        <f t="shared" si="73"/>
        <v/>
      </c>
      <c r="W232" s="534" t="str">
        <f t="shared" si="74"/>
        <v/>
      </c>
      <c r="Y232" s="534" t="str">
        <f t="shared" si="75"/>
        <v/>
      </c>
      <c r="AA232" s="534" t="str">
        <f t="shared" si="76"/>
        <v/>
      </c>
      <c r="AC232" s="534" t="str">
        <f t="shared" si="77"/>
        <v/>
      </c>
      <c r="AE232" s="534" t="str">
        <f t="shared" si="78"/>
        <v/>
      </c>
      <c r="AG232" s="534" t="str">
        <f t="shared" si="79"/>
        <v/>
      </c>
      <c r="AI232" s="534" t="str">
        <f t="shared" si="80"/>
        <v/>
      </c>
      <c r="AK232" s="534" t="str">
        <f t="shared" si="81"/>
        <v/>
      </c>
      <c r="AM232" s="534" t="str">
        <f t="shared" si="82"/>
        <v/>
      </c>
      <c r="AO232" s="534" t="str">
        <f t="shared" si="83"/>
        <v/>
      </c>
      <c r="AQ232" s="534" t="str">
        <f t="shared" si="84"/>
        <v/>
      </c>
    </row>
    <row r="233" spans="5:43">
      <c r="E233" s="534" t="str">
        <f t="shared" si="85"/>
        <v/>
      </c>
      <c r="G233" s="534" t="str">
        <f t="shared" si="85"/>
        <v/>
      </c>
      <c r="I233" s="534" t="str">
        <f t="shared" si="67"/>
        <v/>
      </c>
      <c r="K233" s="534" t="str">
        <f t="shared" si="68"/>
        <v/>
      </c>
      <c r="M233" s="534" t="str">
        <f t="shared" si="69"/>
        <v/>
      </c>
      <c r="O233" s="534" t="str">
        <f t="shared" si="70"/>
        <v/>
      </c>
      <c r="Q233" s="534" t="str">
        <f t="shared" si="71"/>
        <v/>
      </c>
      <c r="S233" s="534" t="str">
        <f t="shared" si="72"/>
        <v/>
      </c>
      <c r="U233" s="534" t="str">
        <f t="shared" si="73"/>
        <v/>
      </c>
      <c r="W233" s="534" t="str">
        <f t="shared" si="74"/>
        <v/>
      </c>
      <c r="Y233" s="534" t="str">
        <f t="shared" si="75"/>
        <v/>
      </c>
      <c r="AA233" s="534" t="str">
        <f t="shared" si="76"/>
        <v/>
      </c>
      <c r="AC233" s="534" t="str">
        <f t="shared" si="77"/>
        <v/>
      </c>
      <c r="AE233" s="534" t="str">
        <f t="shared" si="78"/>
        <v/>
      </c>
      <c r="AG233" s="534" t="str">
        <f t="shared" si="79"/>
        <v/>
      </c>
      <c r="AI233" s="534" t="str">
        <f t="shared" si="80"/>
        <v/>
      </c>
      <c r="AK233" s="534" t="str">
        <f t="shared" si="81"/>
        <v/>
      </c>
      <c r="AM233" s="534" t="str">
        <f t="shared" si="82"/>
        <v/>
      </c>
      <c r="AO233" s="534" t="str">
        <f t="shared" si="83"/>
        <v/>
      </c>
      <c r="AQ233" s="534" t="str">
        <f t="shared" si="84"/>
        <v/>
      </c>
    </row>
    <row r="234" spans="5:43">
      <c r="E234" s="534" t="str">
        <f t="shared" si="85"/>
        <v/>
      </c>
      <c r="G234" s="534" t="str">
        <f t="shared" si="85"/>
        <v/>
      </c>
      <c r="I234" s="534" t="str">
        <f t="shared" si="67"/>
        <v/>
      </c>
      <c r="K234" s="534" t="str">
        <f t="shared" si="68"/>
        <v/>
      </c>
      <c r="M234" s="534" t="str">
        <f t="shared" si="69"/>
        <v/>
      </c>
      <c r="O234" s="534" t="str">
        <f t="shared" si="70"/>
        <v/>
      </c>
      <c r="Q234" s="534" t="str">
        <f t="shared" si="71"/>
        <v/>
      </c>
      <c r="S234" s="534" t="str">
        <f t="shared" si="72"/>
        <v/>
      </c>
      <c r="U234" s="534" t="str">
        <f t="shared" si="73"/>
        <v/>
      </c>
      <c r="W234" s="534" t="str">
        <f t="shared" si="74"/>
        <v/>
      </c>
      <c r="Y234" s="534" t="str">
        <f t="shared" si="75"/>
        <v/>
      </c>
      <c r="AA234" s="534" t="str">
        <f t="shared" si="76"/>
        <v/>
      </c>
      <c r="AC234" s="534" t="str">
        <f t="shared" si="77"/>
        <v/>
      </c>
      <c r="AE234" s="534" t="str">
        <f t="shared" si="78"/>
        <v/>
      </c>
      <c r="AG234" s="534" t="str">
        <f t="shared" si="79"/>
        <v/>
      </c>
      <c r="AI234" s="534" t="str">
        <f t="shared" si="80"/>
        <v/>
      </c>
      <c r="AK234" s="534" t="str">
        <f t="shared" si="81"/>
        <v/>
      </c>
      <c r="AM234" s="534" t="str">
        <f t="shared" si="82"/>
        <v/>
      </c>
      <c r="AO234" s="534" t="str">
        <f t="shared" si="83"/>
        <v/>
      </c>
      <c r="AQ234" s="534" t="str">
        <f t="shared" si="84"/>
        <v/>
      </c>
    </row>
    <row r="235" spans="5:43">
      <c r="E235" s="534" t="str">
        <f t="shared" si="85"/>
        <v/>
      </c>
      <c r="G235" s="534" t="str">
        <f t="shared" si="85"/>
        <v/>
      </c>
      <c r="I235" s="534" t="str">
        <f t="shared" si="67"/>
        <v/>
      </c>
      <c r="K235" s="534" t="str">
        <f t="shared" si="68"/>
        <v/>
      </c>
      <c r="M235" s="534" t="str">
        <f t="shared" si="69"/>
        <v/>
      </c>
      <c r="O235" s="534" t="str">
        <f t="shared" si="70"/>
        <v/>
      </c>
      <c r="Q235" s="534" t="str">
        <f t="shared" si="71"/>
        <v/>
      </c>
      <c r="S235" s="534" t="str">
        <f t="shared" si="72"/>
        <v/>
      </c>
      <c r="U235" s="534" t="str">
        <f t="shared" si="73"/>
        <v/>
      </c>
      <c r="W235" s="534" t="str">
        <f t="shared" si="74"/>
        <v/>
      </c>
      <c r="Y235" s="534" t="str">
        <f t="shared" si="75"/>
        <v/>
      </c>
      <c r="AA235" s="534" t="str">
        <f t="shared" si="76"/>
        <v/>
      </c>
      <c r="AC235" s="534" t="str">
        <f t="shared" si="77"/>
        <v/>
      </c>
      <c r="AE235" s="534" t="str">
        <f t="shared" si="78"/>
        <v/>
      </c>
      <c r="AG235" s="534" t="str">
        <f t="shared" si="79"/>
        <v/>
      </c>
      <c r="AI235" s="534" t="str">
        <f t="shared" si="80"/>
        <v/>
      </c>
      <c r="AK235" s="534" t="str">
        <f t="shared" si="81"/>
        <v/>
      </c>
      <c r="AM235" s="534" t="str">
        <f t="shared" si="82"/>
        <v/>
      </c>
      <c r="AO235" s="534" t="str">
        <f t="shared" si="83"/>
        <v/>
      </c>
      <c r="AQ235" s="534" t="str">
        <f t="shared" si="84"/>
        <v/>
      </c>
    </row>
    <row r="236" spans="5:43">
      <c r="E236" s="534" t="str">
        <f t="shared" si="85"/>
        <v/>
      </c>
      <c r="G236" s="534" t="str">
        <f t="shared" si="85"/>
        <v/>
      </c>
      <c r="I236" s="534" t="str">
        <f t="shared" si="67"/>
        <v/>
      </c>
      <c r="K236" s="534" t="str">
        <f t="shared" si="68"/>
        <v/>
      </c>
      <c r="M236" s="534" t="str">
        <f t="shared" si="69"/>
        <v/>
      </c>
      <c r="O236" s="534" t="str">
        <f t="shared" si="70"/>
        <v/>
      </c>
      <c r="Q236" s="534" t="str">
        <f t="shared" si="71"/>
        <v/>
      </c>
      <c r="S236" s="534" t="str">
        <f t="shared" si="72"/>
        <v/>
      </c>
      <c r="U236" s="534" t="str">
        <f t="shared" si="73"/>
        <v/>
      </c>
      <c r="W236" s="534" t="str">
        <f t="shared" si="74"/>
        <v/>
      </c>
      <c r="Y236" s="534" t="str">
        <f t="shared" si="75"/>
        <v/>
      </c>
      <c r="AA236" s="534" t="str">
        <f t="shared" si="76"/>
        <v/>
      </c>
      <c r="AC236" s="534" t="str">
        <f t="shared" si="77"/>
        <v/>
      </c>
      <c r="AE236" s="534" t="str">
        <f t="shared" si="78"/>
        <v/>
      </c>
      <c r="AG236" s="534" t="str">
        <f t="shared" si="79"/>
        <v/>
      </c>
      <c r="AI236" s="534" t="str">
        <f t="shared" si="80"/>
        <v/>
      </c>
      <c r="AK236" s="534" t="str">
        <f t="shared" si="81"/>
        <v/>
      </c>
      <c r="AM236" s="534" t="str">
        <f t="shared" si="82"/>
        <v/>
      </c>
      <c r="AO236" s="534" t="str">
        <f t="shared" si="83"/>
        <v/>
      </c>
      <c r="AQ236" s="534" t="str">
        <f t="shared" si="84"/>
        <v/>
      </c>
    </row>
    <row r="237" spans="5:43">
      <c r="E237" s="534" t="str">
        <f t="shared" ref="E237:G252" si="86">IF(OR($B237=0,D237=0),"",D237/$B237)</f>
        <v/>
      </c>
      <c r="G237" s="534" t="str">
        <f t="shared" si="86"/>
        <v/>
      </c>
      <c r="I237" s="534" t="str">
        <f t="shared" si="67"/>
        <v/>
      </c>
      <c r="K237" s="534" t="str">
        <f t="shared" si="68"/>
        <v/>
      </c>
      <c r="M237" s="534" t="str">
        <f t="shared" si="69"/>
        <v/>
      </c>
      <c r="O237" s="534" t="str">
        <f t="shared" si="70"/>
        <v/>
      </c>
      <c r="Q237" s="534" t="str">
        <f t="shared" si="71"/>
        <v/>
      </c>
      <c r="S237" s="534" t="str">
        <f t="shared" si="72"/>
        <v/>
      </c>
      <c r="U237" s="534" t="str">
        <f t="shared" si="73"/>
        <v/>
      </c>
      <c r="W237" s="534" t="str">
        <f t="shared" si="74"/>
        <v/>
      </c>
      <c r="Y237" s="534" t="str">
        <f t="shared" si="75"/>
        <v/>
      </c>
      <c r="AA237" s="534" t="str">
        <f t="shared" si="76"/>
        <v/>
      </c>
      <c r="AC237" s="534" t="str">
        <f t="shared" si="77"/>
        <v/>
      </c>
      <c r="AE237" s="534" t="str">
        <f t="shared" si="78"/>
        <v/>
      </c>
      <c r="AG237" s="534" t="str">
        <f t="shared" si="79"/>
        <v/>
      </c>
      <c r="AI237" s="534" t="str">
        <f t="shared" si="80"/>
        <v/>
      </c>
      <c r="AK237" s="534" t="str">
        <f t="shared" si="81"/>
        <v/>
      </c>
      <c r="AM237" s="534" t="str">
        <f t="shared" si="82"/>
        <v/>
      </c>
      <c r="AO237" s="534" t="str">
        <f t="shared" si="83"/>
        <v/>
      </c>
      <c r="AQ237" s="534" t="str">
        <f t="shared" si="84"/>
        <v/>
      </c>
    </row>
    <row r="238" spans="5:43">
      <c r="E238" s="534" t="str">
        <f t="shared" si="86"/>
        <v/>
      </c>
      <c r="G238" s="534" t="str">
        <f t="shared" si="86"/>
        <v/>
      </c>
      <c r="I238" s="534" t="str">
        <f t="shared" si="67"/>
        <v/>
      </c>
      <c r="K238" s="534" t="str">
        <f t="shared" si="68"/>
        <v/>
      </c>
      <c r="M238" s="534" t="str">
        <f t="shared" si="69"/>
        <v/>
      </c>
      <c r="O238" s="534" t="str">
        <f t="shared" si="70"/>
        <v/>
      </c>
      <c r="Q238" s="534" t="str">
        <f t="shared" si="71"/>
        <v/>
      </c>
      <c r="S238" s="534" t="str">
        <f t="shared" si="72"/>
        <v/>
      </c>
      <c r="U238" s="534" t="str">
        <f t="shared" si="73"/>
        <v/>
      </c>
      <c r="W238" s="534" t="str">
        <f t="shared" si="74"/>
        <v/>
      </c>
      <c r="Y238" s="534" t="str">
        <f t="shared" si="75"/>
        <v/>
      </c>
      <c r="AA238" s="534" t="str">
        <f t="shared" si="76"/>
        <v/>
      </c>
      <c r="AC238" s="534" t="str">
        <f t="shared" si="77"/>
        <v/>
      </c>
      <c r="AE238" s="534" t="str">
        <f t="shared" si="78"/>
        <v/>
      </c>
      <c r="AG238" s="534" t="str">
        <f t="shared" si="79"/>
        <v/>
      </c>
      <c r="AI238" s="534" t="str">
        <f t="shared" si="80"/>
        <v/>
      </c>
      <c r="AK238" s="534" t="str">
        <f t="shared" si="81"/>
        <v/>
      </c>
      <c r="AM238" s="534" t="str">
        <f t="shared" si="82"/>
        <v/>
      </c>
      <c r="AO238" s="534" t="str">
        <f t="shared" si="83"/>
        <v/>
      </c>
      <c r="AQ238" s="534" t="str">
        <f t="shared" si="84"/>
        <v/>
      </c>
    </row>
    <row r="239" spans="5:43">
      <c r="E239" s="534" t="str">
        <f t="shared" si="86"/>
        <v/>
      </c>
      <c r="G239" s="534" t="str">
        <f t="shared" si="86"/>
        <v/>
      </c>
      <c r="I239" s="534" t="str">
        <f t="shared" si="67"/>
        <v/>
      </c>
      <c r="K239" s="534" t="str">
        <f t="shared" si="68"/>
        <v/>
      </c>
      <c r="M239" s="534" t="str">
        <f t="shared" si="69"/>
        <v/>
      </c>
      <c r="O239" s="534" t="str">
        <f t="shared" si="70"/>
        <v/>
      </c>
      <c r="Q239" s="534" t="str">
        <f t="shared" si="71"/>
        <v/>
      </c>
      <c r="S239" s="534" t="str">
        <f t="shared" si="72"/>
        <v/>
      </c>
      <c r="U239" s="534" t="str">
        <f t="shared" si="73"/>
        <v/>
      </c>
      <c r="W239" s="534" t="str">
        <f t="shared" si="74"/>
        <v/>
      </c>
      <c r="Y239" s="534" t="str">
        <f t="shared" si="75"/>
        <v/>
      </c>
      <c r="AA239" s="534" t="str">
        <f t="shared" si="76"/>
        <v/>
      </c>
      <c r="AC239" s="534" t="str">
        <f t="shared" si="77"/>
        <v/>
      </c>
      <c r="AE239" s="534" t="str">
        <f t="shared" si="78"/>
        <v/>
      </c>
      <c r="AG239" s="534" t="str">
        <f t="shared" si="79"/>
        <v/>
      </c>
      <c r="AI239" s="534" t="str">
        <f t="shared" si="80"/>
        <v/>
      </c>
      <c r="AK239" s="534" t="str">
        <f t="shared" si="81"/>
        <v/>
      </c>
      <c r="AM239" s="534" t="str">
        <f t="shared" si="82"/>
        <v/>
      </c>
      <c r="AO239" s="534" t="str">
        <f t="shared" si="83"/>
        <v/>
      </c>
      <c r="AQ239" s="534" t="str">
        <f t="shared" si="84"/>
        <v/>
      </c>
    </row>
    <row r="240" spans="5:43">
      <c r="E240" s="534" t="str">
        <f t="shared" si="86"/>
        <v/>
      </c>
      <c r="G240" s="534" t="str">
        <f t="shared" si="86"/>
        <v/>
      </c>
      <c r="I240" s="534" t="str">
        <f t="shared" si="67"/>
        <v/>
      </c>
      <c r="K240" s="534" t="str">
        <f t="shared" si="68"/>
        <v/>
      </c>
      <c r="M240" s="534" t="str">
        <f t="shared" si="69"/>
        <v/>
      </c>
      <c r="O240" s="534" t="str">
        <f t="shared" si="70"/>
        <v/>
      </c>
      <c r="Q240" s="534" t="str">
        <f t="shared" si="71"/>
        <v/>
      </c>
      <c r="S240" s="534" t="str">
        <f t="shared" si="72"/>
        <v/>
      </c>
      <c r="U240" s="534" t="str">
        <f t="shared" si="73"/>
        <v/>
      </c>
      <c r="W240" s="534" t="str">
        <f t="shared" si="74"/>
        <v/>
      </c>
      <c r="Y240" s="534" t="str">
        <f t="shared" si="75"/>
        <v/>
      </c>
      <c r="AA240" s="534" t="str">
        <f t="shared" si="76"/>
        <v/>
      </c>
      <c r="AC240" s="534" t="str">
        <f t="shared" si="77"/>
        <v/>
      </c>
      <c r="AE240" s="534" t="str">
        <f t="shared" si="78"/>
        <v/>
      </c>
      <c r="AG240" s="534" t="str">
        <f t="shared" si="79"/>
        <v/>
      </c>
      <c r="AI240" s="534" t="str">
        <f t="shared" si="80"/>
        <v/>
      </c>
      <c r="AK240" s="534" t="str">
        <f t="shared" si="81"/>
        <v/>
      </c>
      <c r="AM240" s="534" t="str">
        <f t="shared" si="82"/>
        <v/>
      </c>
      <c r="AO240" s="534" t="str">
        <f t="shared" si="83"/>
        <v/>
      </c>
      <c r="AQ240" s="534" t="str">
        <f t="shared" si="84"/>
        <v/>
      </c>
    </row>
    <row r="241" spans="5:43">
      <c r="E241" s="534" t="str">
        <f t="shared" si="86"/>
        <v/>
      </c>
      <c r="G241" s="534" t="str">
        <f t="shared" si="86"/>
        <v/>
      </c>
      <c r="I241" s="534" t="str">
        <f t="shared" si="67"/>
        <v/>
      </c>
      <c r="K241" s="534" t="str">
        <f t="shared" si="68"/>
        <v/>
      </c>
      <c r="M241" s="534" t="str">
        <f t="shared" si="69"/>
        <v/>
      </c>
      <c r="O241" s="534" t="str">
        <f t="shared" si="70"/>
        <v/>
      </c>
      <c r="Q241" s="534" t="str">
        <f t="shared" si="71"/>
        <v/>
      </c>
      <c r="S241" s="534" t="str">
        <f t="shared" si="72"/>
        <v/>
      </c>
      <c r="U241" s="534" t="str">
        <f t="shared" si="73"/>
        <v/>
      </c>
      <c r="W241" s="534" t="str">
        <f t="shared" si="74"/>
        <v/>
      </c>
      <c r="Y241" s="534" t="str">
        <f t="shared" si="75"/>
        <v/>
      </c>
      <c r="AA241" s="534" t="str">
        <f t="shared" si="76"/>
        <v/>
      </c>
      <c r="AC241" s="534" t="str">
        <f t="shared" si="77"/>
        <v/>
      </c>
      <c r="AE241" s="534" t="str">
        <f t="shared" si="78"/>
        <v/>
      </c>
      <c r="AG241" s="534" t="str">
        <f t="shared" si="79"/>
        <v/>
      </c>
      <c r="AI241" s="534" t="str">
        <f t="shared" si="80"/>
        <v/>
      </c>
      <c r="AK241" s="534" t="str">
        <f t="shared" si="81"/>
        <v/>
      </c>
      <c r="AM241" s="534" t="str">
        <f t="shared" si="82"/>
        <v/>
      </c>
      <c r="AO241" s="534" t="str">
        <f t="shared" si="83"/>
        <v/>
      </c>
      <c r="AQ241" s="534" t="str">
        <f t="shared" si="84"/>
        <v/>
      </c>
    </row>
    <row r="242" spans="5:43">
      <c r="E242" s="534" t="str">
        <f t="shared" si="86"/>
        <v/>
      </c>
      <c r="G242" s="534" t="str">
        <f t="shared" si="86"/>
        <v/>
      </c>
      <c r="I242" s="534" t="str">
        <f t="shared" si="67"/>
        <v/>
      </c>
      <c r="K242" s="534" t="str">
        <f t="shared" si="68"/>
        <v/>
      </c>
      <c r="M242" s="534" t="str">
        <f t="shared" si="69"/>
        <v/>
      </c>
      <c r="O242" s="534" t="str">
        <f t="shared" si="70"/>
        <v/>
      </c>
      <c r="Q242" s="534" t="str">
        <f t="shared" si="71"/>
        <v/>
      </c>
      <c r="S242" s="534" t="str">
        <f t="shared" si="72"/>
        <v/>
      </c>
      <c r="U242" s="534" t="str">
        <f t="shared" si="73"/>
        <v/>
      </c>
      <c r="W242" s="534" t="str">
        <f t="shared" si="74"/>
        <v/>
      </c>
      <c r="Y242" s="534" t="str">
        <f t="shared" si="75"/>
        <v/>
      </c>
      <c r="AA242" s="534" t="str">
        <f t="shared" si="76"/>
        <v/>
      </c>
      <c r="AC242" s="534" t="str">
        <f t="shared" si="77"/>
        <v/>
      </c>
      <c r="AE242" s="534" t="str">
        <f t="shared" si="78"/>
        <v/>
      </c>
      <c r="AG242" s="534" t="str">
        <f t="shared" si="79"/>
        <v/>
      </c>
      <c r="AI242" s="534" t="str">
        <f t="shared" si="80"/>
        <v/>
      </c>
      <c r="AK242" s="534" t="str">
        <f t="shared" si="81"/>
        <v/>
      </c>
      <c r="AM242" s="534" t="str">
        <f t="shared" si="82"/>
        <v/>
      </c>
      <c r="AO242" s="534" t="str">
        <f t="shared" si="83"/>
        <v/>
      </c>
      <c r="AQ242" s="534" t="str">
        <f t="shared" si="84"/>
        <v/>
      </c>
    </row>
    <row r="243" spans="5:43">
      <c r="E243" s="534" t="str">
        <f t="shared" si="86"/>
        <v/>
      </c>
      <c r="G243" s="534" t="str">
        <f t="shared" si="86"/>
        <v/>
      </c>
      <c r="I243" s="534" t="str">
        <f t="shared" si="67"/>
        <v/>
      </c>
      <c r="K243" s="534" t="str">
        <f t="shared" si="68"/>
        <v/>
      </c>
      <c r="M243" s="534" t="str">
        <f t="shared" si="69"/>
        <v/>
      </c>
      <c r="O243" s="534" t="str">
        <f t="shared" si="70"/>
        <v/>
      </c>
      <c r="Q243" s="534" t="str">
        <f t="shared" si="71"/>
        <v/>
      </c>
      <c r="S243" s="534" t="str">
        <f t="shared" si="72"/>
        <v/>
      </c>
      <c r="U243" s="534" t="str">
        <f t="shared" si="73"/>
        <v/>
      </c>
      <c r="W243" s="534" t="str">
        <f t="shared" si="74"/>
        <v/>
      </c>
      <c r="Y243" s="534" t="str">
        <f t="shared" si="75"/>
        <v/>
      </c>
      <c r="AA243" s="534" t="str">
        <f t="shared" si="76"/>
        <v/>
      </c>
      <c r="AC243" s="534" t="str">
        <f t="shared" si="77"/>
        <v/>
      </c>
      <c r="AE243" s="534" t="str">
        <f t="shared" si="78"/>
        <v/>
      </c>
      <c r="AG243" s="534" t="str">
        <f t="shared" si="79"/>
        <v/>
      </c>
      <c r="AI243" s="534" t="str">
        <f t="shared" si="80"/>
        <v/>
      </c>
      <c r="AK243" s="534" t="str">
        <f t="shared" si="81"/>
        <v/>
      </c>
      <c r="AM243" s="534" t="str">
        <f t="shared" si="82"/>
        <v/>
      </c>
      <c r="AO243" s="534" t="str">
        <f t="shared" si="83"/>
        <v/>
      </c>
      <c r="AQ243" s="534" t="str">
        <f t="shared" si="84"/>
        <v/>
      </c>
    </row>
    <row r="244" spans="5:43">
      <c r="E244" s="534" t="str">
        <f t="shared" si="86"/>
        <v/>
      </c>
      <c r="G244" s="534" t="str">
        <f t="shared" si="86"/>
        <v/>
      </c>
      <c r="I244" s="534" t="str">
        <f t="shared" si="67"/>
        <v/>
      </c>
      <c r="K244" s="534" t="str">
        <f t="shared" si="68"/>
        <v/>
      </c>
      <c r="M244" s="534" t="str">
        <f t="shared" si="69"/>
        <v/>
      </c>
      <c r="O244" s="534" t="str">
        <f t="shared" si="70"/>
        <v/>
      </c>
      <c r="Q244" s="534" t="str">
        <f t="shared" si="71"/>
        <v/>
      </c>
      <c r="S244" s="534" t="str">
        <f t="shared" si="72"/>
        <v/>
      </c>
      <c r="U244" s="534" t="str">
        <f t="shared" si="73"/>
        <v/>
      </c>
      <c r="W244" s="534" t="str">
        <f t="shared" si="74"/>
        <v/>
      </c>
      <c r="Y244" s="534" t="str">
        <f t="shared" si="75"/>
        <v/>
      </c>
      <c r="AA244" s="534" t="str">
        <f t="shared" si="76"/>
        <v/>
      </c>
      <c r="AC244" s="534" t="str">
        <f t="shared" si="77"/>
        <v/>
      </c>
      <c r="AE244" s="534" t="str">
        <f t="shared" si="78"/>
        <v/>
      </c>
      <c r="AG244" s="534" t="str">
        <f t="shared" si="79"/>
        <v/>
      </c>
      <c r="AI244" s="534" t="str">
        <f t="shared" si="80"/>
        <v/>
      </c>
      <c r="AK244" s="534" t="str">
        <f t="shared" si="81"/>
        <v/>
      </c>
      <c r="AM244" s="534" t="str">
        <f t="shared" si="82"/>
        <v/>
      </c>
      <c r="AO244" s="534" t="str">
        <f t="shared" si="83"/>
        <v/>
      </c>
      <c r="AQ244" s="534" t="str">
        <f t="shared" si="84"/>
        <v/>
      </c>
    </row>
    <row r="245" spans="5:43">
      <c r="E245" s="534" t="str">
        <f t="shared" si="86"/>
        <v/>
      </c>
      <c r="G245" s="534" t="str">
        <f t="shared" si="86"/>
        <v/>
      </c>
      <c r="I245" s="534" t="str">
        <f t="shared" si="67"/>
        <v/>
      </c>
      <c r="K245" s="534" t="str">
        <f t="shared" si="68"/>
        <v/>
      </c>
      <c r="M245" s="534" t="str">
        <f t="shared" si="69"/>
        <v/>
      </c>
      <c r="O245" s="534" t="str">
        <f t="shared" si="70"/>
        <v/>
      </c>
      <c r="Q245" s="534" t="str">
        <f t="shared" si="71"/>
        <v/>
      </c>
      <c r="S245" s="534" t="str">
        <f t="shared" si="72"/>
        <v/>
      </c>
      <c r="U245" s="534" t="str">
        <f t="shared" si="73"/>
        <v/>
      </c>
      <c r="W245" s="534" t="str">
        <f t="shared" si="74"/>
        <v/>
      </c>
      <c r="Y245" s="534" t="str">
        <f t="shared" si="75"/>
        <v/>
      </c>
      <c r="AA245" s="534" t="str">
        <f t="shared" si="76"/>
        <v/>
      </c>
      <c r="AC245" s="534" t="str">
        <f t="shared" si="77"/>
        <v/>
      </c>
      <c r="AE245" s="534" t="str">
        <f t="shared" si="78"/>
        <v/>
      </c>
      <c r="AG245" s="534" t="str">
        <f t="shared" si="79"/>
        <v/>
      </c>
      <c r="AI245" s="534" t="str">
        <f t="shared" si="80"/>
        <v/>
      </c>
      <c r="AK245" s="534" t="str">
        <f t="shared" si="81"/>
        <v/>
      </c>
      <c r="AM245" s="534" t="str">
        <f t="shared" si="82"/>
        <v/>
      </c>
      <c r="AO245" s="534" t="str">
        <f t="shared" si="83"/>
        <v/>
      </c>
      <c r="AQ245" s="534" t="str">
        <f t="shared" si="84"/>
        <v/>
      </c>
    </row>
    <row r="246" spans="5:43">
      <c r="E246" s="534" t="str">
        <f t="shared" si="86"/>
        <v/>
      </c>
      <c r="G246" s="534" t="str">
        <f t="shared" si="86"/>
        <v/>
      </c>
      <c r="I246" s="534" t="str">
        <f t="shared" si="67"/>
        <v/>
      </c>
      <c r="K246" s="534" t="str">
        <f t="shared" si="68"/>
        <v/>
      </c>
      <c r="M246" s="534" t="str">
        <f t="shared" si="69"/>
        <v/>
      </c>
      <c r="O246" s="534" t="str">
        <f t="shared" si="70"/>
        <v/>
      </c>
      <c r="Q246" s="534" t="str">
        <f t="shared" si="71"/>
        <v/>
      </c>
      <c r="S246" s="534" t="str">
        <f t="shared" si="72"/>
        <v/>
      </c>
      <c r="U246" s="534" t="str">
        <f t="shared" si="73"/>
        <v/>
      </c>
      <c r="W246" s="534" t="str">
        <f t="shared" si="74"/>
        <v/>
      </c>
      <c r="Y246" s="534" t="str">
        <f t="shared" si="75"/>
        <v/>
      </c>
      <c r="AA246" s="534" t="str">
        <f t="shared" si="76"/>
        <v/>
      </c>
      <c r="AC246" s="534" t="str">
        <f t="shared" si="77"/>
        <v/>
      </c>
      <c r="AE246" s="534" t="str">
        <f t="shared" si="78"/>
        <v/>
      </c>
      <c r="AG246" s="534" t="str">
        <f t="shared" si="79"/>
        <v/>
      </c>
      <c r="AI246" s="534" t="str">
        <f t="shared" si="80"/>
        <v/>
      </c>
      <c r="AK246" s="534" t="str">
        <f t="shared" si="81"/>
        <v/>
      </c>
      <c r="AM246" s="534" t="str">
        <f t="shared" si="82"/>
        <v/>
      </c>
      <c r="AO246" s="534" t="str">
        <f t="shared" si="83"/>
        <v/>
      </c>
      <c r="AQ246" s="534" t="str">
        <f t="shared" si="84"/>
        <v/>
      </c>
    </row>
    <row r="247" spans="5:43">
      <c r="E247" s="534" t="str">
        <f t="shared" si="86"/>
        <v/>
      </c>
      <c r="G247" s="534" t="str">
        <f t="shared" si="86"/>
        <v/>
      </c>
      <c r="I247" s="534" t="str">
        <f t="shared" si="67"/>
        <v/>
      </c>
      <c r="K247" s="534" t="str">
        <f t="shared" si="68"/>
        <v/>
      </c>
      <c r="M247" s="534" t="str">
        <f t="shared" si="69"/>
        <v/>
      </c>
      <c r="O247" s="534" t="str">
        <f t="shared" si="70"/>
        <v/>
      </c>
      <c r="Q247" s="534" t="str">
        <f t="shared" si="71"/>
        <v/>
      </c>
      <c r="S247" s="534" t="str">
        <f t="shared" si="72"/>
        <v/>
      </c>
      <c r="U247" s="534" t="str">
        <f t="shared" si="73"/>
        <v/>
      </c>
      <c r="W247" s="534" t="str">
        <f t="shared" si="74"/>
        <v/>
      </c>
      <c r="Y247" s="534" t="str">
        <f t="shared" si="75"/>
        <v/>
      </c>
      <c r="AA247" s="534" t="str">
        <f t="shared" si="76"/>
        <v/>
      </c>
      <c r="AC247" s="534" t="str">
        <f t="shared" si="77"/>
        <v/>
      </c>
      <c r="AE247" s="534" t="str">
        <f t="shared" si="78"/>
        <v/>
      </c>
      <c r="AG247" s="534" t="str">
        <f t="shared" si="79"/>
        <v/>
      </c>
      <c r="AI247" s="534" t="str">
        <f t="shared" si="80"/>
        <v/>
      </c>
      <c r="AK247" s="534" t="str">
        <f t="shared" si="81"/>
        <v/>
      </c>
      <c r="AM247" s="534" t="str">
        <f t="shared" si="82"/>
        <v/>
      </c>
      <c r="AO247" s="534" t="str">
        <f t="shared" si="83"/>
        <v/>
      </c>
      <c r="AQ247" s="534" t="str">
        <f t="shared" si="84"/>
        <v/>
      </c>
    </row>
    <row r="248" spans="5:43">
      <c r="E248" s="534" t="str">
        <f t="shared" si="86"/>
        <v/>
      </c>
      <c r="G248" s="534" t="str">
        <f t="shared" si="86"/>
        <v/>
      </c>
      <c r="I248" s="534" t="str">
        <f t="shared" si="67"/>
        <v/>
      </c>
      <c r="K248" s="534" t="str">
        <f t="shared" si="68"/>
        <v/>
      </c>
      <c r="M248" s="534" t="str">
        <f t="shared" si="69"/>
        <v/>
      </c>
      <c r="O248" s="534" t="str">
        <f t="shared" si="70"/>
        <v/>
      </c>
      <c r="Q248" s="534" t="str">
        <f t="shared" si="71"/>
        <v/>
      </c>
      <c r="S248" s="534" t="str">
        <f t="shared" si="72"/>
        <v/>
      </c>
      <c r="U248" s="534" t="str">
        <f t="shared" si="73"/>
        <v/>
      </c>
      <c r="W248" s="534" t="str">
        <f t="shared" si="74"/>
        <v/>
      </c>
      <c r="Y248" s="534" t="str">
        <f t="shared" si="75"/>
        <v/>
      </c>
      <c r="AA248" s="534" t="str">
        <f t="shared" si="76"/>
        <v/>
      </c>
      <c r="AC248" s="534" t="str">
        <f t="shared" si="77"/>
        <v/>
      </c>
      <c r="AE248" s="534" t="str">
        <f t="shared" si="78"/>
        <v/>
      </c>
      <c r="AG248" s="534" t="str">
        <f t="shared" si="79"/>
        <v/>
      </c>
      <c r="AI248" s="534" t="str">
        <f t="shared" si="80"/>
        <v/>
      </c>
      <c r="AK248" s="534" t="str">
        <f t="shared" si="81"/>
        <v/>
      </c>
      <c r="AM248" s="534" t="str">
        <f t="shared" si="82"/>
        <v/>
      </c>
      <c r="AO248" s="534" t="str">
        <f t="shared" si="83"/>
        <v/>
      </c>
      <c r="AQ248" s="534" t="str">
        <f t="shared" si="84"/>
        <v/>
      </c>
    </row>
    <row r="249" spans="5:43">
      <c r="E249" s="534" t="str">
        <f t="shared" si="86"/>
        <v/>
      </c>
      <c r="G249" s="534" t="str">
        <f t="shared" si="86"/>
        <v/>
      </c>
      <c r="I249" s="534" t="str">
        <f t="shared" si="67"/>
        <v/>
      </c>
      <c r="K249" s="534" t="str">
        <f t="shared" si="68"/>
        <v/>
      </c>
      <c r="M249" s="534" t="str">
        <f t="shared" si="69"/>
        <v/>
      </c>
      <c r="O249" s="534" t="str">
        <f t="shared" si="70"/>
        <v/>
      </c>
      <c r="Q249" s="534" t="str">
        <f t="shared" si="71"/>
        <v/>
      </c>
      <c r="S249" s="534" t="str">
        <f t="shared" si="72"/>
        <v/>
      </c>
      <c r="U249" s="534" t="str">
        <f t="shared" si="73"/>
        <v/>
      </c>
      <c r="W249" s="534" t="str">
        <f t="shared" si="74"/>
        <v/>
      </c>
      <c r="Y249" s="534" t="str">
        <f t="shared" si="75"/>
        <v/>
      </c>
      <c r="AA249" s="534" t="str">
        <f t="shared" si="76"/>
        <v/>
      </c>
      <c r="AC249" s="534" t="str">
        <f t="shared" si="77"/>
        <v/>
      </c>
      <c r="AE249" s="534" t="str">
        <f t="shared" si="78"/>
        <v/>
      </c>
      <c r="AG249" s="534" t="str">
        <f t="shared" si="79"/>
        <v/>
      </c>
      <c r="AI249" s="534" t="str">
        <f t="shared" si="80"/>
        <v/>
      </c>
      <c r="AK249" s="534" t="str">
        <f t="shared" si="81"/>
        <v/>
      </c>
      <c r="AM249" s="534" t="str">
        <f t="shared" si="82"/>
        <v/>
      </c>
      <c r="AO249" s="534" t="str">
        <f t="shared" si="83"/>
        <v/>
      </c>
      <c r="AQ249" s="534" t="str">
        <f t="shared" si="84"/>
        <v/>
      </c>
    </row>
    <row r="250" spans="5:43">
      <c r="E250" s="534" t="str">
        <f t="shared" si="86"/>
        <v/>
      </c>
      <c r="G250" s="534" t="str">
        <f t="shared" si="86"/>
        <v/>
      </c>
      <c r="I250" s="534" t="str">
        <f t="shared" si="67"/>
        <v/>
      </c>
      <c r="K250" s="534" t="str">
        <f t="shared" si="68"/>
        <v/>
      </c>
      <c r="M250" s="534" t="str">
        <f t="shared" si="69"/>
        <v/>
      </c>
      <c r="O250" s="534" t="str">
        <f t="shared" si="70"/>
        <v/>
      </c>
      <c r="Q250" s="534" t="str">
        <f t="shared" si="71"/>
        <v/>
      </c>
      <c r="S250" s="534" t="str">
        <f t="shared" si="72"/>
        <v/>
      </c>
      <c r="U250" s="534" t="str">
        <f t="shared" si="73"/>
        <v/>
      </c>
      <c r="W250" s="534" t="str">
        <f t="shared" si="74"/>
        <v/>
      </c>
      <c r="Y250" s="534" t="str">
        <f t="shared" si="75"/>
        <v/>
      </c>
      <c r="AA250" s="534" t="str">
        <f t="shared" si="76"/>
        <v/>
      </c>
      <c r="AC250" s="534" t="str">
        <f t="shared" si="77"/>
        <v/>
      </c>
      <c r="AE250" s="534" t="str">
        <f t="shared" si="78"/>
        <v/>
      </c>
      <c r="AG250" s="534" t="str">
        <f t="shared" si="79"/>
        <v/>
      </c>
      <c r="AI250" s="534" t="str">
        <f t="shared" si="80"/>
        <v/>
      </c>
      <c r="AK250" s="534" t="str">
        <f t="shared" si="81"/>
        <v/>
      </c>
      <c r="AM250" s="534" t="str">
        <f t="shared" si="82"/>
        <v/>
      </c>
      <c r="AO250" s="534" t="str">
        <f t="shared" si="83"/>
        <v/>
      </c>
      <c r="AQ250" s="534" t="str">
        <f t="shared" si="84"/>
        <v/>
      </c>
    </row>
    <row r="251" spans="5:43">
      <c r="E251" s="534" t="str">
        <f t="shared" si="86"/>
        <v/>
      </c>
      <c r="G251" s="534" t="str">
        <f t="shared" si="86"/>
        <v/>
      </c>
      <c r="I251" s="534" t="str">
        <f t="shared" si="67"/>
        <v/>
      </c>
      <c r="K251" s="534" t="str">
        <f t="shared" si="68"/>
        <v/>
      </c>
      <c r="M251" s="534" t="str">
        <f t="shared" si="69"/>
        <v/>
      </c>
      <c r="O251" s="534" t="str">
        <f t="shared" si="70"/>
        <v/>
      </c>
      <c r="Q251" s="534" t="str">
        <f t="shared" si="71"/>
        <v/>
      </c>
      <c r="S251" s="534" t="str">
        <f t="shared" si="72"/>
        <v/>
      </c>
      <c r="U251" s="534" t="str">
        <f t="shared" si="73"/>
        <v/>
      </c>
      <c r="W251" s="534" t="str">
        <f t="shared" si="74"/>
        <v/>
      </c>
      <c r="Y251" s="534" t="str">
        <f t="shared" si="75"/>
        <v/>
      </c>
      <c r="AA251" s="534" t="str">
        <f t="shared" si="76"/>
        <v/>
      </c>
      <c r="AC251" s="534" t="str">
        <f t="shared" si="77"/>
        <v/>
      </c>
      <c r="AE251" s="534" t="str">
        <f t="shared" si="78"/>
        <v/>
      </c>
      <c r="AG251" s="534" t="str">
        <f t="shared" si="79"/>
        <v/>
      </c>
      <c r="AI251" s="534" t="str">
        <f t="shared" si="80"/>
        <v/>
      </c>
      <c r="AK251" s="534" t="str">
        <f t="shared" si="81"/>
        <v/>
      </c>
      <c r="AM251" s="534" t="str">
        <f t="shared" si="82"/>
        <v/>
      </c>
      <c r="AO251" s="534" t="str">
        <f t="shared" si="83"/>
        <v/>
      </c>
      <c r="AQ251" s="534" t="str">
        <f t="shared" si="84"/>
        <v/>
      </c>
    </row>
    <row r="252" spans="5:43">
      <c r="E252" s="534" t="str">
        <f t="shared" si="86"/>
        <v/>
      </c>
      <c r="G252" s="534" t="str">
        <f t="shared" si="86"/>
        <v/>
      </c>
      <c r="I252" s="534" t="str">
        <f t="shared" si="67"/>
        <v/>
      </c>
      <c r="K252" s="534" t="str">
        <f t="shared" si="68"/>
        <v/>
      </c>
      <c r="M252" s="534" t="str">
        <f t="shared" si="69"/>
        <v/>
      </c>
      <c r="O252" s="534" t="str">
        <f t="shared" si="70"/>
        <v/>
      </c>
      <c r="Q252" s="534" t="str">
        <f t="shared" si="71"/>
        <v/>
      </c>
      <c r="S252" s="534" t="str">
        <f t="shared" si="72"/>
        <v/>
      </c>
      <c r="U252" s="534" t="str">
        <f t="shared" si="73"/>
        <v/>
      </c>
      <c r="W252" s="534" t="str">
        <f t="shared" si="74"/>
        <v/>
      </c>
      <c r="Y252" s="534" t="str">
        <f t="shared" si="75"/>
        <v/>
      </c>
      <c r="AA252" s="534" t="str">
        <f t="shared" si="76"/>
        <v/>
      </c>
      <c r="AC252" s="534" t="str">
        <f t="shared" si="77"/>
        <v/>
      </c>
      <c r="AE252" s="534" t="str">
        <f t="shared" si="78"/>
        <v/>
      </c>
      <c r="AG252" s="534" t="str">
        <f t="shared" si="79"/>
        <v/>
      </c>
      <c r="AI252" s="534" t="str">
        <f t="shared" si="80"/>
        <v/>
      </c>
      <c r="AK252" s="534" t="str">
        <f t="shared" si="81"/>
        <v/>
      </c>
      <c r="AM252" s="534" t="str">
        <f t="shared" si="82"/>
        <v/>
      </c>
      <c r="AO252" s="534" t="str">
        <f t="shared" si="83"/>
        <v/>
      </c>
      <c r="AQ252" s="534" t="str">
        <f t="shared" si="84"/>
        <v/>
      </c>
    </row>
    <row r="253" spans="5:43">
      <c r="E253" s="534" t="str">
        <f t="shared" ref="E253:G268" si="87">IF(OR($B253=0,D253=0),"",D253/$B253)</f>
        <v/>
      </c>
      <c r="G253" s="534" t="str">
        <f t="shared" si="87"/>
        <v/>
      </c>
      <c r="I253" s="534" t="str">
        <f t="shared" si="67"/>
        <v/>
      </c>
      <c r="K253" s="534" t="str">
        <f t="shared" si="68"/>
        <v/>
      </c>
      <c r="M253" s="534" t="str">
        <f t="shared" si="69"/>
        <v/>
      </c>
      <c r="O253" s="534" t="str">
        <f t="shared" si="70"/>
        <v/>
      </c>
      <c r="Q253" s="534" t="str">
        <f t="shared" si="71"/>
        <v/>
      </c>
      <c r="S253" s="534" t="str">
        <f t="shared" si="72"/>
        <v/>
      </c>
      <c r="U253" s="534" t="str">
        <f t="shared" si="73"/>
        <v/>
      </c>
      <c r="W253" s="534" t="str">
        <f t="shared" si="74"/>
        <v/>
      </c>
      <c r="Y253" s="534" t="str">
        <f t="shared" si="75"/>
        <v/>
      </c>
      <c r="AA253" s="534" t="str">
        <f t="shared" si="76"/>
        <v/>
      </c>
      <c r="AC253" s="534" t="str">
        <f t="shared" si="77"/>
        <v/>
      </c>
      <c r="AE253" s="534" t="str">
        <f t="shared" si="78"/>
        <v/>
      </c>
      <c r="AG253" s="534" t="str">
        <f t="shared" si="79"/>
        <v/>
      </c>
      <c r="AI253" s="534" t="str">
        <f t="shared" si="80"/>
        <v/>
      </c>
      <c r="AK253" s="534" t="str">
        <f t="shared" si="81"/>
        <v/>
      </c>
      <c r="AM253" s="534" t="str">
        <f t="shared" si="82"/>
        <v/>
      </c>
      <c r="AO253" s="534" t="str">
        <f t="shared" si="83"/>
        <v/>
      </c>
      <c r="AQ253" s="534" t="str">
        <f t="shared" si="84"/>
        <v/>
      </c>
    </row>
    <row r="254" spans="5:43">
      <c r="E254" s="534" t="str">
        <f t="shared" si="87"/>
        <v/>
      </c>
      <c r="G254" s="534" t="str">
        <f t="shared" si="87"/>
        <v/>
      </c>
      <c r="I254" s="534" t="str">
        <f t="shared" si="67"/>
        <v/>
      </c>
      <c r="K254" s="534" t="str">
        <f t="shared" si="68"/>
        <v/>
      </c>
      <c r="M254" s="534" t="str">
        <f t="shared" si="69"/>
        <v/>
      </c>
      <c r="O254" s="534" t="str">
        <f t="shared" si="70"/>
        <v/>
      </c>
      <c r="Q254" s="534" t="str">
        <f t="shared" si="71"/>
        <v/>
      </c>
      <c r="S254" s="534" t="str">
        <f t="shared" si="72"/>
        <v/>
      </c>
      <c r="U254" s="534" t="str">
        <f t="shared" si="73"/>
        <v/>
      </c>
      <c r="W254" s="534" t="str">
        <f t="shared" si="74"/>
        <v/>
      </c>
      <c r="Y254" s="534" t="str">
        <f t="shared" si="75"/>
        <v/>
      </c>
      <c r="AA254" s="534" t="str">
        <f t="shared" si="76"/>
        <v/>
      </c>
      <c r="AC254" s="534" t="str">
        <f t="shared" si="77"/>
        <v/>
      </c>
      <c r="AE254" s="534" t="str">
        <f t="shared" si="78"/>
        <v/>
      </c>
      <c r="AG254" s="534" t="str">
        <f t="shared" si="79"/>
        <v/>
      </c>
      <c r="AI254" s="534" t="str">
        <f t="shared" si="80"/>
        <v/>
      </c>
      <c r="AK254" s="534" t="str">
        <f t="shared" si="81"/>
        <v/>
      </c>
      <c r="AM254" s="534" t="str">
        <f t="shared" si="82"/>
        <v/>
      </c>
      <c r="AO254" s="534" t="str">
        <f t="shared" si="83"/>
        <v/>
      </c>
      <c r="AQ254" s="534" t="str">
        <f t="shared" si="84"/>
        <v/>
      </c>
    </row>
    <row r="255" spans="5:43">
      <c r="E255" s="534" t="str">
        <f t="shared" si="87"/>
        <v/>
      </c>
      <c r="G255" s="534" t="str">
        <f t="shared" si="87"/>
        <v/>
      </c>
      <c r="I255" s="534" t="str">
        <f t="shared" si="67"/>
        <v/>
      </c>
      <c r="K255" s="534" t="str">
        <f t="shared" si="68"/>
        <v/>
      </c>
      <c r="M255" s="534" t="str">
        <f t="shared" si="69"/>
        <v/>
      </c>
      <c r="O255" s="534" t="str">
        <f t="shared" si="70"/>
        <v/>
      </c>
      <c r="Q255" s="534" t="str">
        <f t="shared" si="71"/>
        <v/>
      </c>
      <c r="S255" s="534" t="str">
        <f t="shared" si="72"/>
        <v/>
      </c>
      <c r="U255" s="534" t="str">
        <f t="shared" si="73"/>
        <v/>
      </c>
      <c r="W255" s="534" t="str">
        <f t="shared" si="74"/>
        <v/>
      </c>
      <c r="Y255" s="534" t="str">
        <f t="shared" si="75"/>
        <v/>
      </c>
      <c r="AA255" s="534" t="str">
        <f t="shared" si="76"/>
        <v/>
      </c>
      <c r="AC255" s="534" t="str">
        <f t="shared" si="77"/>
        <v/>
      </c>
      <c r="AE255" s="534" t="str">
        <f t="shared" si="78"/>
        <v/>
      </c>
      <c r="AG255" s="534" t="str">
        <f t="shared" si="79"/>
        <v/>
      </c>
      <c r="AI255" s="534" t="str">
        <f t="shared" si="80"/>
        <v/>
      </c>
      <c r="AK255" s="534" t="str">
        <f t="shared" si="81"/>
        <v/>
      </c>
      <c r="AM255" s="534" t="str">
        <f t="shared" si="82"/>
        <v/>
      </c>
      <c r="AO255" s="534" t="str">
        <f t="shared" si="83"/>
        <v/>
      </c>
      <c r="AQ255" s="534" t="str">
        <f t="shared" si="84"/>
        <v/>
      </c>
    </row>
    <row r="256" spans="5:43">
      <c r="E256" s="534" t="str">
        <f t="shared" si="87"/>
        <v/>
      </c>
      <c r="G256" s="534" t="str">
        <f t="shared" si="87"/>
        <v/>
      </c>
      <c r="I256" s="534" t="str">
        <f t="shared" si="67"/>
        <v/>
      </c>
      <c r="K256" s="534" t="str">
        <f t="shared" si="68"/>
        <v/>
      </c>
      <c r="M256" s="534" t="str">
        <f t="shared" si="69"/>
        <v/>
      </c>
      <c r="O256" s="534" t="str">
        <f t="shared" si="70"/>
        <v/>
      </c>
      <c r="Q256" s="534" t="str">
        <f t="shared" si="71"/>
        <v/>
      </c>
      <c r="S256" s="534" t="str">
        <f t="shared" si="72"/>
        <v/>
      </c>
      <c r="U256" s="534" t="str">
        <f t="shared" si="73"/>
        <v/>
      </c>
      <c r="W256" s="534" t="str">
        <f t="shared" si="74"/>
        <v/>
      </c>
      <c r="Y256" s="534" t="str">
        <f t="shared" si="75"/>
        <v/>
      </c>
      <c r="AA256" s="534" t="str">
        <f t="shared" si="76"/>
        <v/>
      </c>
      <c r="AC256" s="534" t="str">
        <f t="shared" si="77"/>
        <v/>
      </c>
      <c r="AE256" s="534" t="str">
        <f t="shared" si="78"/>
        <v/>
      </c>
      <c r="AG256" s="534" t="str">
        <f t="shared" si="79"/>
        <v/>
      </c>
      <c r="AI256" s="534" t="str">
        <f t="shared" si="80"/>
        <v/>
      </c>
      <c r="AK256" s="534" t="str">
        <f t="shared" si="81"/>
        <v/>
      </c>
      <c r="AM256" s="534" t="str">
        <f t="shared" si="82"/>
        <v/>
      </c>
      <c r="AO256" s="534" t="str">
        <f t="shared" si="83"/>
        <v/>
      </c>
      <c r="AQ256" s="534" t="str">
        <f t="shared" si="84"/>
        <v/>
      </c>
    </row>
    <row r="257" spans="5:43">
      <c r="E257" s="534" t="str">
        <f t="shared" si="87"/>
        <v/>
      </c>
      <c r="G257" s="534" t="str">
        <f t="shared" si="87"/>
        <v/>
      </c>
      <c r="I257" s="534" t="str">
        <f t="shared" si="67"/>
        <v/>
      </c>
      <c r="K257" s="534" t="str">
        <f t="shared" si="68"/>
        <v/>
      </c>
      <c r="M257" s="534" t="str">
        <f t="shared" si="69"/>
        <v/>
      </c>
      <c r="O257" s="534" t="str">
        <f t="shared" si="70"/>
        <v/>
      </c>
      <c r="Q257" s="534" t="str">
        <f t="shared" si="71"/>
        <v/>
      </c>
      <c r="S257" s="534" t="str">
        <f t="shared" si="72"/>
        <v/>
      </c>
      <c r="U257" s="534" t="str">
        <f t="shared" si="73"/>
        <v/>
      </c>
      <c r="W257" s="534" t="str">
        <f t="shared" si="74"/>
        <v/>
      </c>
      <c r="Y257" s="534" t="str">
        <f t="shared" si="75"/>
        <v/>
      </c>
      <c r="AA257" s="534" t="str">
        <f t="shared" si="76"/>
        <v/>
      </c>
      <c r="AC257" s="534" t="str">
        <f t="shared" si="77"/>
        <v/>
      </c>
      <c r="AE257" s="534" t="str">
        <f t="shared" si="78"/>
        <v/>
      </c>
      <c r="AG257" s="534" t="str">
        <f t="shared" si="79"/>
        <v/>
      </c>
      <c r="AI257" s="534" t="str">
        <f t="shared" si="80"/>
        <v/>
      </c>
      <c r="AK257" s="534" t="str">
        <f t="shared" si="81"/>
        <v/>
      </c>
      <c r="AM257" s="534" t="str">
        <f t="shared" si="82"/>
        <v/>
      </c>
      <c r="AO257" s="534" t="str">
        <f t="shared" si="83"/>
        <v/>
      </c>
      <c r="AQ257" s="534" t="str">
        <f t="shared" si="84"/>
        <v/>
      </c>
    </row>
    <row r="258" spans="5:43">
      <c r="E258" s="534" t="str">
        <f t="shared" si="87"/>
        <v/>
      </c>
      <c r="G258" s="534" t="str">
        <f t="shared" si="87"/>
        <v/>
      </c>
      <c r="I258" s="534" t="str">
        <f t="shared" si="67"/>
        <v/>
      </c>
      <c r="K258" s="534" t="str">
        <f t="shared" si="68"/>
        <v/>
      </c>
      <c r="M258" s="534" t="str">
        <f t="shared" si="69"/>
        <v/>
      </c>
      <c r="O258" s="534" t="str">
        <f t="shared" si="70"/>
        <v/>
      </c>
      <c r="Q258" s="534" t="str">
        <f t="shared" si="71"/>
        <v/>
      </c>
      <c r="S258" s="534" t="str">
        <f t="shared" si="72"/>
        <v/>
      </c>
      <c r="U258" s="534" t="str">
        <f t="shared" si="73"/>
        <v/>
      </c>
      <c r="W258" s="534" t="str">
        <f t="shared" si="74"/>
        <v/>
      </c>
      <c r="Y258" s="534" t="str">
        <f t="shared" si="75"/>
        <v/>
      </c>
      <c r="AA258" s="534" t="str">
        <f t="shared" si="76"/>
        <v/>
      </c>
      <c r="AC258" s="534" t="str">
        <f t="shared" si="77"/>
        <v/>
      </c>
      <c r="AE258" s="534" t="str">
        <f t="shared" si="78"/>
        <v/>
      </c>
      <c r="AG258" s="534" t="str">
        <f t="shared" si="79"/>
        <v/>
      </c>
      <c r="AI258" s="534" t="str">
        <f t="shared" si="80"/>
        <v/>
      </c>
      <c r="AK258" s="534" t="str">
        <f t="shared" si="81"/>
        <v/>
      </c>
      <c r="AM258" s="534" t="str">
        <f t="shared" si="82"/>
        <v/>
      </c>
      <c r="AO258" s="534" t="str">
        <f t="shared" si="83"/>
        <v/>
      </c>
      <c r="AQ258" s="534" t="str">
        <f t="shared" si="84"/>
        <v/>
      </c>
    </row>
    <row r="259" spans="5:43">
      <c r="E259" s="534" t="str">
        <f t="shared" si="87"/>
        <v/>
      </c>
      <c r="G259" s="534" t="str">
        <f t="shared" si="87"/>
        <v/>
      </c>
      <c r="I259" s="534" t="str">
        <f t="shared" si="67"/>
        <v/>
      </c>
      <c r="K259" s="534" t="str">
        <f t="shared" si="68"/>
        <v/>
      </c>
      <c r="M259" s="534" t="str">
        <f t="shared" si="69"/>
        <v/>
      </c>
      <c r="O259" s="534" t="str">
        <f t="shared" si="70"/>
        <v/>
      </c>
      <c r="Q259" s="534" t="str">
        <f t="shared" si="71"/>
        <v/>
      </c>
      <c r="S259" s="534" t="str">
        <f t="shared" si="72"/>
        <v/>
      </c>
      <c r="U259" s="534" t="str">
        <f t="shared" si="73"/>
        <v/>
      </c>
      <c r="W259" s="534" t="str">
        <f t="shared" si="74"/>
        <v/>
      </c>
      <c r="Y259" s="534" t="str">
        <f t="shared" si="75"/>
        <v/>
      </c>
      <c r="AA259" s="534" t="str">
        <f t="shared" si="76"/>
        <v/>
      </c>
      <c r="AC259" s="534" t="str">
        <f t="shared" si="77"/>
        <v/>
      </c>
      <c r="AE259" s="534" t="str">
        <f t="shared" si="78"/>
        <v/>
      </c>
      <c r="AG259" s="534" t="str">
        <f t="shared" si="79"/>
        <v/>
      </c>
      <c r="AI259" s="534" t="str">
        <f t="shared" si="80"/>
        <v/>
      </c>
      <c r="AK259" s="534" t="str">
        <f t="shared" si="81"/>
        <v/>
      </c>
      <c r="AM259" s="534" t="str">
        <f t="shared" si="82"/>
        <v/>
      </c>
      <c r="AO259" s="534" t="str">
        <f t="shared" si="83"/>
        <v/>
      </c>
      <c r="AQ259" s="534" t="str">
        <f t="shared" si="84"/>
        <v/>
      </c>
    </row>
    <row r="260" spans="5:43">
      <c r="E260" s="534" t="str">
        <f t="shared" si="87"/>
        <v/>
      </c>
      <c r="G260" s="534" t="str">
        <f t="shared" si="87"/>
        <v/>
      </c>
      <c r="I260" s="534" t="str">
        <f t="shared" si="67"/>
        <v/>
      </c>
      <c r="K260" s="534" t="str">
        <f t="shared" si="68"/>
        <v/>
      </c>
      <c r="M260" s="534" t="str">
        <f t="shared" si="69"/>
        <v/>
      </c>
      <c r="O260" s="534" t="str">
        <f t="shared" si="70"/>
        <v/>
      </c>
      <c r="Q260" s="534" t="str">
        <f t="shared" si="71"/>
        <v/>
      </c>
      <c r="S260" s="534" t="str">
        <f t="shared" si="72"/>
        <v/>
      </c>
      <c r="U260" s="534" t="str">
        <f t="shared" si="73"/>
        <v/>
      </c>
      <c r="W260" s="534" t="str">
        <f t="shared" si="74"/>
        <v/>
      </c>
      <c r="Y260" s="534" t="str">
        <f t="shared" si="75"/>
        <v/>
      </c>
      <c r="AA260" s="534" t="str">
        <f t="shared" si="76"/>
        <v/>
      </c>
      <c r="AC260" s="534" t="str">
        <f t="shared" si="77"/>
        <v/>
      </c>
      <c r="AE260" s="534" t="str">
        <f t="shared" si="78"/>
        <v/>
      </c>
      <c r="AG260" s="534" t="str">
        <f t="shared" si="79"/>
        <v/>
      </c>
      <c r="AI260" s="534" t="str">
        <f t="shared" si="80"/>
        <v/>
      </c>
      <c r="AK260" s="534" t="str">
        <f t="shared" si="81"/>
        <v/>
      </c>
      <c r="AM260" s="534" t="str">
        <f t="shared" si="82"/>
        <v/>
      </c>
      <c r="AO260" s="534" t="str">
        <f t="shared" si="83"/>
        <v/>
      </c>
      <c r="AQ260" s="534" t="str">
        <f t="shared" si="84"/>
        <v/>
      </c>
    </row>
    <row r="261" spans="5:43">
      <c r="E261" s="534" t="str">
        <f t="shared" si="87"/>
        <v/>
      </c>
      <c r="G261" s="534" t="str">
        <f t="shared" si="87"/>
        <v/>
      </c>
      <c r="I261" s="534" t="str">
        <f t="shared" si="67"/>
        <v/>
      </c>
      <c r="K261" s="534" t="str">
        <f t="shared" si="68"/>
        <v/>
      </c>
      <c r="M261" s="534" t="str">
        <f t="shared" si="69"/>
        <v/>
      </c>
      <c r="O261" s="534" t="str">
        <f t="shared" si="70"/>
        <v/>
      </c>
      <c r="Q261" s="534" t="str">
        <f t="shared" si="71"/>
        <v/>
      </c>
      <c r="S261" s="534" t="str">
        <f t="shared" si="72"/>
        <v/>
      </c>
      <c r="U261" s="534" t="str">
        <f t="shared" si="73"/>
        <v/>
      </c>
      <c r="W261" s="534" t="str">
        <f t="shared" si="74"/>
        <v/>
      </c>
      <c r="Y261" s="534" t="str">
        <f t="shared" si="75"/>
        <v/>
      </c>
      <c r="AA261" s="534" t="str">
        <f t="shared" si="76"/>
        <v/>
      </c>
      <c r="AC261" s="534" t="str">
        <f t="shared" si="77"/>
        <v/>
      </c>
      <c r="AE261" s="534" t="str">
        <f t="shared" si="78"/>
        <v/>
      </c>
      <c r="AG261" s="534" t="str">
        <f t="shared" si="79"/>
        <v/>
      </c>
      <c r="AI261" s="534" t="str">
        <f t="shared" si="80"/>
        <v/>
      </c>
      <c r="AK261" s="534" t="str">
        <f t="shared" si="81"/>
        <v/>
      </c>
      <c r="AM261" s="534" t="str">
        <f t="shared" si="82"/>
        <v/>
      </c>
      <c r="AO261" s="534" t="str">
        <f t="shared" si="83"/>
        <v/>
      </c>
      <c r="AQ261" s="534" t="str">
        <f t="shared" si="84"/>
        <v/>
      </c>
    </row>
    <row r="262" spans="5:43">
      <c r="E262" s="534" t="str">
        <f t="shared" si="87"/>
        <v/>
      </c>
      <c r="G262" s="534" t="str">
        <f t="shared" si="87"/>
        <v/>
      </c>
      <c r="I262" s="534" t="str">
        <f t="shared" si="67"/>
        <v/>
      </c>
      <c r="K262" s="534" t="str">
        <f t="shared" si="68"/>
        <v/>
      </c>
      <c r="M262" s="534" t="str">
        <f t="shared" si="69"/>
        <v/>
      </c>
      <c r="O262" s="534" t="str">
        <f t="shared" si="70"/>
        <v/>
      </c>
      <c r="Q262" s="534" t="str">
        <f t="shared" si="71"/>
        <v/>
      </c>
      <c r="S262" s="534" t="str">
        <f t="shared" si="72"/>
        <v/>
      </c>
      <c r="U262" s="534" t="str">
        <f t="shared" si="73"/>
        <v/>
      </c>
      <c r="W262" s="534" t="str">
        <f t="shared" si="74"/>
        <v/>
      </c>
      <c r="Y262" s="534" t="str">
        <f t="shared" si="75"/>
        <v/>
      </c>
      <c r="AA262" s="534" t="str">
        <f t="shared" si="76"/>
        <v/>
      </c>
      <c r="AC262" s="534" t="str">
        <f t="shared" si="77"/>
        <v/>
      </c>
      <c r="AE262" s="534" t="str">
        <f t="shared" si="78"/>
        <v/>
      </c>
      <c r="AG262" s="534" t="str">
        <f t="shared" si="79"/>
        <v/>
      </c>
      <c r="AI262" s="534" t="str">
        <f t="shared" si="80"/>
        <v/>
      </c>
      <c r="AK262" s="534" t="str">
        <f t="shared" si="81"/>
        <v/>
      </c>
      <c r="AM262" s="534" t="str">
        <f t="shared" si="82"/>
        <v/>
      </c>
      <c r="AO262" s="534" t="str">
        <f t="shared" si="83"/>
        <v/>
      </c>
      <c r="AQ262" s="534" t="str">
        <f t="shared" si="84"/>
        <v/>
      </c>
    </row>
    <row r="263" spans="5:43">
      <c r="E263" s="534" t="str">
        <f t="shared" si="87"/>
        <v/>
      </c>
      <c r="G263" s="534" t="str">
        <f t="shared" si="87"/>
        <v/>
      </c>
      <c r="I263" s="534" t="str">
        <f t="shared" si="67"/>
        <v/>
      </c>
      <c r="K263" s="534" t="str">
        <f t="shared" si="68"/>
        <v/>
      </c>
      <c r="M263" s="534" t="str">
        <f t="shared" si="69"/>
        <v/>
      </c>
      <c r="O263" s="534" t="str">
        <f t="shared" si="70"/>
        <v/>
      </c>
      <c r="Q263" s="534" t="str">
        <f t="shared" si="71"/>
        <v/>
      </c>
      <c r="S263" s="534" t="str">
        <f t="shared" si="72"/>
        <v/>
      </c>
      <c r="U263" s="534" t="str">
        <f t="shared" si="73"/>
        <v/>
      </c>
      <c r="W263" s="534" t="str">
        <f t="shared" si="74"/>
        <v/>
      </c>
      <c r="Y263" s="534" t="str">
        <f t="shared" si="75"/>
        <v/>
      </c>
      <c r="AA263" s="534" t="str">
        <f t="shared" si="76"/>
        <v/>
      </c>
      <c r="AC263" s="534" t="str">
        <f t="shared" si="77"/>
        <v/>
      </c>
      <c r="AE263" s="534" t="str">
        <f t="shared" si="78"/>
        <v/>
      </c>
      <c r="AG263" s="534" t="str">
        <f t="shared" si="79"/>
        <v/>
      </c>
      <c r="AI263" s="534" t="str">
        <f t="shared" si="80"/>
        <v/>
      </c>
      <c r="AK263" s="534" t="str">
        <f t="shared" si="81"/>
        <v/>
      </c>
      <c r="AM263" s="534" t="str">
        <f t="shared" si="82"/>
        <v/>
      </c>
      <c r="AO263" s="534" t="str">
        <f t="shared" si="83"/>
        <v/>
      </c>
      <c r="AQ263" s="534" t="str">
        <f t="shared" si="84"/>
        <v/>
      </c>
    </row>
    <row r="264" spans="5:43">
      <c r="E264" s="534" t="str">
        <f t="shared" si="87"/>
        <v/>
      </c>
      <c r="G264" s="534" t="str">
        <f t="shared" si="87"/>
        <v/>
      </c>
      <c r="I264" s="534" t="str">
        <f t="shared" si="67"/>
        <v/>
      </c>
      <c r="K264" s="534" t="str">
        <f t="shared" si="68"/>
        <v/>
      </c>
      <c r="M264" s="534" t="str">
        <f t="shared" si="69"/>
        <v/>
      </c>
      <c r="O264" s="534" t="str">
        <f t="shared" si="70"/>
        <v/>
      </c>
      <c r="Q264" s="534" t="str">
        <f t="shared" si="71"/>
        <v/>
      </c>
      <c r="S264" s="534" t="str">
        <f t="shared" si="72"/>
        <v/>
      </c>
      <c r="U264" s="534" t="str">
        <f t="shared" si="73"/>
        <v/>
      </c>
      <c r="W264" s="534" t="str">
        <f t="shared" si="74"/>
        <v/>
      </c>
      <c r="Y264" s="534" t="str">
        <f t="shared" si="75"/>
        <v/>
      </c>
      <c r="AA264" s="534" t="str">
        <f t="shared" si="76"/>
        <v/>
      </c>
      <c r="AC264" s="534" t="str">
        <f t="shared" si="77"/>
        <v/>
      </c>
      <c r="AE264" s="534" t="str">
        <f t="shared" si="78"/>
        <v/>
      </c>
      <c r="AG264" s="534" t="str">
        <f t="shared" si="79"/>
        <v/>
      </c>
      <c r="AI264" s="534" t="str">
        <f t="shared" si="80"/>
        <v/>
      </c>
      <c r="AK264" s="534" t="str">
        <f t="shared" si="81"/>
        <v/>
      </c>
      <c r="AM264" s="534" t="str">
        <f t="shared" si="82"/>
        <v/>
      </c>
      <c r="AO264" s="534" t="str">
        <f t="shared" si="83"/>
        <v/>
      </c>
      <c r="AQ264" s="534" t="str">
        <f t="shared" si="84"/>
        <v/>
      </c>
    </row>
    <row r="265" spans="5:43">
      <c r="E265" s="534" t="str">
        <f t="shared" si="87"/>
        <v/>
      </c>
      <c r="G265" s="534" t="str">
        <f t="shared" si="87"/>
        <v/>
      </c>
      <c r="I265" s="534" t="str">
        <f t="shared" si="67"/>
        <v/>
      </c>
      <c r="K265" s="534" t="str">
        <f t="shared" si="68"/>
        <v/>
      </c>
      <c r="M265" s="534" t="str">
        <f t="shared" si="69"/>
        <v/>
      </c>
      <c r="O265" s="534" t="str">
        <f t="shared" si="70"/>
        <v/>
      </c>
      <c r="Q265" s="534" t="str">
        <f t="shared" si="71"/>
        <v/>
      </c>
      <c r="S265" s="534" t="str">
        <f t="shared" si="72"/>
        <v/>
      </c>
      <c r="U265" s="534" t="str">
        <f t="shared" si="73"/>
        <v/>
      </c>
      <c r="W265" s="534" t="str">
        <f t="shared" si="74"/>
        <v/>
      </c>
      <c r="Y265" s="534" t="str">
        <f t="shared" si="75"/>
        <v/>
      </c>
      <c r="AA265" s="534" t="str">
        <f t="shared" si="76"/>
        <v/>
      </c>
      <c r="AC265" s="534" t="str">
        <f t="shared" si="77"/>
        <v/>
      </c>
      <c r="AE265" s="534" t="str">
        <f t="shared" si="78"/>
        <v/>
      </c>
      <c r="AG265" s="534" t="str">
        <f t="shared" si="79"/>
        <v/>
      </c>
      <c r="AI265" s="534" t="str">
        <f t="shared" si="80"/>
        <v/>
      </c>
      <c r="AK265" s="534" t="str">
        <f t="shared" si="81"/>
        <v/>
      </c>
      <c r="AM265" s="534" t="str">
        <f t="shared" si="82"/>
        <v/>
      </c>
      <c r="AO265" s="534" t="str">
        <f t="shared" si="83"/>
        <v/>
      </c>
      <c r="AQ265" s="534" t="str">
        <f t="shared" si="84"/>
        <v/>
      </c>
    </row>
    <row r="266" spans="5:43">
      <c r="E266" s="534" t="str">
        <f t="shared" si="87"/>
        <v/>
      </c>
      <c r="G266" s="534" t="str">
        <f t="shared" si="87"/>
        <v/>
      </c>
      <c r="I266" s="534" t="str">
        <f t="shared" si="67"/>
        <v/>
      </c>
      <c r="K266" s="534" t="str">
        <f t="shared" si="68"/>
        <v/>
      </c>
      <c r="M266" s="534" t="str">
        <f t="shared" si="69"/>
        <v/>
      </c>
      <c r="O266" s="534" t="str">
        <f t="shared" si="70"/>
        <v/>
      </c>
      <c r="Q266" s="534" t="str">
        <f t="shared" si="71"/>
        <v/>
      </c>
      <c r="S266" s="534" t="str">
        <f t="shared" si="72"/>
        <v/>
      </c>
      <c r="U266" s="534" t="str">
        <f t="shared" si="73"/>
        <v/>
      </c>
      <c r="W266" s="534" t="str">
        <f t="shared" si="74"/>
        <v/>
      </c>
      <c r="Y266" s="534" t="str">
        <f t="shared" si="75"/>
        <v/>
      </c>
      <c r="AA266" s="534" t="str">
        <f t="shared" si="76"/>
        <v/>
      </c>
      <c r="AC266" s="534" t="str">
        <f t="shared" si="77"/>
        <v/>
      </c>
      <c r="AE266" s="534" t="str">
        <f t="shared" si="78"/>
        <v/>
      </c>
      <c r="AG266" s="534" t="str">
        <f t="shared" si="79"/>
        <v/>
      </c>
      <c r="AI266" s="534" t="str">
        <f t="shared" si="80"/>
        <v/>
      </c>
      <c r="AK266" s="534" t="str">
        <f t="shared" si="81"/>
        <v/>
      </c>
      <c r="AM266" s="534" t="str">
        <f t="shared" si="82"/>
        <v/>
      </c>
      <c r="AO266" s="534" t="str">
        <f t="shared" si="83"/>
        <v/>
      </c>
      <c r="AQ266" s="534" t="str">
        <f t="shared" si="84"/>
        <v/>
      </c>
    </row>
    <row r="267" spans="5:43">
      <c r="E267" s="534" t="str">
        <f t="shared" si="87"/>
        <v/>
      </c>
      <c r="G267" s="534" t="str">
        <f t="shared" si="87"/>
        <v/>
      </c>
      <c r="I267" s="534" t="str">
        <f t="shared" si="67"/>
        <v/>
      </c>
      <c r="K267" s="534" t="str">
        <f t="shared" si="68"/>
        <v/>
      </c>
      <c r="M267" s="534" t="str">
        <f t="shared" si="69"/>
        <v/>
      </c>
      <c r="O267" s="534" t="str">
        <f t="shared" si="70"/>
        <v/>
      </c>
      <c r="Q267" s="534" t="str">
        <f t="shared" si="71"/>
        <v/>
      </c>
      <c r="S267" s="534" t="str">
        <f t="shared" si="72"/>
        <v/>
      </c>
      <c r="U267" s="534" t="str">
        <f t="shared" si="73"/>
        <v/>
      </c>
      <c r="W267" s="534" t="str">
        <f t="shared" si="74"/>
        <v/>
      </c>
      <c r="Y267" s="534" t="str">
        <f t="shared" si="75"/>
        <v/>
      </c>
      <c r="AA267" s="534" t="str">
        <f t="shared" si="76"/>
        <v/>
      </c>
      <c r="AC267" s="534" t="str">
        <f t="shared" si="77"/>
        <v/>
      </c>
      <c r="AE267" s="534" t="str">
        <f t="shared" si="78"/>
        <v/>
      </c>
      <c r="AG267" s="534" t="str">
        <f t="shared" si="79"/>
        <v/>
      </c>
      <c r="AI267" s="534" t="str">
        <f t="shared" si="80"/>
        <v/>
      </c>
      <c r="AK267" s="534" t="str">
        <f t="shared" si="81"/>
        <v/>
      </c>
      <c r="AM267" s="534" t="str">
        <f t="shared" si="82"/>
        <v/>
      </c>
      <c r="AO267" s="534" t="str">
        <f t="shared" si="83"/>
        <v/>
      </c>
      <c r="AQ267" s="534" t="str">
        <f t="shared" si="84"/>
        <v/>
      </c>
    </row>
    <row r="268" spans="5:43">
      <c r="E268" s="534" t="str">
        <f t="shared" si="87"/>
        <v/>
      </c>
      <c r="G268" s="534" t="str">
        <f t="shared" si="87"/>
        <v/>
      </c>
      <c r="I268" s="534" t="str">
        <f t="shared" si="67"/>
        <v/>
      </c>
      <c r="K268" s="534" t="str">
        <f t="shared" si="68"/>
        <v/>
      </c>
      <c r="M268" s="534" t="str">
        <f t="shared" si="69"/>
        <v/>
      </c>
      <c r="O268" s="534" t="str">
        <f t="shared" si="70"/>
        <v/>
      </c>
      <c r="Q268" s="534" t="str">
        <f t="shared" si="71"/>
        <v/>
      </c>
      <c r="S268" s="534" t="str">
        <f t="shared" si="72"/>
        <v/>
      </c>
      <c r="U268" s="534" t="str">
        <f t="shared" si="73"/>
        <v/>
      </c>
      <c r="W268" s="534" t="str">
        <f t="shared" si="74"/>
        <v/>
      </c>
      <c r="Y268" s="534" t="str">
        <f t="shared" si="75"/>
        <v/>
      </c>
      <c r="AA268" s="534" t="str">
        <f t="shared" si="76"/>
        <v/>
      </c>
      <c r="AC268" s="534" t="str">
        <f t="shared" si="77"/>
        <v/>
      </c>
      <c r="AE268" s="534" t="str">
        <f t="shared" si="78"/>
        <v/>
      </c>
      <c r="AG268" s="534" t="str">
        <f t="shared" si="79"/>
        <v/>
      </c>
      <c r="AI268" s="534" t="str">
        <f t="shared" si="80"/>
        <v/>
      </c>
      <c r="AK268" s="534" t="str">
        <f t="shared" si="81"/>
        <v/>
      </c>
      <c r="AM268" s="534" t="str">
        <f t="shared" si="82"/>
        <v/>
      </c>
      <c r="AO268" s="534" t="str">
        <f t="shared" si="83"/>
        <v/>
      </c>
      <c r="AQ268" s="534" t="str">
        <f t="shared" si="84"/>
        <v/>
      </c>
    </row>
    <row r="269" spans="5:43">
      <c r="E269" s="534" t="str">
        <f t="shared" ref="E269:G284" si="88">IF(OR($B269=0,D269=0),"",D269/$B269)</f>
        <v/>
      </c>
      <c r="G269" s="534" t="str">
        <f t="shared" si="88"/>
        <v/>
      </c>
      <c r="I269" s="534" t="str">
        <f t="shared" ref="I269:I300" si="89">IF(OR($B269=0,H269=0),"",H269/$B269)</f>
        <v/>
      </c>
      <c r="K269" s="534" t="str">
        <f t="shared" ref="K269:K300" si="90">IF(OR($B269=0,J269=0),"",J269/$B269)</f>
        <v/>
      </c>
      <c r="M269" s="534" t="str">
        <f t="shared" ref="M269:M300" si="91">IF(OR($B269=0,L269=0),"",L269/$B269)</f>
        <v/>
      </c>
      <c r="O269" s="534" t="str">
        <f t="shared" ref="O269:O300" si="92">IF(OR($B269=0,N269=0),"",N269/$B269)</f>
        <v/>
      </c>
      <c r="Q269" s="534" t="str">
        <f t="shared" ref="Q269:Q300" si="93">IF(OR($B269=0,P269=0),"",P269/$B269)</f>
        <v/>
      </c>
      <c r="S269" s="534" t="str">
        <f t="shared" ref="S269:S300" si="94">IF(OR($B269=0,R269=0),"",R269/$B269)</f>
        <v/>
      </c>
      <c r="U269" s="534" t="str">
        <f t="shared" ref="U269:U300" si="95">IF(OR($B269=0,T269=0),"",T269/$B269)</f>
        <v/>
      </c>
      <c r="W269" s="534" t="str">
        <f t="shared" ref="W269:W300" si="96">IF(OR($B269=0,V269=0),"",V269/$B269)</f>
        <v/>
      </c>
      <c r="Y269" s="534" t="str">
        <f t="shared" ref="Y269:Y300" si="97">IF(OR($B269=0,X269=0),"",X269/$B269)</f>
        <v/>
      </c>
      <c r="AA269" s="534" t="str">
        <f t="shared" ref="AA269:AA300" si="98">IF(OR($B269=0,Z269=0),"",Z269/$B269)</f>
        <v/>
      </c>
      <c r="AC269" s="534" t="str">
        <f t="shared" ref="AC269:AC300" si="99">IF(OR($B269=0,AB269=0),"",AB269/$B269)</f>
        <v/>
      </c>
      <c r="AE269" s="534" t="str">
        <f t="shared" ref="AE269:AE300" si="100">IF(OR($B269=0,AD269=0),"",AD269/$B269)</f>
        <v/>
      </c>
      <c r="AG269" s="534" t="str">
        <f t="shared" ref="AG269:AG300" si="101">IF(OR($B269=0,AF269=0),"",AF269/$B269)</f>
        <v/>
      </c>
      <c r="AI269" s="534" t="str">
        <f t="shared" ref="AI269:AI300" si="102">IF(OR($B269=0,AH269=0),"",AH269/$B269)</f>
        <v/>
      </c>
      <c r="AK269" s="534" t="str">
        <f t="shared" ref="AK269:AK300" si="103">IF(OR($B269=0,AJ269=0),"",AJ269/$B269)</f>
        <v/>
      </c>
      <c r="AM269" s="534" t="str">
        <f t="shared" ref="AM269:AM300" si="104">IF(OR($B269=0,AL269=0),"",AL269/$B269)</f>
        <v/>
      </c>
      <c r="AO269" s="534" t="str">
        <f t="shared" ref="AO269:AO300" si="105">IF(OR($B269=0,AN269=0),"",AN269/$B269)</f>
        <v/>
      </c>
      <c r="AQ269" s="534" t="str">
        <f t="shared" ref="AQ269:AQ300" si="106">IF(OR($B269=0,AP269=0),"",AP269/$B269)</f>
        <v/>
      </c>
    </row>
    <row r="270" spans="5:43">
      <c r="E270" s="534" t="str">
        <f t="shared" si="88"/>
        <v/>
      </c>
      <c r="G270" s="534" t="str">
        <f t="shared" si="88"/>
        <v/>
      </c>
      <c r="I270" s="534" t="str">
        <f t="shared" si="89"/>
        <v/>
      </c>
      <c r="K270" s="534" t="str">
        <f t="shared" si="90"/>
        <v/>
      </c>
      <c r="M270" s="534" t="str">
        <f t="shared" si="91"/>
        <v/>
      </c>
      <c r="O270" s="534" t="str">
        <f t="shared" si="92"/>
        <v/>
      </c>
      <c r="Q270" s="534" t="str">
        <f t="shared" si="93"/>
        <v/>
      </c>
      <c r="S270" s="534" t="str">
        <f t="shared" si="94"/>
        <v/>
      </c>
      <c r="U270" s="534" t="str">
        <f t="shared" si="95"/>
        <v/>
      </c>
      <c r="W270" s="534" t="str">
        <f t="shared" si="96"/>
        <v/>
      </c>
      <c r="Y270" s="534" t="str">
        <f t="shared" si="97"/>
        <v/>
      </c>
      <c r="AA270" s="534" t="str">
        <f t="shared" si="98"/>
        <v/>
      </c>
      <c r="AC270" s="534" t="str">
        <f t="shared" si="99"/>
        <v/>
      </c>
      <c r="AE270" s="534" t="str">
        <f t="shared" si="100"/>
        <v/>
      </c>
      <c r="AG270" s="534" t="str">
        <f t="shared" si="101"/>
        <v/>
      </c>
      <c r="AI270" s="534" t="str">
        <f t="shared" si="102"/>
        <v/>
      </c>
      <c r="AK270" s="534" t="str">
        <f t="shared" si="103"/>
        <v/>
      </c>
      <c r="AM270" s="534" t="str">
        <f t="shared" si="104"/>
        <v/>
      </c>
      <c r="AO270" s="534" t="str">
        <f t="shared" si="105"/>
        <v/>
      </c>
      <c r="AQ270" s="534" t="str">
        <f t="shared" si="106"/>
        <v/>
      </c>
    </row>
    <row r="271" spans="5:43">
      <c r="E271" s="534" t="str">
        <f t="shared" si="88"/>
        <v/>
      </c>
      <c r="G271" s="534" t="str">
        <f t="shared" si="88"/>
        <v/>
      </c>
      <c r="I271" s="534" t="str">
        <f t="shared" si="89"/>
        <v/>
      </c>
      <c r="K271" s="534" t="str">
        <f t="shared" si="90"/>
        <v/>
      </c>
      <c r="M271" s="534" t="str">
        <f t="shared" si="91"/>
        <v/>
      </c>
      <c r="O271" s="534" t="str">
        <f t="shared" si="92"/>
        <v/>
      </c>
      <c r="Q271" s="534" t="str">
        <f t="shared" si="93"/>
        <v/>
      </c>
      <c r="S271" s="534" t="str">
        <f t="shared" si="94"/>
        <v/>
      </c>
      <c r="U271" s="534" t="str">
        <f t="shared" si="95"/>
        <v/>
      </c>
      <c r="W271" s="534" t="str">
        <f t="shared" si="96"/>
        <v/>
      </c>
      <c r="Y271" s="534" t="str">
        <f t="shared" si="97"/>
        <v/>
      </c>
      <c r="AA271" s="534" t="str">
        <f t="shared" si="98"/>
        <v/>
      </c>
      <c r="AC271" s="534" t="str">
        <f t="shared" si="99"/>
        <v/>
      </c>
      <c r="AE271" s="534" t="str">
        <f t="shared" si="100"/>
        <v/>
      </c>
      <c r="AG271" s="534" t="str">
        <f t="shared" si="101"/>
        <v/>
      </c>
      <c r="AI271" s="534" t="str">
        <f t="shared" si="102"/>
        <v/>
      </c>
      <c r="AK271" s="534" t="str">
        <f t="shared" si="103"/>
        <v/>
      </c>
      <c r="AM271" s="534" t="str">
        <f t="shared" si="104"/>
        <v/>
      </c>
      <c r="AO271" s="534" t="str">
        <f t="shared" si="105"/>
        <v/>
      </c>
      <c r="AQ271" s="534" t="str">
        <f t="shared" si="106"/>
        <v/>
      </c>
    </row>
    <row r="272" spans="5:43">
      <c r="E272" s="534" t="str">
        <f t="shared" si="88"/>
        <v/>
      </c>
      <c r="G272" s="534" t="str">
        <f t="shared" si="88"/>
        <v/>
      </c>
      <c r="I272" s="534" t="str">
        <f t="shared" si="89"/>
        <v/>
      </c>
      <c r="K272" s="534" t="str">
        <f t="shared" si="90"/>
        <v/>
      </c>
      <c r="M272" s="534" t="str">
        <f t="shared" si="91"/>
        <v/>
      </c>
      <c r="O272" s="534" t="str">
        <f t="shared" si="92"/>
        <v/>
      </c>
      <c r="Q272" s="534" t="str">
        <f t="shared" si="93"/>
        <v/>
      </c>
      <c r="S272" s="534" t="str">
        <f t="shared" si="94"/>
        <v/>
      </c>
      <c r="U272" s="534" t="str">
        <f t="shared" si="95"/>
        <v/>
      </c>
      <c r="W272" s="534" t="str">
        <f t="shared" si="96"/>
        <v/>
      </c>
      <c r="Y272" s="534" t="str">
        <f t="shared" si="97"/>
        <v/>
      </c>
      <c r="AA272" s="534" t="str">
        <f t="shared" si="98"/>
        <v/>
      </c>
      <c r="AC272" s="534" t="str">
        <f t="shared" si="99"/>
        <v/>
      </c>
      <c r="AE272" s="534" t="str">
        <f t="shared" si="100"/>
        <v/>
      </c>
      <c r="AG272" s="534" t="str">
        <f t="shared" si="101"/>
        <v/>
      </c>
      <c r="AI272" s="534" t="str">
        <f t="shared" si="102"/>
        <v/>
      </c>
      <c r="AK272" s="534" t="str">
        <f t="shared" si="103"/>
        <v/>
      </c>
      <c r="AM272" s="534" t="str">
        <f t="shared" si="104"/>
        <v/>
      </c>
      <c r="AO272" s="534" t="str">
        <f t="shared" si="105"/>
        <v/>
      </c>
      <c r="AQ272" s="534" t="str">
        <f t="shared" si="106"/>
        <v/>
      </c>
    </row>
    <row r="273" spans="5:43">
      <c r="E273" s="534" t="str">
        <f t="shared" si="88"/>
        <v/>
      </c>
      <c r="G273" s="534" t="str">
        <f t="shared" si="88"/>
        <v/>
      </c>
      <c r="I273" s="534" t="str">
        <f t="shared" si="89"/>
        <v/>
      </c>
      <c r="K273" s="534" t="str">
        <f t="shared" si="90"/>
        <v/>
      </c>
      <c r="M273" s="534" t="str">
        <f t="shared" si="91"/>
        <v/>
      </c>
      <c r="O273" s="534" t="str">
        <f t="shared" si="92"/>
        <v/>
      </c>
      <c r="Q273" s="534" t="str">
        <f t="shared" si="93"/>
        <v/>
      </c>
      <c r="S273" s="534" t="str">
        <f t="shared" si="94"/>
        <v/>
      </c>
      <c r="U273" s="534" t="str">
        <f t="shared" si="95"/>
        <v/>
      </c>
      <c r="W273" s="534" t="str">
        <f t="shared" si="96"/>
        <v/>
      </c>
      <c r="Y273" s="534" t="str">
        <f t="shared" si="97"/>
        <v/>
      </c>
      <c r="AA273" s="534" t="str">
        <f t="shared" si="98"/>
        <v/>
      </c>
      <c r="AC273" s="534" t="str">
        <f t="shared" si="99"/>
        <v/>
      </c>
      <c r="AE273" s="534" t="str">
        <f t="shared" si="100"/>
        <v/>
      </c>
      <c r="AG273" s="534" t="str">
        <f t="shared" si="101"/>
        <v/>
      </c>
      <c r="AI273" s="534" t="str">
        <f t="shared" si="102"/>
        <v/>
      </c>
      <c r="AK273" s="534" t="str">
        <f t="shared" si="103"/>
        <v/>
      </c>
      <c r="AM273" s="534" t="str">
        <f t="shared" si="104"/>
        <v/>
      </c>
      <c r="AO273" s="534" t="str">
        <f t="shared" si="105"/>
        <v/>
      </c>
      <c r="AQ273" s="534" t="str">
        <f t="shared" si="106"/>
        <v/>
      </c>
    </row>
    <row r="274" spans="5:43">
      <c r="E274" s="534" t="str">
        <f t="shared" si="88"/>
        <v/>
      </c>
      <c r="G274" s="534" t="str">
        <f t="shared" si="88"/>
        <v/>
      </c>
      <c r="I274" s="534" t="str">
        <f t="shared" si="89"/>
        <v/>
      </c>
      <c r="K274" s="534" t="str">
        <f t="shared" si="90"/>
        <v/>
      </c>
      <c r="M274" s="534" t="str">
        <f t="shared" si="91"/>
        <v/>
      </c>
      <c r="O274" s="534" t="str">
        <f t="shared" si="92"/>
        <v/>
      </c>
      <c r="Q274" s="534" t="str">
        <f t="shared" si="93"/>
        <v/>
      </c>
      <c r="S274" s="534" t="str">
        <f t="shared" si="94"/>
        <v/>
      </c>
      <c r="U274" s="534" t="str">
        <f t="shared" si="95"/>
        <v/>
      </c>
      <c r="W274" s="534" t="str">
        <f t="shared" si="96"/>
        <v/>
      </c>
      <c r="Y274" s="534" t="str">
        <f t="shared" si="97"/>
        <v/>
      </c>
      <c r="AA274" s="534" t="str">
        <f t="shared" si="98"/>
        <v/>
      </c>
      <c r="AC274" s="534" t="str">
        <f t="shared" si="99"/>
        <v/>
      </c>
      <c r="AE274" s="534" t="str">
        <f t="shared" si="100"/>
        <v/>
      </c>
      <c r="AG274" s="534" t="str">
        <f t="shared" si="101"/>
        <v/>
      </c>
      <c r="AI274" s="534" t="str">
        <f t="shared" si="102"/>
        <v/>
      </c>
      <c r="AK274" s="534" t="str">
        <f t="shared" si="103"/>
        <v/>
      </c>
      <c r="AM274" s="534" t="str">
        <f t="shared" si="104"/>
        <v/>
      </c>
      <c r="AO274" s="534" t="str">
        <f t="shared" si="105"/>
        <v/>
      </c>
      <c r="AQ274" s="534" t="str">
        <f t="shared" si="106"/>
        <v/>
      </c>
    </row>
    <row r="275" spans="5:43">
      <c r="E275" s="534" t="str">
        <f t="shared" si="88"/>
        <v/>
      </c>
      <c r="G275" s="534" t="str">
        <f t="shared" si="88"/>
        <v/>
      </c>
      <c r="I275" s="534" t="str">
        <f t="shared" si="89"/>
        <v/>
      </c>
      <c r="K275" s="534" t="str">
        <f t="shared" si="90"/>
        <v/>
      </c>
      <c r="M275" s="534" t="str">
        <f t="shared" si="91"/>
        <v/>
      </c>
      <c r="O275" s="534" t="str">
        <f t="shared" si="92"/>
        <v/>
      </c>
      <c r="Q275" s="534" t="str">
        <f t="shared" si="93"/>
        <v/>
      </c>
      <c r="S275" s="534" t="str">
        <f t="shared" si="94"/>
        <v/>
      </c>
      <c r="U275" s="534" t="str">
        <f t="shared" si="95"/>
        <v/>
      </c>
      <c r="W275" s="534" t="str">
        <f t="shared" si="96"/>
        <v/>
      </c>
      <c r="Y275" s="534" t="str">
        <f t="shared" si="97"/>
        <v/>
      </c>
      <c r="AA275" s="534" t="str">
        <f t="shared" si="98"/>
        <v/>
      </c>
      <c r="AC275" s="534" t="str">
        <f t="shared" si="99"/>
        <v/>
      </c>
      <c r="AE275" s="534" t="str">
        <f t="shared" si="100"/>
        <v/>
      </c>
      <c r="AG275" s="534" t="str">
        <f t="shared" si="101"/>
        <v/>
      </c>
      <c r="AI275" s="534" t="str">
        <f t="shared" si="102"/>
        <v/>
      </c>
      <c r="AK275" s="534" t="str">
        <f t="shared" si="103"/>
        <v/>
      </c>
      <c r="AM275" s="534" t="str">
        <f t="shared" si="104"/>
        <v/>
      </c>
      <c r="AO275" s="534" t="str">
        <f t="shared" si="105"/>
        <v/>
      </c>
      <c r="AQ275" s="534" t="str">
        <f t="shared" si="106"/>
        <v/>
      </c>
    </row>
    <row r="276" spans="5:43">
      <c r="E276" s="534" t="str">
        <f t="shared" si="88"/>
        <v/>
      </c>
      <c r="G276" s="534" t="str">
        <f t="shared" si="88"/>
        <v/>
      </c>
      <c r="I276" s="534" t="str">
        <f t="shared" si="89"/>
        <v/>
      </c>
      <c r="K276" s="534" t="str">
        <f t="shared" si="90"/>
        <v/>
      </c>
      <c r="M276" s="534" t="str">
        <f t="shared" si="91"/>
        <v/>
      </c>
      <c r="O276" s="534" t="str">
        <f t="shared" si="92"/>
        <v/>
      </c>
      <c r="Q276" s="534" t="str">
        <f t="shared" si="93"/>
        <v/>
      </c>
      <c r="S276" s="534" t="str">
        <f t="shared" si="94"/>
        <v/>
      </c>
      <c r="U276" s="534" t="str">
        <f t="shared" si="95"/>
        <v/>
      </c>
      <c r="W276" s="534" t="str">
        <f t="shared" si="96"/>
        <v/>
      </c>
      <c r="Y276" s="534" t="str">
        <f t="shared" si="97"/>
        <v/>
      </c>
      <c r="AA276" s="534" t="str">
        <f t="shared" si="98"/>
        <v/>
      </c>
      <c r="AC276" s="534" t="str">
        <f t="shared" si="99"/>
        <v/>
      </c>
      <c r="AE276" s="534" t="str">
        <f t="shared" si="100"/>
        <v/>
      </c>
      <c r="AG276" s="534" t="str">
        <f t="shared" si="101"/>
        <v/>
      </c>
      <c r="AI276" s="534" t="str">
        <f t="shared" si="102"/>
        <v/>
      </c>
      <c r="AK276" s="534" t="str">
        <f t="shared" si="103"/>
        <v/>
      </c>
      <c r="AM276" s="534" t="str">
        <f t="shared" si="104"/>
        <v/>
      </c>
      <c r="AO276" s="534" t="str">
        <f t="shared" si="105"/>
        <v/>
      </c>
      <c r="AQ276" s="534" t="str">
        <f t="shared" si="106"/>
        <v/>
      </c>
    </row>
    <row r="277" spans="5:43">
      <c r="E277" s="534" t="str">
        <f t="shared" si="88"/>
        <v/>
      </c>
      <c r="G277" s="534" t="str">
        <f t="shared" si="88"/>
        <v/>
      </c>
      <c r="I277" s="534" t="str">
        <f t="shared" si="89"/>
        <v/>
      </c>
      <c r="K277" s="534" t="str">
        <f t="shared" si="90"/>
        <v/>
      </c>
      <c r="M277" s="534" t="str">
        <f t="shared" si="91"/>
        <v/>
      </c>
      <c r="O277" s="534" t="str">
        <f t="shared" si="92"/>
        <v/>
      </c>
      <c r="Q277" s="534" t="str">
        <f t="shared" si="93"/>
        <v/>
      </c>
      <c r="S277" s="534" t="str">
        <f t="shared" si="94"/>
        <v/>
      </c>
      <c r="U277" s="534" t="str">
        <f t="shared" si="95"/>
        <v/>
      </c>
      <c r="W277" s="534" t="str">
        <f t="shared" si="96"/>
        <v/>
      </c>
      <c r="Y277" s="534" t="str">
        <f t="shared" si="97"/>
        <v/>
      </c>
      <c r="AA277" s="534" t="str">
        <f t="shared" si="98"/>
        <v/>
      </c>
      <c r="AC277" s="534" t="str">
        <f t="shared" si="99"/>
        <v/>
      </c>
      <c r="AE277" s="534" t="str">
        <f t="shared" si="100"/>
        <v/>
      </c>
      <c r="AG277" s="534" t="str">
        <f t="shared" si="101"/>
        <v/>
      </c>
      <c r="AI277" s="534" t="str">
        <f t="shared" si="102"/>
        <v/>
      </c>
      <c r="AK277" s="534" t="str">
        <f t="shared" si="103"/>
        <v/>
      </c>
      <c r="AM277" s="534" t="str">
        <f t="shared" si="104"/>
        <v/>
      </c>
      <c r="AO277" s="534" t="str">
        <f t="shared" si="105"/>
        <v/>
      </c>
      <c r="AQ277" s="534" t="str">
        <f t="shared" si="106"/>
        <v/>
      </c>
    </row>
    <row r="278" spans="5:43">
      <c r="E278" s="534" t="str">
        <f t="shared" si="88"/>
        <v/>
      </c>
      <c r="G278" s="534" t="str">
        <f t="shared" si="88"/>
        <v/>
      </c>
      <c r="I278" s="534" t="str">
        <f t="shared" si="89"/>
        <v/>
      </c>
      <c r="K278" s="534" t="str">
        <f t="shared" si="90"/>
        <v/>
      </c>
      <c r="M278" s="534" t="str">
        <f t="shared" si="91"/>
        <v/>
      </c>
      <c r="O278" s="534" t="str">
        <f t="shared" si="92"/>
        <v/>
      </c>
      <c r="Q278" s="534" t="str">
        <f t="shared" si="93"/>
        <v/>
      </c>
      <c r="S278" s="534" t="str">
        <f t="shared" si="94"/>
        <v/>
      </c>
      <c r="U278" s="534" t="str">
        <f t="shared" si="95"/>
        <v/>
      </c>
      <c r="W278" s="534" t="str">
        <f t="shared" si="96"/>
        <v/>
      </c>
      <c r="Y278" s="534" t="str">
        <f t="shared" si="97"/>
        <v/>
      </c>
      <c r="AA278" s="534" t="str">
        <f t="shared" si="98"/>
        <v/>
      </c>
      <c r="AC278" s="534" t="str">
        <f t="shared" si="99"/>
        <v/>
      </c>
      <c r="AE278" s="534" t="str">
        <f t="shared" si="100"/>
        <v/>
      </c>
      <c r="AG278" s="534" t="str">
        <f t="shared" si="101"/>
        <v/>
      </c>
      <c r="AI278" s="534" t="str">
        <f t="shared" si="102"/>
        <v/>
      </c>
      <c r="AK278" s="534" t="str">
        <f t="shared" si="103"/>
        <v/>
      </c>
      <c r="AM278" s="534" t="str">
        <f t="shared" si="104"/>
        <v/>
      </c>
      <c r="AO278" s="534" t="str">
        <f t="shared" si="105"/>
        <v/>
      </c>
      <c r="AQ278" s="534" t="str">
        <f t="shared" si="106"/>
        <v/>
      </c>
    </row>
    <row r="279" spans="5:43">
      <c r="E279" s="534" t="str">
        <f t="shared" si="88"/>
        <v/>
      </c>
      <c r="G279" s="534" t="str">
        <f t="shared" si="88"/>
        <v/>
      </c>
      <c r="I279" s="534" t="str">
        <f t="shared" si="89"/>
        <v/>
      </c>
      <c r="K279" s="534" t="str">
        <f t="shared" si="90"/>
        <v/>
      </c>
      <c r="M279" s="534" t="str">
        <f t="shared" si="91"/>
        <v/>
      </c>
      <c r="O279" s="534" t="str">
        <f t="shared" si="92"/>
        <v/>
      </c>
      <c r="Q279" s="534" t="str">
        <f t="shared" si="93"/>
        <v/>
      </c>
      <c r="S279" s="534" t="str">
        <f t="shared" si="94"/>
        <v/>
      </c>
      <c r="U279" s="534" t="str">
        <f t="shared" si="95"/>
        <v/>
      </c>
      <c r="W279" s="534" t="str">
        <f t="shared" si="96"/>
        <v/>
      </c>
      <c r="Y279" s="534" t="str">
        <f t="shared" si="97"/>
        <v/>
      </c>
      <c r="AA279" s="534" t="str">
        <f t="shared" si="98"/>
        <v/>
      </c>
      <c r="AC279" s="534" t="str">
        <f t="shared" si="99"/>
        <v/>
      </c>
      <c r="AE279" s="534" t="str">
        <f t="shared" si="100"/>
        <v/>
      </c>
      <c r="AG279" s="534" t="str">
        <f t="shared" si="101"/>
        <v/>
      </c>
      <c r="AI279" s="534" t="str">
        <f t="shared" si="102"/>
        <v/>
      </c>
      <c r="AK279" s="534" t="str">
        <f t="shared" si="103"/>
        <v/>
      </c>
      <c r="AM279" s="534" t="str">
        <f t="shared" si="104"/>
        <v/>
      </c>
      <c r="AO279" s="534" t="str">
        <f t="shared" si="105"/>
        <v/>
      </c>
      <c r="AQ279" s="534" t="str">
        <f t="shared" si="106"/>
        <v/>
      </c>
    </row>
    <row r="280" spans="5:43">
      <c r="E280" s="534" t="str">
        <f t="shared" si="88"/>
        <v/>
      </c>
      <c r="G280" s="534" t="str">
        <f t="shared" si="88"/>
        <v/>
      </c>
      <c r="I280" s="534" t="str">
        <f t="shared" si="89"/>
        <v/>
      </c>
      <c r="K280" s="534" t="str">
        <f t="shared" si="90"/>
        <v/>
      </c>
      <c r="M280" s="534" t="str">
        <f t="shared" si="91"/>
        <v/>
      </c>
      <c r="O280" s="534" t="str">
        <f t="shared" si="92"/>
        <v/>
      </c>
      <c r="Q280" s="534" t="str">
        <f t="shared" si="93"/>
        <v/>
      </c>
      <c r="S280" s="534" t="str">
        <f t="shared" si="94"/>
        <v/>
      </c>
      <c r="U280" s="534" t="str">
        <f t="shared" si="95"/>
        <v/>
      </c>
      <c r="W280" s="534" t="str">
        <f t="shared" si="96"/>
        <v/>
      </c>
      <c r="Y280" s="534" t="str">
        <f t="shared" si="97"/>
        <v/>
      </c>
      <c r="AA280" s="534" t="str">
        <f t="shared" si="98"/>
        <v/>
      </c>
      <c r="AC280" s="534" t="str">
        <f t="shared" si="99"/>
        <v/>
      </c>
      <c r="AE280" s="534" t="str">
        <f t="shared" si="100"/>
        <v/>
      </c>
      <c r="AG280" s="534" t="str">
        <f t="shared" si="101"/>
        <v/>
      </c>
      <c r="AI280" s="534" t="str">
        <f t="shared" si="102"/>
        <v/>
      </c>
      <c r="AK280" s="534" t="str">
        <f t="shared" si="103"/>
        <v/>
      </c>
      <c r="AM280" s="534" t="str">
        <f t="shared" si="104"/>
        <v/>
      </c>
      <c r="AO280" s="534" t="str">
        <f t="shared" si="105"/>
        <v/>
      </c>
      <c r="AQ280" s="534" t="str">
        <f t="shared" si="106"/>
        <v/>
      </c>
    </row>
    <row r="281" spans="5:43">
      <c r="E281" s="534" t="str">
        <f t="shared" si="88"/>
        <v/>
      </c>
      <c r="G281" s="534" t="str">
        <f t="shared" si="88"/>
        <v/>
      </c>
      <c r="I281" s="534" t="str">
        <f t="shared" si="89"/>
        <v/>
      </c>
      <c r="K281" s="534" t="str">
        <f t="shared" si="90"/>
        <v/>
      </c>
      <c r="M281" s="534" t="str">
        <f t="shared" si="91"/>
        <v/>
      </c>
      <c r="O281" s="534" t="str">
        <f t="shared" si="92"/>
        <v/>
      </c>
      <c r="Q281" s="534" t="str">
        <f t="shared" si="93"/>
        <v/>
      </c>
      <c r="S281" s="534" t="str">
        <f t="shared" si="94"/>
        <v/>
      </c>
      <c r="U281" s="534" t="str">
        <f t="shared" si="95"/>
        <v/>
      </c>
      <c r="W281" s="534" t="str">
        <f t="shared" si="96"/>
        <v/>
      </c>
      <c r="Y281" s="534" t="str">
        <f t="shared" si="97"/>
        <v/>
      </c>
      <c r="AA281" s="534" t="str">
        <f t="shared" si="98"/>
        <v/>
      </c>
      <c r="AC281" s="534" t="str">
        <f t="shared" si="99"/>
        <v/>
      </c>
      <c r="AE281" s="534" t="str">
        <f t="shared" si="100"/>
        <v/>
      </c>
      <c r="AG281" s="534" t="str">
        <f t="shared" si="101"/>
        <v/>
      </c>
      <c r="AI281" s="534" t="str">
        <f t="shared" si="102"/>
        <v/>
      </c>
      <c r="AK281" s="534" t="str">
        <f t="shared" si="103"/>
        <v/>
      </c>
      <c r="AM281" s="534" t="str">
        <f t="shared" si="104"/>
        <v/>
      </c>
      <c r="AO281" s="534" t="str">
        <f t="shared" si="105"/>
        <v/>
      </c>
      <c r="AQ281" s="534" t="str">
        <f t="shared" si="106"/>
        <v/>
      </c>
    </row>
    <row r="282" spans="5:43">
      <c r="E282" s="534" t="str">
        <f t="shared" si="88"/>
        <v/>
      </c>
      <c r="G282" s="534" t="str">
        <f t="shared" si="88"/>
        <v/>
      </c>
      <c r="I282" s="534" t="str">
        <f t="shared" si="89"/>
        <v/>
      </c>
      <c r="K282" s="534" t="str">
        <f t="shared" si="90"/>
        <v/>
      </c>
      <c r="M282" s="534" t="str">
        <f t="shared" si="91"/>
        <v/>
      </c>
      <c r="O282" s="534" t="str">
        <f t="shared" si="92"/>
        <v/>
      </c>
      <c r="Q282" s="534" t="str">
        <f t="shared" si="93"/>
        <v/>
      </c>
      <c r="S282" s="534" t="str">
        <f t="shared" si="94"/>
        <v/>
      </c>
      <c r="U282" s="534" t="str">
        <f t="shared" si="95"/>
        <v/>
      </c>
      <c r="W282" s="534" t="str">
        <f t="shared" si="96"/>
        <v/>
      </c>
      <c r="Y282" s="534" t="str">
        <f t="shared" si="97"/>
        <v/>
      </c>
      <c r="AA282" s="534" t="str">
        <f t="shared" si="98"/>
        <v/>
      </c>
      <c r="AC282" s="534" t="str">
        <f t="shared" si="99"/>
        <v/>
      </c>
      <c r="AE282" s="534" t="str">
        <f t="shared" si="100"/>
        <v/>
      </c>
      <c r="AG282" s="534" t="str">
        <f t="shared" si="101"/>
        <v/>
      </c>
      <c r="AI282" s="534" t="str">
        <f t="shared" si="102"/>
        <v/>
      </c>
      <c r="AK282" s="534" t="str">
        <f t="shared" si="103"/>
        <v/>
      </c>
      <c r="AM282" s="534" t="str">
        <f t="shared" si="104"/>
        <v/>
      </c>
      <c r="AO282" s="534" t="str">
        <f t="shared" si="105"/>
        <v/>
      </c>
      <c r="AQ282" s="534" t="str">
        <f t="shared" si="106"/>
        <v/>
      </c>
    </row>
    <row r="283" spans="5:43">
      <c r="E283" s="534" t="str">
        <f t="shared" si="88"/>
        <v/>
      </c>
      <c r="G283" s="534" t="str">
        <f t="shared" si="88"/>
        <v/>
      </c>
      <c r="I283" s="534" t="str">
        <f t="shared" si="89"/>
        <v/>
      </c>
      <c r="K283" s="534" t="str">
        <f t="shared" si="90"/>
        <v/>
      </c>
      <c r="M283" s="534" t="str">
        <f t="shared" si="91"/>
        <v/>
      </c>
      <c r="O283" s="534" t="str">
        <f t="shared" si="92"/>
        <v/>
      </c>
      <c r="Q283" s="534" t="str">
        <f t="shared" si="93"/>
        <v/>
      </c>
      <c r="S283" s="534" t="str">
        <f t="shared" si="94"/>
        <v/>
      </c>
      <c r="U283" s="534" t="str">
        <f t="shared" si="95"/>
        <v/>
      </c>
      <c r="W283" s="534" t="str">
        <f t="shared" si="96"/>
        <v/>
      </c>
      <c r="Y283" s="534" t="str">
        <f t="shared" si="97"/>
        <v/>
      </c>
      <c r="AA283" s="534" t="str">
        <f t="shared" si="98"/>
        <v/>
      </c>
      <c r="AC283" s="534" t="str">
        <f t="shared" si="99"/>
        <v/>
      </c>
      <c r="AE283" s="534" t="str">
        <f t="shared" si="100"/>
        <v/>
      </c>
      <c r="AG283" s="534" t="str">
        <f t="shared" si="101"/>
        <v/>
      </c>
      <c r="AI283" s="534" t="str">
        <f t="shared" si="102"/>
        <v/>
      </c>
      <c r="AK283" s="534" t="str">
        <f t="shared" si="103"/>
        <v/>
      </c>
      <c r="AM283" s="534" t="str">
        <f t="shared" si="104"/>
        <v/>
      </c>
      <c r="AO283" s="534" t="str">
        <f t="shared" si="105"/>
        <v/>
      </c>
      <c r="AQ283" s="534" t="str">
        <f t="shared" si="106"/>
        <v/>
      </c>
    </row>
    <row r="284" spans="5:43">
      <c r="E284" s="534" t="str">
        <f t="shared" si="88"/>
        <v/>
      </c>
      <c r="G284" s="534" t="str">
        <f t="shared" si="88"/>
        <v/>
      </c>
      <c r="I284" s="534" t="str">
        <f t="shared" si="89"/>
        <v/>
      </c>
      <c r="K284" s="534" t="str">
        <f t="shared" si="90"/>
        <v/>
      </c>
      <c r="M284" s="534" t="str">
        <f t="shared" si="91"/>
        <v/>
      </c>
      <c r="O284" s="534" t="str">
        <f t="shared" si="92"/>
        <v/>
      </c>
      <c r="Q284" s="534" t="str">
        <f t="shared" si="93"/>
        <v/>
      </c>
      <c r="S284" s="534" t="str">
        <f t="shared" si="94"/>
        <v/>
      </c>
      <c r="U284" s="534" t="str">
        <f t="shared" si="95"/>
        <v/>
      </c>
      <c r="W284" s="534" t="str">
        <f t="shared" si="96"/>
        <v/>
      </c>
      <c r="Y284" s="534" t="str">
        <f t="shared" si="97"/>
        <v/>
      </c>
      <c r="AA284" s="534" t="str">
        <f t="shared" si="98"/>
        <v/>
      </c>
      <c r="AC284" s="534" t="str">
        <f t="shared" si="99"/>
        <v/>
      </c>
      <c r="AE284" s="534" t="str">
        <f t="shared" si="100"/>
        <v/>
      </c>
      <c r="AG284" s="534" t="str">
        <f t="shared" si="101"/>
        <v/>
      </c>
      <c r="AI284" s="534" t="str">
        <f t="shared" si="102"/>
        <v/>
      </c>
      <c r="AK284" s="534" t="str">
        <f t="shared" si="103"/>
        <v/>
      </c>
      <c r="AM284" s="534" t="str">
        <f t="shared" si="104"/>
        <v/>
      </c>
      <c r="AO284" s="534" t="str">
        <f t="shared" si="105"/>
        <v/>
      </c>
      <c r="AQ284" s="534" t="str">
        <f t="shared" si="106"/>
        <v/>
      </c>
    </row>
    <row r="285" spans="5:43">
      <c r="E285" s="534" t="str">
        <f t="shared" ref="E285:G300" si="107">IF(OR($B285=0,D285=0),"",D285/$B285)</f>
        <v/>
      </c>
      <c r="G285" s="534" t="str">
        <f t="shared" si="107"/>
        <v/>
      </c>
      <c r="I285" s="534" t="str">
        <f t="shared" si="89"/>
        <v/>
      </c>
      <c r="K285" s="534" t="str">
        <f t="shared" si="90"/>
        <v/>
      </c>
      <c r="M285" s="534" t="str">
        <f t="shared" si="91"/>
        <v/>
      </c>
      <c r="O285" s="534" t="str">
        <f t="shared" si="92"/>
        <v/>
      </c>
      <c r="Q285" s="534" t="str">
        <f t="shared" si="93"/>
        <v/>
      </c>
      <c r="S285" s="534" t="str">
        <f t="shared" si="94"/>
        <v/>
      </c>
      <c r="U285" s="534" t="str">
        <f t="shared" si="95"/>
        <v/>
      </c>
      <c r="W285" s="534" t="str">
        <f t="shared" si="96"/>
        <v/>
      </c>
      <c r="Y285" s="534" t="str">
        <f t="shared" si="97"/>
        <v/>
      </c>
      <c r="AA285" s="534" t="str">
        <f t="shared" si="98"/>
        <v/>
      </c>
      <c r="AC285" s="534" t="str">
        <f t="shared" si="99"/>
        <v/>
      </c>
      <c r="AE285" s="534" t="str">
        <f t="shared" si="100"/>
        <v/>
      </c>
      <c r="AG285" s="534" t="str">
        <f t="shared" si="101"/>
        <v/>
      </c>
      <c r="AI285" s="534" t="str">
        <f t="shared" si="102"/>
        <v/>
      </c>
      <c r="AK285" s="534" t="str">
        <f t="shared" si="103"/>
        <v/>
      </c>
      <c r="AM285" s="534" t="str">
        <f t="shared" si="104"/>
        <v/>
      </c>
      <c r="AO285" s="534" t="str">
        <f t="shared" si="105"/>
        <v/>
      </c>
      <c r="AQ285" s="534" t="str">
        <f t="shared" si="106"/>
        <v/>
      </c>
    </row>
    <row r="286" spans="5:43">
      <c r="E286" s="534" t="str">
        <f t="shared" si="107"/>
        <v/>
      </c>
      <c r="G286" s="534" t="str">
        <f t="shared" si="107"/>
        <v/>
      </c>
      <c r="I286" s="534" t="str">
        <f t="shared" si="89"/>
        <v/>
      </c>
      <c r="K286" s="534" t="str">
        <f t="shared" si="90"/>
        <v/>
      </c>
      <c r="M286" s="534" t="str">
        <f t="shared" si="91"/>
        <v/>
      </c>
      <c r="O286" s="534" t="str">
        <f t="shared" si="92"/>
        <v/>
      </c>
      <c r="Q286" s="534" t="str">
        <f t="shared" si="93"/>
        <v/>
      </c>
      <c r="S286" s="534" t="str">
        <f t="shared" si="94"/>
        <v/>
      </c>
      <c r="U286" s="534" t="str">
        <f t="shared" si="95"/>
        <v/>
      </c>
      <c r="W286" s="534" t="str">
        <f t="shared" si="96"/>
        <v/>
      </c>
      <c r="Y286" s="534" t="str">
        <f t="shared" si="97"/>
        <v/>
      </c>
      <c r="AA286" s="534" t="str">
        <f t="shared" si="98"/>
        <v/>
      </c>
      <c r="AC286" s="534" t="str">
        <f t="shared" si="99"/>
        <v/>
      </c>
      <c r="AE286" s="534" t="str">
        <f t="shared" si="100"/>
        <v/>
      </c>
      <c r="AG286" s="534" t="str">
        <f t="shared" si="101"/>
        <v/>
      </c>
      <c r="AI286" s="534" t="str">
        <f t="shared" si="102"/>
        <v/>
      </c>
      <c r="AK286" s="534" t="str">
        <f t="shared" si="103"/>
        <v/>
      </c>
      <c r="AM286" s="534" t="str">
        <f t="shared" si="104"/>
        <v/>
      </c>
      <c r="AO286" s="534" t="str">
        <f t="shared" si="105"/>
        <v/>
      </c>
      <c r="AQ286" s="534" t="str">
        <f t="shared" si="106"/>
        <v/>
      </c>
    </row>
    <row r="287" spans="5:43">
      <c r="E287" s="534" t="str">
        <f t="shared" si="107"/>
        <v/>
      </c>
      <c r="G287" s="534" t="str">
        <f t="shared" si="107"/>
        <v/>
      </c>
      <c r="I287" s="534" t="str">
        <f t="shared" si="89"/>
        <v/>
      </c>
      <c r="K287" s="534" t="str">
        <f t="shared" si="90"/>
        <v/>
      </c>
      <c r="M287" s="534" t="str">
        <f t="shared" si="91"/>
        <v/>
      </c>
      <c r="O287" s="534" t="str">
        <f t="shared" si="92"/>
        <v/>
      </c>
      <c r="Q287" s="534" t="str">
        <f t="shared" si="93"/>
        <v/>
      </c>
      <c r="S287" s="534" t="str">
        <f t="shared" si="94"/>
        <v/>
      </c>
      <c r="U287" s="534" t="str">
        <f t="shared" si="95"/>
        <v/>
      </c>
      <c r="W287" s="534" t="str">
        <f t="shared" si="96"/>
        <v/>
      </c>
      <c r="Y287" s="534" t="str">
        <f t="shared" si="97"/>
        <v/>
      </c>
      <c r="AA287" s="534" t="str">
        <f t="shared" si="98"/>
        <v/>
      </c>
      <c r="AC287" s="534" t="str">
        <f t="shared" si="99"/>
        <v/>
      </c>
      <c r="AE287" s="534" t="str">
        <f t="shared" si="100"/>
        <v/>
      </c>
      <c r="AG287" s="534" t="str">
        <f t="shared" si="101"/>
        <v/>
      </c>
      <c r="AI287" s="534" t="str">
        <f t="shared" si="102"/>
        <v/>
      </c>
      <c r="AK287" s="534" t="str">
        <f t="shared" si="103"/>
        <v/>
      </c>
      <c r="AM287" s="534" t="str">
        <f t="shared" si="104"/>
        <v/>
      </c>
      <c r="AO287" s="534" t="str">
        <f t="shared" si="105"/>
        <v/>
      </c>
      <c r="AQ287" s="534" t="str">
        <f t="shared" si="106"/>
        <v/>
      </c>
    </row>
    <row r="288" spans="5:43">
      <c r="E288" s="534" t="str">
        <f t="shared" si="107"/>
        <v/>
      </c>
      <c r="G288" s="534" t="str">
        <f t="shared" si="107"/>
        <v/>
      </c>
      <c r="I288" s="534" t="str">
        <f t="shared" si="89"/>
        <v/>
      </c>
      <c r="K288" s="534" t="str">
        <f t="shared" si="90"/>
        <v/>
      </c>
      <c r="M288" s="534" t="str">
        <f t="shared" si="91"/>
        <v/>
      </c>
      <c r="O288" s="534" t="str">
        <f t="shared" si="92"/>
        <v/>
      </c>
      <c r="Q288" s="534" t="str">
        <f t="shared" si="93"/>
        <v/>
      </c>
      <c r="S288" s="534" t="str">
        <f t="shared" si="94"/>
        <v/>
      </c>
      <c r="U288" s="534" t="str">
        <f t="shared" si="95"/>
        <v/>
      </c>
      <c r="W288" s="534" t="str">
        <f t="shared" si="96"/>
        <v/>
      </c>
      <c r="Y288" s="534" t="str">
        <f t="shared" si="97"/>
        <v/>
      </c>
      <c r="AA288" s="534" t="str">
        <f t="shared" si="98"/>
        <v/>
      </c>
      <c r="AC288" s="534" t="str">
        <f t="shared" si="99"/>
        <v/>
      </c>
      <c r="AE288" s="534" t="str">
        <f t="shared" si="100"/>
        <v/>
      </c>
      <c r="AG288" s="534" t="str">
        <f t="shared" si="101"/>
        <v/>
      </c>
      <c r="AI288" s="534" t="str">
        <f t="shared" si="102"/>
        <v/>
      </c>
      <c r="AK288" s="534" t="str">
        <f t="shared" si="103"/>
        <v/>
      </c>
      <c r="AM288" s="534" t="str">
        <f t="shared" si="104"/>
        <v/>
      </c>
      <c r="AO288" s="534" t="str">
        <f t="shared" si="105"/>
        <v/>
      </c>
      <c r="AQ288" s="534" t="str">
        <f t="shared" si="106"/>
        <v/>
      </c>
    </row>
    <row r="289" spans="5:43">
      <c r="E289" s="534" t="str">
        <f t="shared" si="107"/>
        <v/>
      </c>
      <c r="G289" s="534" t="str">
        <f t="shared" si="107"/>
        <v/>
      </c>
      <c r="I289" s="534" t="str">
        <f t="shared" si="89"/>
        <v/>
      </c>
      <c r="K289" s="534" t="str">
        <f t="shared" si="90"/>
        <v/>
      </c>
      <c r="M289" s="534" t="str">
        <f t="shared" si="91"/>
        <v/>
      </c>
      <c r="O289" s="534" t="str">
        <f t="shared" si="92"/>
        <v/>
      </c>
      <c r="Q289" s="534" t="str">
        <f t="shared" si="93"/>
        <v/>
      </c>
      <c r="S289" s="534" t="str">
        <f t="shared" si="94"/>
        <v/>
      </c>
      <c r="U289" s="534" t="str">
        <f t="shared" si="95"/>
        <v/>
      </c>
      <c r="W289" s="534" t="str">
        <f t="shared" si="96"/>
        <v/>
      </c>
      <c r="Y289" s="534" t="str">
        <f t="shared" si="97"/>
        <v/>
      </c>
      <c r="AA289" s="534" t="str">
        <f t="shared" si="98"/>
        <v/>
      </c>
      <c r="AC289" s="534" t="str">
        <f t="shared" si="99"/>
        <v/>
      </c>
      <c r="AE289" s="534" t="str">
        <f t="shared" si="100"/>
        <v/>
      </c>
      <c r="AG289" s="534" t="str">
        <f t="shared" si="101"/>
        <v/>
      </c>
      <c r="AI289" s="534" t="str">
        <f t="shared" si="102"/>
        <v/>
      </c>
      <c r="AK289" s="534" t="str">
        <f t="shared" si="103"/>
        <v/>
      </c>
      <c r="AM289" s="534" t="str">
        <f t="shared" si="104"/>
        <v/>
      </c>
      <c r="AO289" s="534" t="str">
        <f t="shared" si="105"/>
        <v/>
      </c>
      <c r="AQ289" s="534" t="str">
        <f t="shared" si="106"/>
        <v/>
      </c>
    </row>
    <row r="290" spans="5:43">
      <c r="E290" s="534" t="str">
        <f t="shared" si="107"/>
        <v/>
      </c>
      <c r="G290" s="534" t="str">
        <f t="shared" si="107"/>
        <v/>
      </c>
      <c r="I290" s="534" t="str">
        <f t="shared" si="89"/>
        <v/>
      </c>
      <c r="K290" s="534" t="str">
        <f t="shared" si="90"/>
        <v/>
      </c>
      <c r="M290" s="534" t="str">
        <f t="shared" si="91"/>
        <v/>
      </c>
      <c r="O290" s="534" t="str">
        <f t="shared" si="92"/>
        <v/>
      </c>
      <c r="Q290" s="534" t="str">
        <f t="shared" si="93"/>
        <v/>
      </c>
      <c r="S290" s="534" t="str">
        <f t="shared" si="94"/>
        <v/>
      </c>
      <c r="U290" s="534" t="str">
        <f t="shared" si="95"/>
        <v/>
      </c>
      <c r="W290" s="534" t="str">
        <f t="shared" si="96"/>
        <v/>
      </c>
      <c r="Y290" s="534" t="str">
        <f t="shared" si="97"/>
        <v/>
      </c>
      <c r="AA290" s="534" t="str">
        <f t="shared" si="98"/>
        <v/>
      </c>
      <c r="AC290" s="534" t="str">
        <f t="shared" si="99"/>
        <v/>
      </c>
      <c r="AE290" s="534" t="str">
        <f t="shared" si="100"/>
        <v/>
      </c>
      <c r="AG290" s="534" t="str">
        <f t="shared" si="101"/>
        <v/>
      </c>
      <c r="AI290" s="534" t="str">
        <f t="shared" si="102"/>
        <v/>
      </c>
      <c r="AK290" s="534" t="str">
        <f t="shared" si="103"/>
        <v/>
      </c>
      <c r="AM290" s="534" t="str">
        <f t="shared" si="104"/>
        <v/>
      </c>
      <c r="AO290" s="534" t="str">
        <f t="shared" si="105"/>
        <v/>
      </c>
      <c r="AQ290" s="534" t="str">
        <f t="shared" si="106"/>
        <v/>
      </c>
    </row>
    <row r="291" spans="5:43">
      <c r="E291" s="534" t="str">
        <f t="shared" si="107"/>
        <v/>
      </c>
      <c r="G291" s="534" t="str">
        <f t="shared" si="107"/>
        <v/>
      </c>
      <c r="I291" s="534" t="str">
        <f t="shared" si="89"/>
        <v/>
      </c>
      <c r="K291" s="534" t="str">
        <f t="shared" si="90"/>
        <v/>
      </c>
      <c r="M291" s="534" t="str">
        <f t="shared" si="91"/>
        <v/>
      </c>
      <c r="O291" s="534" t="str">
        <f t="shared" si="92"/>
        <v/>
      </c>
      <c r="Q291" s="534" t="str">
        <f t="shared" si="93"/>
        <v/>
      </c>
      <c r="S291" s="534" t="str">
        <f t="shared" si="94"/>
        <v/>
      </c>
      <c r="U291" s="534" t="str">
        <f t="shared" si="95"/>
        <v/>
      </c>
      <c r="W291" s="534" t="str">
        <f t="shared" si="96"/>
        <v/>
      </c>
      <c r="Y291" s="534" t="str">
        <f t="shared" si="97"/>
        <v/>
      </c>
      <c r="AA291" s="534" t="str">
        <f t="shared" si="98"/>
        <v/>
      </c>
      <c r="AC291" s="534" t="str">
        <f t="shared" si="99"/>
        <v/>
      </c>
      <c r="AE291" s="534" t="str">
        <f t="shared" si="100"/>
        <v/>
      </c>
      <c r="AG291" s="534" t="str">
        <f t="shared" si="101"/>
        <v/>
      </c>
      <c r="AI291" s="534" t="str">
        <f t="shared" si="102"/>
        <v/>
      </c>
      <c r="AK291" s="534" t="str">
        <f t="shared" si="103"/>
        <v/>
      </c>
      <c r="AM291" s="534" t="str">
        <f t="shared" si="104"/>
        <v/>
      </c>
      <c r="AO291" s="534" t="str">
        <f t="shared" si="105"/>
        <v/>
      </c>
      <c r="AQ291" s="534" t="str">
        <f t="shared" si="106"/>
        <v/>
      </c>
    </row>
    <row r="292" spans="5:43">
      <c r="E292" s="534" t="str">
        <f t="shared" si="107"/>
        <v/>
      </c>
      <c r="G292" s="534" t="str">
        <f t="shared" si="107"/>
        <v/>
      </c>
      <c r="I292" s="534" t="str">
        <f t="shared" si="89"/>
        <v/>
      </c>
      <c r="K292" s="534" t="str">
        <f t="shared" si="90"/>
        <v/>
      </c>
      <c r="M292" s="534" t="str">
        <f t="shared" si="91"/>
        <v/>
      </c>
      <c r="O292" s="534" t="str">
        <f t="shared" si="92"/>
        <v/>
      </c>
      <c r="Q292" s="534" t="str">
        <f t="shared" si="93"/>
        <v/>
      </c>
      <c r="S292" s="534" t="str">
        <f t="shared" si="94"/>
        <v/>
      </c>
      <c r="U292" s="534" t="str">
        <f t="shared" si="95"/>
        <v/>
      </c>
      <c r="W292" s="534" t="str">
        <f t="shared" si="96"/>
        <v/>
      </c>
      <c r="Y292" s="534" t="str">
        <f t="shared" si="97"/>
        <v/>
      </c>
      <c r="AA292" s="534" t="str">
        <f t="shared" si="98"/>
        <v/>
      </c>
      <c r="AC292" s="534" t="str">
        <f t="shared" si="99"/>
        <v/>
      </c>
      <c r="AE292" s="534" t="str">
        <f t="shared" si="100"/>
        <v/>
      </c>
      <c r="AG292" s="534" t="str">
        <f t="shared" si="101"/>
        <v/>
      </c>
      <c r="AI292" s="534" t="str">
        <f t="shared" si="102"/>
        <v/>
      </c>
      <c r="AK292" s="534" t="str">
        <f t="shared" si="103"/>
        <v/>
      </c>
      <c r="AM292" s="534" t="str">
        <f t="shared" si="104"/>
        <v/>
      </c>
      <c r="AO292" s="534" t="str">
        <f t="shared" si="105"/>
        <v/>
      </c>
      <c r="AQ292" s="534" t="str">
        <f t="shared" si="106"/>
        <v/>
      </c>
    </row>
    <row r="293" spans="5:43">
      <c r="E293" s="534" t="str">
        <f t="shared" si="107"/>
        <v/>
      </c>
      <c r="G293" s="534" t="str">
        <f t="shared" si="107"/>
        <v/>
      </c>
      <c r="I293" s="534" t="str">
        <f t="shared" si="89"/>
        <v/>
      </c>
      <c r="K293" s="534" t="str">
        <f t="shared" si="90"/>
        <v/>
      </c>
      <c r="M293" s="534" t="str">
        <f t="shared" si="91"/>
        <v/>
      </c>
      <c r="O293" s="534" t="str">
        <f t="shared" si="92"/>
        <v/>
      </c>
      <c r="Q293" s="534" t="str">
        <f t="shared" si="93"/>
        <v/>
      </c>
      <c r="S293" s="534" t="str">
        <f t="shared" si="94"/>
        <v/>
      </c>
      <c r="U293" s="534" t="str">
        <f t="shared" si="95"/>
        <v/>
      </c>
      <c r="W293" s="534" t="str">
        <f t="shared" si="96"/>
        <v/>
      </c>
      <c r="Y293" s="534" t="str">
        <f t="shared" si="97"/>
        <v/>
      </c>
      <c r="AA293" s="534" t="str">
        <f t="shared" si="98"/>
        <v/>
      </c>
      <c r="AC293" s="534" t="str">
        <f t="shared" si="99"/>
        <v/>
      </c>
      <c r="AE293" s="534" t="str">
        <f t="shared" si="100"/>
        <v/>
      </c>
      <c r="AG293" s="534" t="str">
        <f t="shared" si="101"/>
        <v/>
      </c>
      <c r="AI293" s="534" t="str">
        <f t="shared" si="102"/>
        <v/>
      </c>
      <c r="AK293" s="534" t="str">
        <f t="shared" si="103"/>
        <v/>
      </c>
      <c r="AM293" s="534" t="str">
        <f t="shared" si="104"/>
        <v/>
      </c>
      <c r="AO293" s="534" t="str">
        <f t="shared" si="105"/>
        <v/>
      </c>
      <c r="AQ293" s="534" t="str">
        <f t="shared" si="106"/>
        <v/>
      </c>
    </row>
    <row r="294" spans="5:43">
      <c r="E294" s="534" t="str">
        <f t="shared" si="107"/>
        <v/>
      </c>
      <c r="G294" s="534" t="str">
        <f t="shared" si="107"/>
        <v/>
      </c>
      <c r="I294" s="534" t="str">
        <f t="shared" si="89"/>
        <v/>
      </c>
      <c r="K294" s="534" t="str">
        <f t="shared" si="90"/>
        <v/>
      </c>
      <c r="M294" s="534" t="str">
        <f t="shared" si="91"/>
        <v/>
      </c>
      <c r="O294" s="534" t="str">
        <f t="shared" si="92"/>
        <v/>
      </c>
      <c r="Q294" s="534" t="str">
        <f t="shared" si="93"/>
        <v/>
      </c>
      <c r="S294" s="534" t="str">
        <f t="shared" si="94"/>
        <v/>
      </c>
      <c r="U294" s="534" t="str">
        <f t="shared" si="95"/>
        <v/>
      </c>
      <c r="W294" s="534" t="str">
        <f t="shared" si="96"/>
        <v/>
      </c>
      <c r="Y294" s="534" t="str">
        <f t="shared" si="97"/>
        <v/>
      </c>
      <c r="AA294" s="534" t="str">
        <f t="shared" si="98"/>
        <v/>
      </c>
      <c r="AC294" s="534" t="str">
        <f t="shared" si="99"/>
        <v/>
      </c>
      <c r="AE294" s="534" t="str">
        <f t="shared" si="100"/>
        <v/>
      </c>
      <c r="AG294" s="534" t="str">
        <f t="shared" si="101"/>
        <v/>
      </c>
      <c r="AI294" s="534" t="str">
        <f t="shared" si="102"/>
        <v/>
      </c>
      <c r="AK294" s="534" t="str">
        <f t="shared" si="103"/>
        <v/>
      </c>
      <c r="AM294" s="534" t="str">
        <f t="shared" si="104"/>
        <v/>
      </c>
      <c r="AO294" s="534" t="str">
        <f t="shared" si="105"/>
        <v/>
      </c>
      <c r="AQ294" s="534" t="str">
        <f t="shared" si="106"/>
        <v/>
      </c>
    </row>
    <row r="295" spans="5:43">
      <c r="E295" s="534" t="str">
        <f t="shared" si="107"/>
        <v/>
      </c>
      <c r="G295" s="534" t="str">
        <f t="shared" si="107"/>
        <v/>
      </c>
      <c r="I295" s="534" t="str">
        <f t="shared" si="89"/>
        <v/>
      </c>
      <c r="K295" s="534" t="str">
        <f t="shared" si="90"/>
        <v/>
      </c>
      <c r="M295" s="534" t="str">
        <f t="shared" si="91"/>
        <v/>
      </c>
      <c r="O295" s="534" t="str">
        <f t="shared" si="92"/>
        <v/>
      </c>
      <c r="Q295" s="534" t="str">
        <f t="shared" si="93"/>
        <v/>
      </c>
      <c r="S295" s="534" t="str">
        <f t="shared" si="94"/>
        <v/>
      </c>
      <c r="U295" s="534" t="str">
        <f t="shared" si="95"/>
        <v/>
      </c>
      <c r="W295" s="534" t="str">
        <f t="shared" si="96"/>
        <v/>
      </c>
      <c r="Y295" s="534" t="str">
        <f t="shared" si="97"/>
        <v/>
      </c>
      <c r="AA295" s="534" t="str">
        <f t="shared" si="98"/>
        <v/>
      </c>
      <c r="AC295" s="534" t="str">
        <f t="shared" si="99"/>
        <v/>
      </c>
      <c r="AE295" s="534" t="str">
        <f t="shared" si="100"/>
        <v/>
      </c>
      <c r="AG295" s="534" t="str">
        <f t="shared" si="101"/>
        <v/>
      </c>
      <c r="AI295" s="534" t="str">
        <f t="shared" si="102"/>
        <v/>
      </c>
      <c r="AK295" s="534" t="str">
        <f t="shared" si="103"/>
        <v/>
      </c>
      <c r="AM295" s="534" t="str">
        <f t="shared" si="104"/>
        <v/>
      </c>
      <c r="AO295" s="534" t="str">
        <f t="shared" si="105"/>
        <v/>
      </c>
      <c r="AQ295" s="534" t="str">
        <f t="shared" si="106"/>
        <v/>
      </c>
    </row>
    <row r="296" spans="5:43">
      <c r="E296" s="534" t="str">
        <f t="shared" si="107"/>
        <v/>
      </c>
      <c r="G296" s="534" t="str">
        <f t="shared" si="107"/>
        <v/>
      </c>
      <c r="I296" s="534" t="str">
        <f t="shared" si="89"/>
        <v/>
      </c>
      <c r="K296" s="534" t="str">
        <f t="shared" si="90"/>
        <v/>
      </c>
      <c r="M296" s="534" t="str">
        <f t="shared" si="91"/>
        <v/>
      </c>
      <c r="O296" s="534" t="str">
        <f t="shared" si="92"/>
        <v/>
      </c>
      <c r="Q296" s="534" t="str">
        <f t="shared" si="93"/>
        <v/>
      </c>
      <c r="S296" s="534" t="str">
        <f t="shared" si="94"/>
        <v/>
      </c>
      <c r="U296" s="534" t="str">
        <f t="shared" si="95"/>
        <v/>
      </c>
      <c r="W296" s="534" t="str">
        <f t="shared" si="96"/>
        <v/>
      </c>
      <c r="Y296" s="534" t="str">
        <f t="shared" si="97"/>
        <v/>
      </c>
      <c r="AA296" s="534" t="str">
        <f t="shared" si="98"/>
        <v/>
      </c>
      <c r="AC296" s="534" t="str">
        <f t="shared" si="99"/>
        <v/>
      </c>
      <c r="AE296" s="534" t="str">
        <f t="shared" si="100"/>
        <v/>
      </c>
      <c r="AG296" s="534" t="str">
        <f t="shared" si="101"/>
        <v/>
      </c>
      <c r="AI296" s="534" t="str">
        <f t="shared" si="102"/>
        <v/>
      </c>
      <c r="AK296" s="534" t="str">
        <f t="shared" si="103"/>
        <v/>
      </c>
      <c r="AM296" s="534" t="str">
        <f t="shared" si="104"/>
        <v/>
      </c>
      <c r="AO296" s="534" t="str">
        <f t="shared" si="105"/>
        <v/>
      </c>
      <c r="AQ296" s="534" t="str">
        <f t="shared" si="106"/>
        <v/>
      </c>
    </row>
    <row r="297" spans="5:43">
      <c r="E297" s="534" t="str">
        <f t="shared" si="107"/>
        <v/>
      </c>
      <c r="G297" s="534" t="str">
        <f t="shared" si="107"/>
        <v/>
      </c>
      <c r="I297" s="534" t="str">
        <f t="shared" si="89"/>
        <v/>
      </c>
      <c r="K297" s="534" t="str">
        <f t="shared" si="90"/>
        <v/>
      </c>
      <c r="M297" s="534" t="str">
        <f t="shared" si="91"/>
        <v/>
      </c>
      <c r="O297" s="534" t="str">
        <f t="shared" si="92"/>
        <v/>
      </c>
      <c r="Q297" s="534" t="str">
        <f t="shared" si="93"/>
        <v/>
      </c>
      <c r="S297" s="534" t="str">
        <f t="shared" si="94"/>
        <v/>
      </c>
      <c r="U297" s="534" t="str">
        <f t="shared" si="95"/>
        <v/>
      </c>
      <c r="W297" s="534" t="str">
        <f t="shared" si="96"/>
        <v/>
      </c>
      <c r="Y297" s="534" t="str">
        <f t="shared" si="97"/>
        <v/>
      </c>
      <c r="AA297" s="534" t="str">
        <f t="shared" si="98"/>
        <v/>
      </c>
      <c r="AC297" s="534" t="str">
        <f t="shared" si="99"/>
        <v/>
      </c>
      <c r="AE297" s="534" t="str">
        <f t="shared" si="100"/>
        <v/>
      </c>
      <c r="AG297" s="534" t="str">
        <f t="shared" si="101"/>
        <v/>
      </c>
      <c r="AI297" s="534" t="str">
        <f t="shared" si="102"/>
        <v/>
      </c>
      <c r="AK297" s="534" t="str">
        <f t="shared" si="103"/>
        <v/>
      </c>
      <c r="AM297" s="534" t="str">
        <f t="shared" si="104"/>
        <v/>
      </c>
      <c r="AO297" s="534" t="str">
        <f t="shared" si="105"/>
        <v/>
      </c>
      <c r="AQ297" s="534" t="str">
        <f t="shared" si="106"/>
        <v/>
      </c>
    </row>
    <row r="298" spans="5:43">
      <c r="E298" s="534" t="str">
        <f t="shared" si="107"/>
        <v/>
      </c>
      <c r="G298" s="534" t="str">
        <f t="shared" si="107"/>
        <v/>
      </c>
      <c r="I298" s="534" t="str">
        <f t="shared" si="89"/>
        <v/>
      </c>
      <c r="K298" s="534" t="str">
        <f t="shared" si="90"/>
        <v/>
      </c>
      <c r="M298" s="534" t="str">
        <f t="shared" si="91"/>
        <v/>
      </c>
      <c r="O298" s="534" t="str">
        <f t="shared" si="92"/>
        <v/>
      </c>
      <c r="Q298" s="534" t="str">
        <f t="shared" si="93"/>
        <v/>
      </c>
      <c r="S298" s="534" t="str">
        <f t="shared" si="94"/>
        <v/>
      </c>
      <c r="U298" s="534" t="str">
        <f t="shared" si="95"/>
        <v/>
      </c>
      <c r="W298" s="534" t="str">
        <f t="shared" si="96"/>
        <v/>
      </c>
      <c r="Y298" s="534" t="str">
        <f t="shared" si="97"/>
        <v/>
      </c>
      <c r="AA298" s="534" t="str">
        <f t="shared" si="98"/>
        <v/>
      </c>
      <c r="AC298" s="534" t="str">
        <f t="shared" si="99"/>
        <v/>
      </c>
      <c r="AE298" s="534" t="str">
        <f t="shared" si="100"/>
        <v/>
      </c>
      <c r="AG298" s="534" t="str">
        <f t="shared" si="101"/>
        <v/>
      </c>
      <c r="AI298" s="534" t="str">
        <f t="shared" si="102"/>
        <v/>
      </c>
      <c r="AK298" s="534" t="str">
        <f t="shared" si="103"/>
        <v/>
      </c>
      <c r="AM298" s="534" t="str">
        <f t="shared" si="104"/>
        <v/>
      </c>
      <c r="AO298" s="534" t="str">
        <f t="shared" si="105"/>
        <v/>
      </c>
      <c r="AQ298" s="534" t="str">
        <f t="shared" si="106"/>
        <v/>
      </c>
    </row>
    <row r="299" spans="5:43">
      <c r="E299" s="534" t="str">
        <f t="shared" si="107"/>
        <v/>
      </c>
      <c r="G299" s="534" t="str">
        <f t="shared" si="107"/>
        <v/>
      </c>
      <c r="I299" s="534" t="str">
        <f t="shared" si="89"/>
        <v/>
      </c>
      <c r="K299" s="534" t="str">
        <f t="shared" si="90"/>
        <v/>
      </c>
      <c r="M299" s="534" t="str">
        <f t="shared" si="91"/>
        <v/>
      </c>
      <c r="O299" s="534" t="str">
        <f t="shared" si="92"/>
        <v/>
      </c>
      <c r="Q299" s="534" t="str">
        <f t="shared" si="93"/>
        <v/>
      </c>
      <c r="S299" s="534" t="str">
        <f t="shared" si="94"/>
        <v/>
      </c>
      <c r="U299" s="534" t="str">
        <f t="shared" si="95"/>
        <v/>
      </c>
      <c r="W299" s="534" t="str">
        <f t="shared" si="96"/>
        <v/>
      </c>
      <c r="Y299" s="534" t="str">
        <f t="shared" si="97"/>
        <v/>
      </c>
      <c r="AA299" s="534" t="str">
        <f t="shared" si="98"/>
        <v/>
      </c>
      <c r="AC299" s="534" t="str">
        <f t="shared" si="99"/>
        <v/>
      </c>
      <c r="AE299" s="534" t="str">
        <f t="shared" si="100"/>
        <v/>
      </c>
      <c r="AG299" s="534" t="str">
        <f t="shared" si="101"/>
        <v/>
      </c>
      <c r="AI299" s="534" t="str">
        <f t="shared" si="102"/>
        <v/>
      </c>
      <c r="AK299" s="534" t="str">
        <f t="shared" si="103"/>
        <v/>
      </c>
      <c r="AM299" s="534" t="str">
        <f t="shared" si="104"/>
        <v/>
      </c>
      <c r="AO299" s="534" t="str">
        <f t="shared" si="105"/>
        <v/>
      </c>
      <c r="AQ299" s="534" t="str">
        <f t="shared" si="106"/>
        <v/>
      </c>
    </row>
    <row r="300" spans="5:43">
      <c r="E300" s="534" t="str">
        <f t="shared" si="107"/>
        <v/>
      </c>
      <c r="G300" s="534" t="str">
        <f t="shared" si="107"/>
        <v/>
      </c>
      <c r="I300" s="534" t="str">
        <f t="shared" si="89"/>
        <v/>
      </c>
      <c r="K300" s="534" t="str">
        <f t="shared" si="90"/>
        <v/>
      </c>
      <c r="M300" s="534" t="str">
        <f t="shared" si="91"/>
        <v/>
      </c>
      <c r="O300" s="534" t="str">
        <f t="shared" si="92"/>
        <v/>
      </c>
      <c r="Q300" s="534" t="str">
        <f t="shared" si="93"/>
        <v/>
      </c>
      <c r="S300" s="534" t="str">
        <f t="shared" si="94"/>
        <v/>
      </c>
      <c r="U300" s="534" t="str">
        <f t="shared" si="95"/>
        <v/>
      </c>
      <c r="W300" s="534" t="str">
        <f t="shared" si="96"/>
        <v/>
      </c>
      <c r="Y300" s="534" t="str">
        <f t="shared" si="97"/>
        <v/>
      </c>
      <c r="AA300" s="534" t="str">
        <f t="shared" si="98"/>
        <v/>
      </c>
      <c r="AC300" s="534" t="str">
        <f t="shared" si="99"/>
        <v/>
      </c>
      <c r="AE300" s="534" t="str">
        <f t="shared" si="100"/>
        <v/>
      </c>
      <c r="AG300" s="534" t="str">
        <f t="shared" si="101"/>
        <v/>
      </c>
      <c r="AI300" s="534" t="str">
        <f t="shared" si="102"/>
        <v/>
      </c>
      <c r="AK300" s="534" t="str">
        <f t="shared" si="103"/>
        <v/>
      </c>
      <c r="AM300" s="534" t="str">
        <f t="shared" si="104"/>
        <v/>
      </c>
      <c r="AO300" s="534" t="str">
        <f t="shared" si="105"/>
        <v/>
      </c>
      <c r="AQ300" s="534" t="str">
        <f t="shared" si="106"/>
        <v/>
      </c>
    </row>
  </sheetData>
  <mergeCells count="1">
    <mergeCell ref="A3:A6"/>
  </mergeCells>
  <conditionalFormatting sqref="E12:E300">
    <cfRule type="expression" dxfId="7" priority="2">
      <formula>AND(LEN(E12)&gt;0,OR(E12&lt;E$2,E12&gt;E$3))</formula>
    </cfRule>
  </conditionalFormatting>
  <conditionalFormatting sqref="AQ12:AQ300 AO12:AO300 AM12:AM300 AK12:AK300 AI12:AI300 AG12:AG300 AE12:AE300 AC12:AC300 AA12:AA300 Y12:Y300 W12:W300 U12:U300 S12:S300 Q12:Q300 O12:O300 M12:M300 K12:K300 I12:I300 G12:G300">
    <cfRule type="expression" dxfId="6" priority="1">
      <formula>AND(LEN(G12)&gt;0,OR(G12&lt;G$2,G12&gt;G$3))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2FD9E-E73E-4EDD-A200-8020D2F8D5C3}">
  <dimension ref="A1:AUU300"/>
  <sheetViews>
    <sheetView workbookViewId="0">
      <selection activeCell="A12" sqref="A12:A27"/>
    </sheetView>
  </sheetViews>
  <sheetFormatPr defaultRowHeight="15"/>
  <cols>
    <col min="1" max="1" width="40.7109375" customWidth="1"/>
    <col min="2" max="2" width="18.7109375" customWidth="1"/>
    <col min="4" max="43" width="18.7109375" customWidth="1"/>
    <col min="884" max="923" width="9.140625" style="515"/>
    <col min="1124" max="1243" width="9.140625" style="516"/>
  </cols>
  <sheetData>
    <row r="1" spans="1:43">
      <c r="A1" s="512">
        <v>1</v>
      </c>
      <c r="C1" s="513" t="s">
        <v>215</v>
      </c>
      <c r="E1" s="536">
        <f ca="1">IF(COUNT(E12:E300)=0,"-",AVERAGE(E12:OFFSET(E12,$A$1-1,0)))</f>
        <v>4538.8026315789475</v>
      </c>
      <c r="G1" s="536" t="str">
        <f ca="1">IF(COUNT(G12:G300)=0,"-",AVERAGE(G12:OFFSET(G12,$A$1-1,0)))</f>
        <v>-</v>
      </c>
      <c r="I1" s="536" t="str">
        <f ca="1">IF(COUNT(I12:I300)=0,"-",AVERAGE(I12:OFFSET(I12,$A$1-1,0)))</f>
        <v>-</v>
      </c>
      <c r="K1" s="536" t="str">
        <f ca="1">IF(COUNT(K12:K300)=0,"-",AVERAGE(K12:OFFSET(K12,$A$1-1,0)))</f>
        <v>-</v>
      </c>
      <c r="M1" s="536" t="str">
        <f ca="1">IF(COUNT(M12:M300)=0,"-",AVERAGE(M12:OFFSET(M12,$A$1-1,0)))</f>
        <v>-</v>
      </c>
      <c r="O1" s="536" t="str">
        <f ca="1">IF(COUNT(O12:O300)=0,"-",AVERAGE(O12:OFFSET(O12,$A$1-1,0)))</f>
        <v>-</v>
      </c>
      <c r="Q1" s="536">
        <f ca="1">IF(COUNT(Q12:Q300)=0,"-",AVERAGE(Q12:OFFSET(Q12,$A$1-1,0)))</f>
        <v>354.71052631578948</v>
      </c>
      <c r="S1" s="536" t="str">
        <f ca="1">IF(COUNT(S12:S300)=0,"-",AVERAGE(S12:OFFSET(S12,$A$1-1,0)))</f>
        <v>-</v>
      </c>
      <c r="U1" s="536" t="str">
        <f ca="1">IF(COUNT(U12:U300)=0,"-",AVERAGE(U12:OFFSET(U12,$A$1-1,0)))</f>
        <v>-</v>
      </c>
      <c r="W1" s="536" t="str">
        <f ca="1">IF(COUNT(W12:W300)=0,"-",AVERAGE(W12:OFFSET(W12,$A$1-1,0)))</f>
        <v>-</v>
      </c>
      <c r="Y1" s="536" t="str">
        <f ca="1">IF(COUNT(Y12:Y300)=0,"-",AVERAGE(Y12:OFFSET(Y12,$A$1-1,0)))</f>
        <v>-</v>
      </c>
      <c r="AA1" s="536" t="str">
        <f ca="1">IF(COUNT(AA12:AA300)=0,"-",AVERAGE(AA12:OFFSET(AA12,$A$1-1,0)))</f>
        <v>-</v>
      </c>
      <c r="AC1" s="536" t="str">
        <f ca="1">IF(COUNT(AC12:AC300)=0,"-",AVERAGE(AC12:OFFSET(AC12,$A$1-1,0)))</f>
        <v>-</v>
      </c>
      <c r="AE1" s="536" t="str">
        <f ca="1">IF(COUNT(AE12:AE300)=0,"-",AVERAGE(AE12:OFFSET(AE12,$A$1-1,0)))</f>
        <v>-</v>
      </c>
      <c r="AG1" s="536" t="str">
        <f ca="1">IF(COUNT(AG12:AG300)=0,"-",AVERAGE(AG12:OFFSET(AG12,$A$1-1,0)))</f>
        <v>-</v>
      </c>
      <c r="AI1" s="536" t="str">
        <f ca="1">IF(COUNT(AI12:AI300)=0,"-",AVERAGE(AI12:OFFSET(AI12,$A$1-1,0)))</f>
        <v>-</v>
      </c>
      <c r="AK1" s="536">
        <f ca="1">IF(COUNT(AK12:AK300)=0,"-",AVERAGE(AK12:OFFSET(AK12,$A$1-1,0)))</f>
        <v>39.324561403508774</v>
      </c>
      <c r="AM1" s="536" t="str">
        <f ca="1">IF(COUNT(AM12:AM300)=0,"-",AVERAGE(AM12:OFFSET(AM12,$A$1-1,0)))</f>
        <v>-</v>
      </c>
      <c r="AO1" s="536" t="str">
        <f ca="1">IF(COUNT(AO12:AO300)=0,"-",AVERAGE(AO12:OFFSET(AO12,$A$1-1,0)))</f>
        <v>-</v>
      </c>
      <c r="AQ1" s="536">
        <f ca="1">IF(COUNT(AQ12:AQ300)=0,"-",AVERAGE(AQ12:OFFSET(AQ12,$A$1-1,0)))</f>
        <v>394.03508771929825</v>
      </c>
    </row>
    <row r="2" spans="1:43">
      <c r="C2" s="513" t="s">
        <v>216</v>
      </c>
      <c r="E2" s="536">
        <f ca="1">IF(COUNT(E12:E300)=0,"-",E1-(2*_xlfn.STDEV.P(E12:OFFSET(E12,$A$1-1,0))))</f>
        <v>4538.8026315789475</v>
      </c>
      <c r="G2" s="536" t="str">
        <f ca="1">IF(COUNT(G12:G300)=0,"-",G1-(2*_xlfn.STDEV.P(G12:OFFSET(G12,$A$1-1,0))))</f>
        <v>-</v>
      </c>
      <c r="I2" s="536" t="str">
        <f ca="1">IF(COUNT(I12:I300)=0,"-",I1-(2*_xlfn.STDEV.P(I12:OFFSET(I12,$A$1-1,0))))</f>
        <v>-</v>
      </c>
      <c r="K2" s="536" t="str">
        <f ca="1">IF(COUNT(K12:K300)=0,"-",K1-(2*_xlfn.STDEV.P(K12:OFFSET(K12,$A$1-1,0))))</f>
        <v>-</v>
      </c>
      <c r="M2" s="536" t="str">
        <f ca="1">IF(COUNT(M12:M300)=0,"-",M1-(2*_xlfn.STDEV.P(M12:OFFSET(M12,$A$1-1,0))))</f>
        <v>-</v>
      </c>
      <c r="O2" s="536" t="str">
        <f ca="1">IF(COUNT(O12:O300)=0,"-",O1-(2*_xlfn.STDEV.P(O12:OFFSET(O12,$A$1-1,0))))</f>
        <v>-</v>
      </c>
      <c r="Q2" s="536">
        <f ca="1">IF(COUNT(Q12:Q300)=0,"-",Q1-(2*_xlfn.STDEV.P(Q12:OFFSET(Q12,$A$1-1,0))))</f>
        <v>354.71052631578948</v>
      </c>
      <c r="S2" s="536" t="str">
        <f ca="1">IF(COUNT(S12:S300)=0,"-",S1-(2*_xlfn.STDEV.P(S12:OFFSET(S12,$A$1-1,0))))</f>
        <v>-</v>
      </c>
      <c r="U2" s="536" t="str">
        <f ca="1">IF(COUNT(U12:U300)=0,"-",U1-(2*_xlfn.STDEV.P(U12:OFFSET(U12,$A$1-1,0))))</f>
        <v>-</v>
      </c>
      <c r="W2" s="536" t="str">
        <f ca="1">IF(COUNT(W12:W300)=0,"-",W1-(2*_xlfn.STDEV.P(W12:OFFSET(W12,$A$1-1,0))))</f>
        <v>-</v>
      </c>
      <c r="Y2" s="536" t="str">
        <f ca="1">IF(COUNT(Y12:Y300)=0,"-",Y1-(2*_xlfn.STDEV.P(Y12:OFFSET(Y12,$A$1-1,0))))</f>
        <v>-</v>
      </c>
      <c r="AA2" s="536" t="str">
        <f ca="1">IF(COUNT(AA12:AA300)=0,"-",AA1-(2*_xlfn.STDEV.P(AA12:OFFSET(AA12,$A$1-1,0))))</f>
        <v>-</v>
      </c>
      <c r="AC2" s="536" t="str">
        <f ca="1">IF(COUNT(AC12:AC300)=0,"-",AC1-(2*_xlfn.STDEV.P(AC12:OFFSET(AC12,$A$1-1,0))))</f>
        <v>-</v>
      </c>
      <c r="AE2" s="536" t="str">
        <f ca="1">IF(COUNT(AE12:AE300)=0,"-",AE1-(2*_xlfn.STDEV.P(AE12:OFFSET(AE12,$A$1-1,0))))</f>
        <v>-</v>
      </c>
      <c r="AG2" s="536" t="str">
        <f ca="1">IF(COUNT(AG12:AG300)=0,"-",AG1-(2*_xlfn.STDEV.P(AG12:OFFSET(AG12,$A$1-1,0))))</f>
        <v>-</v>
      </c>
      <c r="AI2" s="536" t="str">
        <f ca="1">IF(COUNT(AI12:AI300)=0,"-",AI1-(2*_xlfn.STDEV.P(AI12:OFFSET(AI12,$A$1-1,0))))</f>
        <v>-</v>
      </c>
      <c r="AK2" s="536">
        <f ca="1">IF(COUNT(AK12:AK300)=0,"-",AK1-(2*_xlfn.STDEV.P(AK12:OFFSET(AK12,$A$1-1,0))))</f>
        <v>39.324561403508774</v>
      </c>
      <c r="AM2" s="536" t="str">
        <f ca="1">IF(COUNT(AM12:AM300)=0,"-",AM1-(2*_xlfn.STDEV.P(AM12:OFFSET(AM12,$A$1-1,0))))</f>
        <v>-</v>
      </c>
      <c r="AO2" s="536" t="str">
        <f ca="1">IF(COUNT(AO12:AO300)=0,"-",AO1-(2*_xlfn.STDEV.P(AO12:OFFSET(AO12,$A$1-1,0))))</f>
        <v>-</v>
      </c>
      <c r="AQ2" s="536">
        <f ca="1">IF(COUNT(AQ12:AQ300)=0,"-",AQ1-(2*_xlfn.STDEV.P(AQ12:OFFSET(AQ12,$A$1-1,0))))</f>
        <v>394.03508771929825</v>
      </c>
    </row>
    <row r="3" spans="1:43">
      <c r="A3" s="816" t="s">
        <v>217</v>
      </c>
      <c r="C3" s="513" t="s">
        <v>218</v>
      </c>
      <c r="E3" s="536">
        <f ca="1">IF(COUNT(E12:E300)=0,"-",E1+(2*_xlfn.STDEV.P(E12:OFFSET(E12,$A$1-1,0))))</f>
        <v>4538.8026315789475</v>
      </c>
      <c r="G3" s="536" t="str">
        <f ca="1">IF(COUNT(G12:G300)=0,"-",G1+(2*_xlfn.STDEV.P(G12:OFFSET(G12,$A$1-1,0))))</f>
        <v>-</v>
      </c>
      <c r="I3" s="536" t="str">
        <f ca="1">IF(COUNT(I12:I300)=0,"-",I1+(2*_xlfn.STDEV.P(I12:OFFSET(I12,$A$1-1,0))))</f>
        <v>-</v>
      </c>
      <c r="K3" s="536" t="str">
        <f ca="1">IF(COUNT(K12:K300)=0,"-",K1+(2*_xlfn.STDEV.P(K12:OFFSET(K12,$A$1-1,0))))</f>
        <v>-</v>
      </c>
      <c r="M3" s="536" t="str">
        <f ca="1">IF(COUNT(M12:M300)=0,"-",M1+(2*_xlfn.STDEV.P(M12:OFFSET(M12,$A$1-1,0))))</f>
        <v>-</v>
      </c>
      <c r="O3" s="536" t="str">
        <f ca="1">IF(COUNT(O12:O300)=0,"-",O1+(2*_xlfn.STDEV.P(O12:OFFSET(O12,$A$1-1,0))))</f>
        <v>-</v>
      </c>
      <c r="Q3" s="536">
        <f ca="1">IF(COUNT(Q12:Q300)=0,"-",Q1+(2*_xlfn.STDEV.P(Q12:OFFSET(Q12,$A$1-1,0))))</f>
        <v>354.71052631578948</v>
      </c>
      <c r="S3" s="536" t="str">
        <f ca="1">IF(COUNT(S12:S300)=0,"-",S1+(2*_xlfn.STDEV.P(S12:OFFSET(S12,$A$1-1,0))))</f>
        <v>-</v>
      </c>
      <c r="U3" s="536" t="str">
        <f ca="1">IF(COUNT(U12:U300)=0,"-",U1+(2*_xlfn.STDEV.P(U12:OFFSET(U12,$A$1-1,0))))</f>
        <v>-</v>
      </c>
      <c r="W3" s="536" t="str">
        <f ca="1">IF(COUNT(W12:W300)=0,"-",W1+(2*_xlfn.STDEV.P(W12:OFFSET(W12,$A$1-1,0))))</f>
        <v>-</v>
      </c>
      <c r="Y3" s="536" t="str">
        <f ca="1">IF(COUNT(Y12:Y300)=0,"-",Y1+(2*_xlfn.STDEV.P(Y12:OFFSET(Y12,$A$1-1,0))))</f>
        <v>-</v>
      </c>
      <c r="AA3" s="536" t="str">
        <f ca="1">IF(COUNT(AA12:AA300)=0,"-",AA1+(2*_xlfn.STDEV.P(AA12:OFFSET(AA12,$A$1-1,0))))</f>
        <v>-</v>
      </c>
      <c r="AC3" s="536" t="str">
        <f ca="1">IF(COUNT(AC12:AC300)=0,"-",AC1+(2*_xlfn.STDEV.P(AC12:OFFSET(AC12,$A$1-1,0))))</f>
        <v>-</v>
      </c>
      <c r="AE3" s="536" t="str">
        <f ca="1">IF(COUNT(AE12:AE300)=0,"-",AE1+(2*_xlfn.STDEV.P(AE12:OFFSET(AE12,$A$1-1,0))))</f>
        <v>-</v>
      </c>
      <c r="AG3" s="536" t="str">
        <f ca="1">IF(COUNT(AG12:AG300)=0,"-",AG1+(2*_xlfn.STDEV.P(AG12:OFFSET(AG12,$A$1-1,0))))</f>
        <v>-</v>
      </c>
      <c r="AI3" s="536" t="str">
        <f ca="1">IF(COUNT(AI12:AI300)=0,"-",AI1+(2*_xlfn.STDEV.P(AI12:OFFSET(AI12,$A$1-1,0))))</f>
        <v>-</v>
      </c>
      <c r="AK3" s="536">
        <f ca="1">IF(COUNT(AK12:AK300)=0,"-",AK1+(2*_xlfn.STDEV.P(AK12:OFFSET(AK12,$A$1-1,0))))</f>
        <v>39.324561403508774</v>
      </c>
      <c r="AM3" s="536" t="str">
        <f ca="1">IF(COUNT(AM12:AM300)=0,"-",AM1+(2*_xlfn.STDEV.P(AM12:OFFSET(AM12,$A$1-1,0))))</f>
        <v>-</v>
      </c>
      <c r="AO3" s="536" t="str">
        <f ca="1">IF(COUNT(AO12:AO300)=0,"-",AO1+(2*_xlfn.STDEV.P(AO12:OFFSET(AO12,$A$1-1,0))))</f>
        <v>-</v>
      </c>
      <c r="AQ3" s="536">
        <f ca="1">IF(COUNT(AQ12:AQ300)=0,"-",AQ1+(2*_xlfn.STDEV.P(AQ12:OFFSET(AQ12,$A$1-1,0))))</f>
        <v>394.03508771929825</v>
      </c>
    </row>
    <row r="4" spans="1:43">
      <c r="A4" s="816"/>
      <c r="C4" s="513" t="s">
        <v>219</v>
      </c>
      <c r="E4" s="517">
        <f ca="1">IF(COUNT(E12:E300)=0,"-",AVERAGEIFS(E12:E300, E12:E300, "&gt;="&amp;E2,E12:E300,"&lt;="&amp;E3))</f>
        <v>4538.8026315789475</v>
      </c>
      <c r="G4" s="517" t="str">
        <f>IF(COUNT(G12:G300)=0,"-",AVERAGEIFS(G12:G300, G12:G300, "&gt;="&amp;G2,G12:G300,"&lt;="&amp;G3))</f>
        <v>-</v>
      </c>
      <c r="I4" s="517" t="str">
        <f>IF(COUNT(I12:I300)=0,"-",AVERAGEIFS(I12:I300, I12:I300, "&gt;="&amp;I2,I12:I300,"&lt;="&amp;I3))</f>
        <v>-</v>
      </c>
      <c r="K4" s="517" t="str">
        <f>IF(COUNT(K12:K300)=0,"-",AVERAGEIFS(K12:K300, K12:K300, "&gt;="&amp;K2,K12:K300,"&lt;="&amp;K3))</f>
        <v>-</v>
      </c>
      <c r="M4" s="517" t="str">
        <f>IF(COUNT(M12:M300)=0,"-",AVERAGEIFS(M12:M300, M12:M300, "&gt;="&amp;M2,M12:M300,"&lt;="&amp;M3))</f>
        <v>-</v>
      </c>
      <c r="O4" s="517" t="str">
        <f>IF(COUNT(O12:O300)=0,"-",AVERAGEIFS(O12:O300, O12:O300, "&gt;="&amp;O2,O12:O300,"&lt;="&amp;O3))</f>
        <v>-</v>
      </c>
      <c r="Q4" s="517">
        <f ca="1">IF(COUNT(Q12:Q300)=0,"-",AVERAGEIFS(Q12:Q300, Q12:Q300, "&gt;="&amp;Q2,Q12:Q300,"&lt;="&amp;Q3))</f>
        <v>354.71052631578948</v>
      </c>
      <c r="S4" s="517" t="str">
        <f>IF(COUNT(S12:S300)=0,"-",AVERAGEIFS(S12:S300, S12:S300, "&gt;="&amp;S2,S12:S300,"&lt;="&amp;S3))</f>
        <v>-</v>
      </c>
      <c r="U4" s="517" t="str">
        <f>IF(COUNT(U12:U300)=0,"-",AVERAGEIFS(U12:U300, U12:U300, "&gt;="&amp;U2,U12:U300,"&lt;="&amp;U3))</f>
        <v>-</v>
      </c>
      <c r="W4" s="517" t="str">
        <f>IF(COUNT(W12:W300)=0,"-",AVERAGEIFS(W12:W300, W12:W300, "&gt;="&amp;W2,W12:W300,"&lt;="&amp;W3))</f>
        <v>-</v>
      </c>
      <c r="Y4" s="517" t="str">
        <f>IF(COUNT(Y12:Y300)=0,"-",AVERAGEIFS(Y12:Y300, Y12:Y300, "&gt;="&amp;Y2,Y12:Y300,"&lt;="&amp;Y3))</f>
        <v>-</v>
      </c>
      <c r="AA4" s="517" t="str">
        <f>IF(COUNT(AA12:AA300)=0,"-",AVERAGEIFS(AA12:AA300, AA12:AA300, "&gt;="&amp;AA2,AA12:AA300,"&lt;="&amp;AA3))</f>
        <v>-</v>
      </c>
      <c r="AC4" s="517" t="str">
        <f>IF(COUNT(AC12:AC300)=0,"-",AVERAGEIFS(AC12:AC300, AC12:AC300, "&gt;="&amp;AC2,AC12:AC300,"&lt;="&amp;AC3))</f>
        <v>-</v>
      </c>
      <c r="AE4" s="517" t="str">
        <f>IF(COUNT(AE12:AE300)=0,"-",AVERAGEIFS(AE12:AE300, AE12:AE300, "&gt;="&amp;AE2,AE12:AE300,"&lt;="&amp;AE3))</f>
        <v>-</v>
      </c>
      <c r="AG4" s="517" t="str">
        <f>IF(COUNT(AG12:AG300)=0,"-",AVERAGEIFS(AG12:AG300, AG12:AG300, "&gt;="&amp;AG2,AG12:AG300,"&lt;="&amp;AG3))</f>
        <v>-</v>
      </c>
      <c r="AI4" s="517" t="str">
        <f>IF(COUNT(AI12:AI300)=0,"-",AVERAGEIFS(AI12:AI300, AI12:AI300, "&gt;="&amp;AI2,AI12:AI300,"&lt;="&amp;AI3))</f>
        <v>-</v>
      </c>
      <c r="AK4" s="517">
        <f ca="1">IF(COUNT(AK12:AK300)=0,"-",AVERAGEIFS(AK12:AK300, AK12:AK300, "&gt;="&amp;AK2,AK12:AK300,"&lt;="&amp;AK3))</f>
        <v>39.324561403508774</v>
      </c>
      <c r="AM4" s="517" t="str">
        <f>IF(COUNT(AM12:AM300)=0,"-",AVERAGEIFS(AM12:AM300, AM12:AM300, "&gt;="&amp;AM2,AM12:AM300,"&lt;="&amp;AM3))</f>
        <v>-</v>
      </c>
      <c r="AO4" s="517" t="str">
        <f>IF(COUNT(AO12:AO300)=0,"-",AVERAGEIFS(AO12:AO300, AO12:AO300, "&gt;="&amp;AO2,AO12:AO300,"&lt;="&amp;AO3))</f>
        <v>-</v>
      </c>
      <c r="AQ4" s="517">
        <f ca="1">IF(COUNT(AQ12:AQ300)=0,"-",AVERAGEIFS(AQ12:AQ300, AQ12:AQ300, "&gt;="&amp;AQ2,AQ12:AQ300,"&lt;="&amp;AQ3))</f>
        <v>394.03508771929825</v>
      </c>
    </row>
    <row r="5" spans="1:43">
      <c r="A5" s="816"/>
      <c r="C5" s="513" t="s">
        <v>220</v>
      </c>
      <c r="E5" s="514">
        <f ca="1">IF(COUNT(E12:E300)=0,"-",SUMIFS(D12:D300,E12:E300,"&gt;="&amp;E2,E12:E300,"&lt;="&amp;E3)/SUMIFS($B12:$B300,E12:E300,"&gt;="&amp;E2,E12:E300,"&lt;="&amp;E3))</f>
        <v>4538.8026315789475</v>
      </c>
      <c r="G5" s="514" t="str">
        <f>IF(COUNT(G12:G300)=0,"-",SUMIFS(F12:F300,G12:G300,"&gt;="&amp;G2,G12:G300,"&lt;="&amp;G3)/SUMIFS($B12:$B300,G12:G300,"&gt;="&amp;G2,G12:G300,"&lt;="&amp;G3))</f>
        <v>-</v>
      </c>
      <c r="I5" s="514" t="str">
        <f>IF(COUNT(I12:I300)=0,"-",SUMIFS(H12:H300,I12:I300,"&gt;="&amp;I2,I12:I300,"&lt;="&amp;I3)/SUMIFS($B12:$B300,I12:I300,"&gt;="&amp;I2,I12:I300,"&lt;="&amp;I3))</f>
        <v>-</v>
      </c>
      <c r="K5" s="514" t="str">
        <f>IF(COUNT(K12:K300)=0,"-",SUMIFS(J12:J300,K12:K300,"&gt;="&amp;K2,K12:K300,"&lt;="&amp;K3)/SUMIFS($B12:$B300,K12:K300,"&gt;="&amp;K2,K12:K300,"&lt;="&amp;K3))</f>
        <v>-</v>
      </c>
      <c r="M5" s="514" t="str">
        <f>IF(COUNT(M12:M300)=0,"-",SUMIFS(L12:L300,M12:M300,"&gt;="&amp;M2,M12:M300,"&lt;="&amp;M3)/SUMIFS($B12:$B300,M12:M300,"&gt;="&amp;M2,M12:M300,"&lt;="&amp;M3))</f>
        <v>-</v>
      </c>
      <c r="O5" s="514" t="str">
        <f>IF(COUNT(O12:O300)=0,"-",SUMIFS(N12:N300,O12:O300,"&gt;="&amp;O2,O12:O300,"&lt;="&amp;O3)/SUMIFS($B12:$B300,O12:O300,"&gt;="&amp;O2,O12:O300,"&lt;="&amp;O3))</f>
        <v>-</v>
      </c>
      <c r="Q5" s="514">
        <f ca="1">IF(COUNT(Q12:Q300)=0,"-",SUMIFS(P12:P300,Q12:Q300,"&gt;="&amp;Q2,Q12:Q300,"&lt;="&amp;Q3)/SUMIFS($B12:$B300,Q12:Q300,"&gt;="&amp;Q2,Q12:Q300,"&lt;="&amp;Q3))</f>
        <v>354.71052631578948</v>
      </c>
      <c r="S5" s="514" t="str">
        <f>IF(COUNT(S12:S300)=0,"-",SUMIFS(R12:R300,S12:S300,"&gt;="&amp;S2,S12:S300,"&lt;="&amp;S3)/SUMIFS($B12:$B300,S12:S300,"&gt;="&amp;S2,S12:S300,"&lt;="&amp;S3))</f>
        <v>-</v>
      </c>
      <c r="U5" s="514" t="str">
        <f>IF(COUNT(U12:U300)=0,"-",SUMIFS(T12:T300,U12:U300,"&gt;="&amp;U2,U12:U300,"&lt;="&amp;U3)/SUMIFS($B12:$B300,U12:U300,"&gt;="&amp;U2,U12:U300,"&lt;="&amp;U3))</f>
        <v>-</v>
      </c>
      <c r="W5" s="514" t="str">
        <f>IF(COUNT(W12:W300)=0,"-",SUMIFS(V12:V300,W12:W300,"&gt;="&amp;W2,W12:W300,"&lt;="&amp;W3)/SUMIFS($B12:$B300,W12:W300,"&gt;="&amp;W2,W12:W300,"&lt;="&amp;W3))</f>
        <v>-</v>
      </c>
      <c r="Y5" s="514" t="str">
        <f>IF(COUNT(Y12:Y300)=0,"-",SUMIFS(X12:X300,Y12:Y300,"&gt;="&amp;Y2,Y12:Y300,"&lt;="&amp;Y3)/SUMIFS($B12:$B300,Y12:Y300,"&gt;="&amp;Y2,Y12:Y300,"&lt;="&amp;Y3))</f>
        <v>-</v>
      </c>
      <c r="AA5" s="514" t="str">
        <f>IF(COUNT(AA12:AA300)=0,"-",SUMIFS(Z12:Z300,AA12:AA300,"&gt;="&amp;AA2,AA12:AA300,"&lt;="&amp;AA3)/SUMIFS($B12:$B300,AA12:AA300,"&gt;="&amp;AA2,AA12:AA300,"&lt;="&amp;AA3))</f>
        <v>-</v>
      </c>
      <c r="AC5" s="514" t="str">
        <f>IF(COUNT(AC12:AC300)=0,"-",SUMIFS(AB12:AB300,AC12:AC300,"&gt;="&amp;AC2,AC12:AC300,"&lt;="&amp;AC3)/SUMIFS($B12:$B300,AC12:AC300,"&gt;="&amp;AC2,AC12:AC300,"&lt;="&amp;AC3))</f>
        <v>-</v>
      </c>
      <c r="AE5" s="514" t="str">
        <f>IF(COUNT(AE12:AE300)=0,"-",SUMIFS(AD12:AD300,AE12:AE300,"&gt;="&amp;AE2,AE12:AE300,"&lt;="&amp;AE3)/SUMIFS($B12:$B300,AE12:AE300,"&gt;="&amp;AE2,AE12:AE300,"&lt;="&amp;AE3))</f>
        <v>-</v>
      </c>
      <c r="AG5" s="514" t="str">
        <f>IF(COUNT(AG12:AG300)=0,"-",SUMIFS(AF12:AF300,AG12:AG300,"&gt;="&amp;AG2,AG12:AG300,"&lt;="&amp;AG3)/SUMIFS($B12:$B300,AG12:AG300,"&gt;="&amp;AG2,AG12:AG300,"&lt;="&amp;AG3))</f>
        <v>-</v>
      </c>
      <c r="AI5" s="514" t="str">
        <f>IF(COUNT(AI12:AI300)=0,"-",SUMIFS(AH12:AH300,AI12:AI300,"&gt;="&amp;AI2,AI12:AI300,"&lt;="&amp;AI3)/SUMIFS($B12:$B300,AI12:AI300,"&gt;="&amp;AI2,AI12:AI300,"&lt;="&amp;AI3))</f>
        <v>-</v>
      </c>
      <c r="AK5" s="514">
        <f ca="1">IF(COUNT(AK12:AK300)=0,"-",SUMIFS(AJ12:AJ300,AK12:AK300,"&gt;="&amp;AK2,AK12:AK300,"&lt;="&amp;AK3)/SUMIFS($B12:$B300,AK12:AK300,"&gt;="&amp;AK2,AK12:AK300,"&lt;="&amp;AK3))</f>
        <v>39.324561403508774</v>
      </c>
      <c r="AM5" s="514" t="str">
        <f>IF(COUNT(AM12:AM300)=0,"-",SUMIFS(AL12:AL300,AM12:AM300,"&gt;="&amp;AM2,AM12:AM300,"&lt;="&amp;AM3)/SUMIFS($B12:$B300,AM12:AM300,"&gt;="&amp;AM2,AM12:AM300,"&lt;="&amp;AM3))</f>
        <v>-</v>
      </c>
      <c r="AO5" s="514" t="str">
        <f>IF(COUNT(AO12:AO300)=0,"-",SUMIFS(AN12:AN300,AO12:AO300,"&gt;="&amp;AO2,AO12:AO300,"&lt;="&amp;AO3)/SUMIFS($B12:$B300,AO12:AO300,"&gt;="&amp;AO2,AO12:AO300,"&lt;="&amp;AO3))</f>
        <v>-</v>
      </c>
      <c r="AQ5" s="514">
        <f ca="1">IF(COUNT(AQ12:AQ300)=0,"-",SUMIFS(AP12:AP300,AQ12:AQ300,"&gt;="&amp;AQ2,AQ12:AQ300,"&lt;="&amp;AQ3)/SUMIFS($B12:$B300,AQ12:AQ300,"&gt;="&amp;AQ2,AQ12:AQ300,"&lt;="&amp;AQ3))</f>
        <v>394.03508771929825</v>
      </c>
    </row>
    <row r="6" spans="1:43">
      <c r="A6" s="816"/>
      <c r="C6" s="513" t="s">
        <v>221</v>
      </c>
      <c r="E6" s="518">
        <f ca="1">IF(COUNT(E12:E300)=0,"-",SUMIFS(E12:E300, E12:E300, "&gt;="&amp;E2,E12:E300,"&lt;="&amp;E3)/($A$1-COUNTIF(E12:E300,"&lt;"&amp;E$2)-COUNTIF(E12:E300,"&gt;"&amp;E$3)))</f>
        <v>4538.8026315789475</v>
      </c>
      <c r="G6" s="518" t="str">
        <f>IF(COUNT(G12:G300)=0,"-",SUMIFS(G12:G300, G12:G300, "&gt;="&amp;G2,G12:G300,"&lt;="&amp;G3)/($A$1-COUNTIF(G12:G300,"&lt;"&amp;G$2)-COUNTIF(G12:G300,"&gt;"&amp;G$3)))</f>
        <v>-</v>
      </c>
      <c r="I6" s="518" t="str">
        <f>IF(COUNT(I12:I300)=0,"-",SUMIFS(I12:I300, I12:I300, "&gt;="&amp;I2,I12:I300,"&lt;="&amp;I3)/($A$1-COUNTIF(I12:I300,"&lt;"&amp;I$2)-COUNTIF(I12:I300,"&gt;"&amp;I$3)))</f>
        <v>-</v>
      </c>
      <c r="K6" s="518" t="str">
        <f>IF(COUNT(K12:K300)=0,"-",SUMIFS(K12:K300, K12:K300, "&gt;="&amp;K2,K12:K300,"&lt;="&amp;K3)/($A$1-COUNTIF(K12:K300,"&lt;"&amp;K$2)-COUNTIF(K12:K300,"&gt;"&amp;K$3)))</f>
        <v>-</v>
      </c>
      <c r="M6" s="518" t="str">
        <f>IF(COUNT(M12:M300)=0,"-",SUMIFS(M12:M300, M12:M300, "&gt;="&amp;M2,M12:M300,"&lt;="&amp;M3)/($A$1-COUNTIF(M12:M300,"&lt;"&amp;M$2)-COUNTIF(M12:M300,"&gt;"&amp;M$3)))</f>
        <v>-</v>
      </c>
      <c r="O6" s="518" t="str">
        <f>IF(COUNT(O12:O300)=0,"-",SUMIFS(O12:O300, O12:O300, "&gt;="&amp;O2,O12:O300,"&lt;="&amp;O3)/($A$1-COUNTIF(O12:O300,"&lt;"&amp;O$2)-COUNTIF(O12:O300,"&gt;"&amp;O$3)))</f>
        <v>-</v>
      </c>
      <c r="Q6" s="518">
        <f ca="1">IF(COUNT(Q12:Q300)=0,"-",SUMIFS(Q12:Q300, Q12:Q300, "&gt;="&amp;Q2,Q12:Q300,"&lt;="&amp;Q3)/($A$1-COUNTIF(Q12:Q300,"&lt;"&amp;Q$2)-COUNTIF(Q12:Q300,"&gt;"&amp;Q$3)))</f>
        <v>354.71052631578948</v>
      </c>
      <c r="S6" s="518" t="str">
        <f>IF(COUNT(S12:S300)=0,"-",SUMIFS(S12:S300, S12:S300, "&gt;="&amp;S2,S12:S300,"&lt;="&amp;S3)/($A$1-COUNTIF(S12:S300,"&lt;"&amp;S$2)-COUNTIF(S12:S300,"&gt;"&amp;S$3)))</f>
        <v>-</v>
      </c>
      <c r="U6" s="518" t="str">
        <f>IF(COUNT(U12:U300)=0,"-",SUMIFS(U12:U300, U12:U300, "&gt;="&amp;U2,U12:U300,"&lt;="&amp;U3)/($A$1-COUNTIF(U12:U300,"&lt;"&amp;U$2)-COUNTIF(U12:U300,"&gt;"&amp;U$3)))</f>
        <v>-</v>
      </c>
      <c r="W6" s="518" t="str">
        <f>IF(COUNT(W12:W300)=0,"-",SUMIFS(W12:W300, W12:W300, "&gt;="&amp;W2,W12:W300,"&lt;="&amp;W3)/($A$1-COUNTIF(W12:W300,"&lt;"&amp;W$2)-COUNTIF(W12:W300,"&gt;"&amp;W$3)))</f>
        <v>-</v>
      </c>
      <c r="Y6" s="518" t="str">
        <f>IF(COUNT(Y12:Y300)=0,"-",SUMIFS(Y12:Y300, Y12:Y300, "&gt;="&amp;Y2,Y12:Y300,"&lt;="&amp;Y3)/($A$1-COUNTIF(Y12:Y300,"&lt;"&amp;Y$2)-COUNTIF(Y12:Y300,"&gt;"&amp;Y$3)))</f>
        <v>-</v>
      </c>
      <c r="AA6" s="518" t="str">
        <f>IF(COUNT(AA12:AA300)=0,"-",SUMIFS(AA12:AA300, AA12:AA300, "&gt;="&amp;AA2,AA12:AA300,"&lt;="&amp;AA3)/($A$1-COUNTIF(AA12:AA300,"&lt;"&amp;AA$2)-COUNTIF(AA12:AA300,"&gt;"&amp;AA$3)))</f>
        <v>-</v>
      </c>
      <c r="AC6" s="518" t="str">
        <f>IF(COUNT(AC12:AC300)=0,"-",SUMIFS(AC12:AC300, AC12:AC300, "&gt;="&amp;AC2,AC12:AC300,"&lt;="&amp;AC3)/($A$1-COUNTIF(AC12:AC300,"&lt;"&amp;AC$2)-COUNTIF(AC12:AC300,"&gt;"&amp;AC$3)))</f>
        <v>-</v>
      </c>
      <c r="AE6" s="518" t="str">
        <f>IF(COUNT(AE12:AE300)=0,"-",SUMIFS(AE12:AE300, AE12:AE300, "&gt;="&amp;AE2,AE12:AE300,"&lt;="&amp;AE3)/($A$1-COUNTIF(AE12:AE300,"&lt;"&amp;AE$2)-COUNTIF(AE12:AE300,"&gt;"&amp;AE$3)))</f>
        <v>-</v>
      </c>
      <c r="AG6" s="518" t="str">
        <f>IF(COUNT(AG12:AG300)=0,"-",SUMIFS(AG12:AG300, AG12:AG300, "&gt;="&amp;AG2,AG12:AG300,"&lt;="&amp;AG3)/($A$1-COUNTIF(AG12:AG300,"&lt;"&amp;AG$2)-COUNTIF(AG12:AG300,"&gt;"&amp;AG$3)))</f>
        <v>-</v>
      </c>
      <c r="AI6" s="518" t="str">
        <f>IF(COUNT(AI12:AI300)=0,"-",SUMIFS(AI12:AI300, AI12:AI300, "&gt;="&amp;AI2,AI12:AI300,"&lt;="&amp;AI3)/($A$1-COUNTIF(AI12:AI300,"&lt;"&amp;AI$2)-COUNTIF(AI12:AI300,"&gt;"&amp;AI$3)))</f>
        <v>-</v>
      </c>
      <c r="AK6" s="518">
        <f ca="1">IF(COUNT(AK12:AK300)=0,"-",SUMIFS(AK12:AK300, AK12:AK300, "&gt;="&amp;AK2,AK12:AK300,"&lt;="&amp;AK3)/($A$1-COUNTIF(AK12:AK300,"&lt;"&amp;AK$2)-COUNTIF(AK12:AK300,"&gt;"&amp;AK$3)))</f>
        <v>39.324561403508774</v>
      </c>
      <c r="AM6" s="518" t="str">
        <f>IF(COUNT(AM12:AM300)=0,"-",SUMIFS(AM12:AM300, AM12:AM300, "&gt;="&amp;AM2,AM12:AM300,"&lt;="&amp;AM3)/($A$1-COUNTIF(AM12:AM300,"&lt;"&amp;AM$2)-COUNTIF(AM12:AM300,"&gt;"&amp;AM$3)))</f>
        <v>-</v>
      </c>
      <c r="AO6" s="518" t="str">
        <f>IF(COUNT(AO12:AO300)=0,"-",SUMIFS(AO12:AO300, AO12:AO300, "&gt;="&amp;AO2,AO12:AO300,"&lt;="&amp;AO3)/($A$1-COUNTIF(AO12:AO300,"&lt;"&amp;AO$2)-COUNTIF(AO12:AO300,"&gt;"&amp;AO$3)))</f>
        <v>-</v>
      </c>
      <c r="AQ6" s="518">
        <f ca="1">IF(COUNT(AQ12:AQ300)=0,"-",SUMIFS(AQ12:AQ300, AQ12:AQ300, "&gt;="&amp;AQ2,AQ12:AQ300,"&lt;="&amp;AQ3)/($A$1-COUNTIF(AQ12:AQ300,"&lt;"&amp;AQ$2)-COUNTIF(AQ12:AQ300,"&gt;"&amp;AQ$3)))</f>
        <v>394.03508771929825</v>
      </c>
    </row>
    <row r="9" spans="1:43">
      <c r="D9" t="s">
        <v>222</v>
      </c>
      <c r="E9" s="541"/>
      <c r="F9" t="s">
        <v>223</v>
      </c>
      <c r="G9" s="541"/>
      <c r="H9" t="s">
        <v>224</v>
      </c>
      <c r="I9" s="541"/>
      <c r="J9" t="s">
        <v>225</v>
      </c>
      <c r="K9" s="541"/>
      <c r="L9" t="s">
        <v>226</v>
      </c>
      <c r="M9" s="541"/>
      <c r="N9" t="s">
        <v>227</v>
      </c>
      <c r="O9" s="541"/>
      <c r="P9" t="s">
        <v>228</v>
      </c>
      <c r="Q9" s="541"/>
      <c r="R9" t="s">
        <v>229</v>
      </c>
      <c r="S9" s="541"/>
      <c r="T9" t="s">
        <v>230</v>
      </c>
      <c r="U9" s="541"/>
      <c r="V9" t="s">
        <v>231</v>
      </c>
      <c r="W9" s="541"/>
      <c r="X9" t="s">
        <v>232</v>
      </c>
      <c r="Y9" s="541"/>
      <c r="Z9" t="s">
        <v>233</v>
      </c>
      <c r="AA9" s="541"/>
      <c r="AB9" t="s">
        <v>234</v>
      </c>
      <c r="AC9" s="541"/>
      <c r="AD9" t="s">
        <v>235</v>
      </c>
      <c r="AE9" s="541"/>
      <c r="AF9" t="s">
        <v>236</v>
      </c>
      <c r="AG9" s="541"/>
      <c r="AH9" t="s">
        <v>237</v>
      </c>
      <c r="AI9" s="541"/>
      <c r="AJ9" t="s">
        <v>238</v>
      </c>
      <c r="AK9" s="541"/>
      <c r="AL9" t="s">
        <v>239</v>
      </c>
      <c r="AM9" s="541"/>
      <c r="AN9" t="s">
        <v>240</v>
      </c>
      <c r="AO9" s="541"/>
      <c r="AP9" t="s">
        <v>241</v>
      </c>
      <c r="AQ9" s="541"/>
    </row>
    <row r="10" spans="1:43" ht="75">
      <c r="A10" s="539"/>
      <c r="B10" s="539"/>
      <c r="D10" s="539" t="s">
        <v>242</v>
      </c>
      <c r="E10" s="540" t="str">
        <f>D10&amp;"
per FTE"</f>
        <v>Total Occupancy
per FTE</v>
      </c>
      <c r="F10" s="539" t="s">
        <v>243</v>
      </c>
      <c r="G10" s="540" t="str">
        <f>F10&amp;"
per FTE"</f>
        <v>Direct Care Consultant 201
per FTE</v>
      </c>
      <c r="H10" s="539" t="s">
        <v>244</v>
      </c>
      <c r="I10" s="540" t="str">
        <f>H10&amp;"
per FTE"</f>
        <v>Temporary Help 202
per FTE</v>
      </c>
      <c r="J10" s="539" t="s">
        <v>245</v>
      </c>
      <c r="K10" s="540" t="str">
        <f>J10&amp;"
per FTE"</f>
        <v>Clients and Caregivers Reimb./Stipends 203
per FTE</v>
      </c>
      <c r="L10" s="539" t="s">
        <v>246</v>
      </c>
      <c r="M10" s="540" t="str">
        <f>L10&amp;"
per FTE"</f>
        <v>Subcontracted Direct Care 206
per FTE</v>
      </c>
      <c r="N10" s="539" t="s">
        <v>247</v>
      </c>
      <c r="O10" s="540" t="str">
        <f>N10&amp;"
per FTE"</f>
        <v>Staff Training 204
per FTE</v>
      </c>
      <c r="P10" s="539" t="s">
        <v>248</v>
      </c>
      <c r="Q10" s="540" t="str">
        <f>P10&amp;"
per FTE"</f>
        <v>Staff Mileage / Travel 205
per FTE</v>
      </c>
      <c r="R10" s="539" t="s">
        <v>249</v>
      </c>
      <c r="S10" s="540" t="str">
        <f>R10&amp;"
per FTE"</f>
        <v>Meals 207
per FTE</v>
      </c>
      <c r="T10" s="539" t="s">
        <v>250</v>
      </c>
      <c r="U10" s="540" t="str">
        <f>T10&amp;"
per FTE"</f>
        <v>Client Transportation 208
per FTE</v>
      </c>
      <c r="V10" s="539" t="s">
        <v>251</v>
      </c>
      <c r="W10" s="540" t="str">
        <f>V10&amp;"
per FTE"</f>
        <v>Vehicle Expenses 208
per FTE</v>
      </c>
      <c r="X10" s="539" t="s">
        <v>252</v>
      </c>
      <c r="Y10" s="540" t="str">
        <f>X10&amp;"
per FTE"</f>
        <v>Vehicle Depreciation 208
per FTE</v>
      </c>
      <c r="Z10" s="539" t="s">
        <v>253</v>
      </c>
      <c r="AA10" s="540" t="str">
        <f>Z10&amp;"
per FTE"</f>
        <v>Incidental Medical /Medicine/Pharmacy 209
per FTE</v>
      </c>
      <c r="AB10" s="539" t="s">
        <v>254</v>
      </c>
      <c r="AC10" s="540" t="str">
        <f>AB10&amp;"
per FTE"</f>
        <v>Client Personal Allowances 211
per FTE</v>
      </c>
      <c r="AD10" s="539" t="s">
        <v>255</v>
      </c>
      <c r="AE10" s="540" t="str">
        <f>AD10&amp;"
per FTE"</f>
        <v>Provision Material Goods/Svs./Benefits 212
per FTE</v>
      </c>
      <c r="AF10" s="539" t="s">
        <v>256</v>
      </c>
      <c r="AG10" s="540" t="str">
        <f>AF10&amp;"
per FTE"</f>
        <v>Direct Client Wages 214
per FTE</v>
      </c>
      <c r="AH10" s="539" t="s">
        <v>257</v>
      </c>
      <c r="AI10" s="540" t="str">
        <f>AH10&amp;"
per FTE"</f>
        <v>Other Commercial Prod. &amp; Svs. 214
per FTE</v>
      </c>
      <c r="AJ10" s="539" t="s">
        <v>258</v>
      </c>
      <c r="AK10" s="540" t="str">
        <f>AJ10&amp;"
per FTE"</f>
        <v>Program Supplies &amp; Materials 215
per FTE</v>
      </c>
      <c r="AL10" s="539" t="s">
        <v>259</v>
      </c>
      <c r="AM10" s="540" t="str">
        <f>AL10&amp;"
per FTE"</f>
        <v>Non Charitable Expenses
per FTE</v>
      </c>
      <c r="AN10" s="539" t="s">
        <v>260</v>
      </c>
      <c r="AO10" s="540" t="str">
        <f>AN10&amp;"
per FTE"</f>
        <v>Other Expense
per FTE</v>
      </c>
      <c r="AP10" s="539" t="s">
        <v>261</v>
      </c>
      <c r="AQ10" s="540" t="str">
        <f>AP10&amp;"
per FTE"</f>
        <v>Total Other Program Expense
per FTE</v>
      </c>
    </row>
    <row r="11" spans="1:43">
      <c r="A11" t="s">
        <v>262</v>
      </c>
      <c r="B11" t="s">
        <v>263</v>
      </c>
      <c r="D11" t="s">
        <v>264</v>
      </c>
      <c r="E11" s="541"/>
      <c r="F11" t="s">
        <v>264</v>
      </c>
      <c r="G11" s="541"/>
      <c r="H11" t="s">
        <v>264</v>
      </c>
      <c r="I11" s="541"/>
      <c r="J11" t="s">
        <v>264</v>
      </c>
      <c r="K11" s="541"/>
      <c r="L11" t="s">
        <v>264</v>
      </c>
      <c r="M11" s="541"/>
      <c r="N11" t="s">
        <v>264</v>
      </c>
      <c r="O11" s="541"/>
      <c r="P11" t="s">
        <v>264</v>
      </c>
      <c r="Q11" s="541"/>
      <c r="R11" t="s">
        <v>264</v>
      </c>
      <c r="S11" s="541"/>
      <c r="T11" t="s">
        <v>264</v>
      </c>
      <c r="U11" s="541"/>
      <c r="V11" t="s">
        <v>264</v>
      </c>
      <c r="W11" s="541"/>
      <c r="X11" t="s">
        <v>264</v>
      </c>
      <c r="Y11" s="541"/>
      <c r="Z11" t="s">
        <v>264</v>
      </c>
      <c r="AA11" s="541"/>
      <c r="AB11" t="s">
        <v>264</v>
      </c>
      <c r="AC11" s="541"/>
      <c r="AD11" t="s">
        <v>264</v>
      </c>
      <c r="AE11" s="541"/>
      <c r="AF11" t="s">
        <v>264</v>
      </c>
      <c r="AG11" s="541"/>
      <c r="AH11" t="s">
        <v>264</v>
      </c>
      <c r="AI11" s="541"/>
      <c r="AJ11" t="s">
        <v>264</v>
      </c>
      <c r="AK11" s="541"/>
      <c r="AL11" t="s">
        <v>264</v>
      </c>
      <c r="AM11" s="541"/>
      <c r="AN11" t="s">
        <v>264</v>
      </c>
      <c r="AO11" s="541"/>
      <c r="AP11" t="s">
        <v>264</v>
      </c>
      <c r="AQ11" s="541"/>
    </row>
    <row r="12" spans="1:43">
      <c r="B12">
        <v>2.2799999999999998</v>
      </c>
      <c r="D12">
        <v>10348.469999999999</v>
      </c>
      <c r="E12" s="534">
        <f>IF(OR($B12=0,D12=0),"",D12/$B12)</f>
        <v>4538.8026315789475</v>
      </c>
      <c r="G12" s="534" t="str">
        <f>IF(OR($B12=0,F12=0),"",F12/$B12)</f>
        <v/>
      </c>
      <c r="I12" s="534" t="str">
        <f>IF(OR($B12=0,H12=0),"",H12/$B12)</f>
        <v/>
      </c>
      <c r="K12" s="534" t="str">
        <f>IF(OR($B12=0,J12=0),"",J12/$B12)</f>
        <v/>
      </c>
      <c r="M12" s="534" t="str">
        <f>IF(OR($B12=0,L12=0),"",L12/$B12)</f>
        <v/>
      </c>
      <c r="O12" s="534" t="str">
        <f>IF(OR($B12=0,N12=0),"",N12/$B12)</f>
        <v/>
      </c>
      <c r="P12">
        <v>808.74</v>
      </c>
      <c r="Q12" s="534">
        <f>IF(OR($B12=0,P12=0),"",P12/$B12)</f>
        <v>354.71052631578948</v>
      </c>
      <c r="S12" s="534" t="str">
        <f>IF(OR($B12=0,R12=0),"",R12/$B12)</f>
        <v/>
      </c>
      <c r="U12" s="534" t="str">
        <f>IF(OR($B12=0,T12=0),"",T12/$B12)</f>
        <v/>
      </c>
      <c r="W12" s="534" t="str">
        <f>IF(OR($B12=0,V12=0),"",V12/$B12)</f>
        <v/>
      </c>
      <c r="Y12" s="534" t="str">
        <f>IF(OR($B12=0,X12=0),"",X12/$B12)</f>
        <v/>
      </c>
      <c r="AA12" s="534" t="str">
        <f>IF(OR($B12=0,Z12=0),"",Z12/$B12)</f>
        <v/>
      </c>
      <c r="AC12" s="534" t="str">
        <f>IF(OR($B12=0,AB12=0),"",AB12/$B12)</f>
        <v/>
      </c>
      <c r="AE12" s="534" t="str">
        <f>IF(OR($B12=0,AD12=0),"",AD12/$B12)</f>
        <v/>
      </c>
      <c r="AG12" s="534" t="str">
        <f>IF(OR($B12=0,AF12=0),"",AF12/$B12)</f>
        <v/>
      </c>
      <c r="AI12" s="534" t="str">
        <f>IF(OR($B12=0,AH12=0),"",AH12/$B12)</f>
        <v/>
      </c>
      <c r="AJ12">
        <v>89.66</v>
      </c>
      <c r="AK12" s="534">
        <f>IF(OR($B12=0,AJ12=0),"",AJ12/$B12)</f>
        <v>39.324561403508774</v>
      </c>
      <c r="AM12" s="534" t="str">
        <f>IF(OR($B12=0,AL12=0),"",AL12/$B12)</f>
        <v/>
      </c>
      <c r="AO12" s="534" t="str">
        <f>IF(OR($B12=0,AN12=0),"",AN12/$B12)</f>
        <v/>
      </c>
      <c r="AP12">
        <v>898.4</v>
      </c>
      <c r="AQ12" s="534">
        <f>IF(OR($B12=0,AP12=0),"",AP12/$B12)</f>
        <v>394.03508771929825</v>
      </c>
    </row>
    <row r="13" spans="1:43">
      <c r="E13" s="534" t="str">
        <f t="shared" ref="E13:G28" si="0">IF(OR($B13=0,D13=0),"",D13/$B13)</f>
        <v/>
      </c>
      <c r="G13" s="534" t="str">
        <f t="shared" si="0"/>
        <v/>
      </c>
      <c r="I13" s="534" t="str">
        <f t="shared" ref="I13:I76" si="1">IF(OR($B13=0,H13=0),"",H13/$B13)</f>
        <v/>
      </c>
      <c r="K13" s="534" t="str">
        <f t="shared" ref="K13:K76" si="2">IF(OR($B13=0,J13=0),"",J13/$B13)</f>
        <v/>
      </c>
      <c r="M13" s="534" t="str">
        <f t="shared" ref="M13:M76" si="3">IF(OR($B13=0,L13=0),"",L13/$B13)</f>
        <v/>
      </c>
      <c r="O13" s="534" t="str">
        <f t="shared" ref="O13:O76" si="4">IF(OR($B13=0,N13=0),"",N13/$B13)</f>
        <v/>
      </c>
      <c r="Q13" s="534" t="str">
        <f t="shared" ref="Q13:Q76" si="5">IF(OR($B13=0,P13=0),"",P13/$B13)</f>
        <v/>
      </c>
      <c r="S13" s="534" t="str">
        <f t="shared" ref="S13:S76" si="6">IF(OR($B13=0,R13=0),"",R13/$B13)</f>
        <v/>
      </c>
      <c r="U13" s="534" t="str">
        <f t="shared" ref="U13:U76" si="7">IF(OR($B13=0,T13=0),"",T13/$B13)</f>
        <v/>
      </c>
      <c r="W13" s="534" t="str">
        <f t="shared" ref="W13:W76" si="8">IF(OR($B13=0,V13=0),"",V13/$B13)</f>
        <v/>
      </c>
      <c r="Y13" s="534" t="str">
        <f t="shared" ref="Y13:Y76" si="9">IF(OR($B13=0,X13=0),"",X13/$B13)</f>
        <v/>
      </c>
      <c r="AA13" s="534" t="str">
        <f t="shared" ref="AA13:AA76" si="10">IF(OR($B13=0,Z13=0),"",Z13/$B13)</f>
        <v/>
      </c>
      <c r="AC13" s="534" t="str">
        <f t="shared" ref="AC13:AC76" si="11">IF(OR($B13=0,AB13=0),"",AB13/$B13)</f>
        <v/>
      </c>
      <c r="AE13" s="534" t="str">
        <f t="shared" ref="AE13:AE76" si="12">IF(OR($B13=0,AD13=0),"",AD13/$B13)</f>
        <v/>
      </c>
      <c r="AG13" s="534" t="str">
        <f t="shared" ref="AG13:AG76" si="13">IF(OR($B13=0,AF13=0),"",AF13/$B13)</f>
        <v/>
      </c>
      <c r="AI13" s="534" t="str">
        <f t="shared" ref="AI13:AI76" si="14">IF(OR($B13=0,AH13=0),"",AH13/$B13)</f>
        <v/>
      </c>
      <c r="AK13" s="534" t="str">
        <f t="shared" ref="AK13:AK76" si="15">IF(OR($B13=0,AJ13=0),"",AJ13/$B13)</f>
        <v/>
      </c>
      <c r="AM13" s="534" t="str">
        <f t="shared" ref="AM13:AM76" si="16">IF(OR($B13=0,AL13=0),"",AL13/$B13)</f>
        <v/>
      </c>
      <c r="AO13" s="534" t="str">
        <f t="shared" ref="AO13:AO76" si="17">IF(OR($B13=0,AN13=0),"",AN13/$B13)</f>
        <v/>
      </c>
      <c r="AQ13" s="534" t="str">
        <f t="shared" ref="AQ13:AQ76" si="18">IF(OR($B13=0,AP13=0),"",AP13/$B13)</f>
        <v/>
      </c>
    </row>
    <row r="14" spans="1:43">
      <c r="E14" s="534" t="str">
        <f t="shared" si="0"/>
        <v/>
      </c>
      <c r="G14" s="534" t="str">
        <f t="shared" si="0"/>
        <v/>
      </c>
      <c r="I14" s="534" t="str">
        <f t="shared" si="1"/>
        <v/>
      </c>
      <c r="K14" s="534" t="str">
        <f t="shared" si="2"/>
        <v/>
      </c>
      <c r="M14" s="534" t="str">
        <f t="shared" si="3"/>
        <v/>
      </c>
      <c r="O14" s="534" t="str">
        <f t="shared" si="4"/>
        <v/>
      </c>
      <c r="Q14" s="534" t="str">
        <f t="shared" si="5"/>
        <v/>
      </c>
      <c r="S14" s="534" t="str">
        <f t="shared" si="6"/>
        <v/>
      </c>
      <c r="U14" s="534" t="str">
        <f t="shared" si="7"/>
        <v/>
      </c>
      <c r="W14" s="534" t="str">
        <f t="shared" si="8"/>
        <v/>
      </c>
      <c r="Y14" s="534" t="str">
        <f t="shared" si="9"/>
        <v/>
      </c>
      <c r="AA14" s="534" t="str">
        <f t="shared" si="10"/>
        <v/>
      </c>
      <c r="AC14" s="534" t="str">
        <f t="shared" si="11"/>
        <v/>
      </c>
      <c r="AE14" s="534" t="str">
        <f t="shared" si="12"/>
        <v/>
      </c>
      <c r="AG14" s="534" t="str">
        <f t="shared" si="13"/>
        <v/>
      </c>
      <c r="AI14" s="534" t="str">
        <f t="shared" si="14"/>
        <v/>
      </c>
      <c r="AK14" s="534" t="str">
        <f t="shared" si="15"/>
        <v/>
      </c>
      <c r="AM14" s="534" t="str">
        <f t="shared" si="16"/>
        <v/>
      </c>
      <c r="AO14" s="534" t="str">
        <f t="shared" si="17"/>
        <v/>
      </c>
      <c r="AQ14" s="534" t="str">
        <f t="shared" si="18"/>
        <v/>
      </c>
    </row>
    <row r="15" spans="1:43">
      <c r="E15" s="534" t="str">
        <f t="shared" si="0"/>
        <v/>
      </c>
      <c r="G15" s="534" t="str">
        <f t="shared" si="0"/>
        <v/>
      </c>
      <c r="I15" s="534" t="str">
        <f t="shared" si="1"/>
        <v/>
      </c>
      <c r="K15" s="534" t="str">
        <f t="shared" si="2"/>
        <v/>
      </c>
      <c r="M15" s="534" t="str">
        <f t="shared" si="3"/>
        <v/>
      </c>
      <c r="O15" s="534" t="str">
        <f t="shared" si="4"/>
        <v/>
      </c>
      <c r="Q15" s="534" t="str">
        <f t="shared" si="5"/>
        <v/>
      </c>
      <c r="S15" s="534" t="str">
        <f t="shared" si="6"/>
        <v/>
      </c>
      <c r="U15" s="534" t="str">
        <f t="shared" si="7"/>
        <v/>
      </c>
      <c r="W15" s="534" t="str">
        <f t="shared" si="8"/>
        <v/>
      </c>
      <c r="Y15" s="534" t="str">
        <f t="shared" si="9"/>
        <v/>
      </c>
      <c r="AA15" s="534" t="str">
        <f t="shared" si="10"/>
        <v/>
      </c>
      <c r="AC15" s="534" t="str">
        <f t="shared" si="11"/>
        <v/>
      </c>
      <c r="AE15" s="534" t="str">
        <f t="shared" si="12"/>
        <v/>
      </c>
      <c r="AG15" s="534" t="str">
        <f t="shared" si="13"/>
        <v/>
      </c>
      <c r="AI15" s="534" t="str">
        <f t="shared" si="14"/>
        <v/>
      </c>
      <c r="AK15" s="534" t="str">
        <f t="shared" si="15"/>
        <v/>
      </c>
      <c r="AM15" s="534" t="str">
        <f t="shared" si="16"/>
        <v/>
      </c>
      <c r="AO15" s="534" t="str">
        <f t="shared" si="17"/>
        <v/>
      </c>
      <c r="AQ15" s="534" t="str">
        <f t="shared" si="18"/>
        <v/>
      </c>
    </row>
    <row r="16" spans="1:43">
      <c r="E16" s="534" t="str">
        <f t="shared" si="0"/>
        <v/>
      </c>
      <c r="G16" s="534" t="str">
        <f t="shared" si="0"/>
        <v/>
      </c>
      <c r="I16" s="534" t="str">
        <f t="shared" si="1"/>
        <v/>
      </c>
      <c r="K16" s="534" t="str">
        <f t="shared" si="2"/>
        <v/>
      </c>
      <c r="M16" s="534" t="str">
        <f t="shared" si="3"/>
        <v/>
      </c>
      <c r="O16" s="534" t="str">
        <f t="shared" si="4"/>
        <v/>
      </c>
      <c r="Q16" s="534" t="str">
        <f t="shared" si="5"/>
        <v/>
      </c>
      <c r="S16" s="534" t="str">
        <f t="shared" si="6"/>
        <v/>
      </c>
      <c r="U16" s="534" t="str">
        <f t="shared" si="7"/>
        <v/>
      </c>
      <c r="W16" s="534" t="str">
        <f t="shared" si="8"/>
        <v/>
      </c>
      <c r="Y16" s="534" t="str">
        <f t="shared" si="9"/>
        <v/>
      </c>
      <c r="AA16" s="534" t="str">
        <f t="shared" si="10"/>
        <v/>
      </c>
      <c r="AC16" s="534" t="str">
        <f t="shared" si="11"/>
        <v/>
      </c>
      <c r="AE16" s="534" t="str">
        <f t="shared" si="12"/>
        <v/>
      </c>
      <c r="AG16" s="534" t="str">
        <f t="shared" si="13"/>
        <v/>
      </c>
      <c r="AI16" s="534" t="str">
        <f t="shared" si="14"/>
        <v/>
      </c>
      <c r="AK16" s="534" t="str">
        <f t="shared" si="15"/>
        <v/>
      </c>
      <c r="AM16" s="534" t="str">
        <f t="shared" si="16"/>
        <v/>
      </c>
      <c r="AO16" s="534" t="str">
        <f t="shared" si="17"/>
        <v/>
      </c>
      <c r="AQ16" s="534" t="str">
        <f t="shared" si="18"/>
        <v/>
      </c>
    </row>
    <row r="17" spans="5:43">
      <c r="E17" s="534" t="str">
        <f t="shared" si="0"/>
        <v/>
      </c>
      <c r="G17" s="534" t="str">
        <f t="shared" si="0"/>
        <v/>
      </c>
      <c r="I17" s="534" t="str">
        <f t="shared" si="1"/>
        <v/>
      </c>
      <c r="K17" s="534" t="str">
        <f t="shared" si="2"/>
        <v/>
      </c>
      <c r="M17" s="534" t="str">
        <f t="shared" si="3"/>
        <v/>
      </c>
      <c r="O17" s="534" t="str">
        <f t="shared" si="4"/>
        <v/>
      </c>
      <c r="Q17" s="534" t="str">
        <f t="shared" si="5"/>
        <v/>
      </c>
      <c r="S17" s="534" t="str">
        <f t="shared" si="6"/>
        <v/>
      </c>
      <c r="U17" s="534" t="str">
        <f t="shared" si="7"/>
        <v/>
      </c>
      <c r="W17" s="534" t="str">
        <f t="shared" si="8"/>
        <v/>
      </c>
      <c r="Y17" s="534" t="str">
        <f t="shared" si="9"/>
        <v/>
      </c>
      <c r="AA17" s="534" t="str">
        <f t="shared" si="10"/>
        <v/>
      </c>
      <c r="AC17" s="534" t="str">
        <f t="shared" si="11"/>
        <v/>
      </c>
      <c r="AE17" s="534" t="str">
        <f t="shared" si="12"/>
        <v/>
      </c>
      <c r="AG17" s="534" t="str">
        <f t="shared" si="13"/>
        <v/>
      </c>
      <c r="AI17" s="534" t="str">
        <f t="shared" si="14"/>
        <v/>
      </c>
      <c r="AK17" s="534" t="str">
        <f t="shared" si="15"/>
        <v/>
      </c>
      <c r="AM17" s="534" t="str">
        <f t="shared" si="16"/>
        <v/>
      </c>
      <c r="AO17" s="534" t="str">
        <f t="shared" si="17"/>
        <v/>
      </c>
      <c r="AQ17" s="534" t="str">
        <f t="shared" si="18"/>
        <v/>
      </c>
    </row>
    <row r="18" spans="5:43">
      <c r="E18" s="534" t="str">
        <f t="shared" si="0"/>
        <v/>
      </c>
      <c r="G18" s="534" t="str">
        <f t="shared" si="0"/>
        <v/>
      </c>
      <c r="I18" s="534" t="str">
        <f t="shared" si="1"/>
        <v/>
      </c>
      <c r="K18" s="534" t="str">
        <f t="shared" si="2"/>
        <v/>
      </c>
      <c r="M18" s="534" t="str">
        <f t="shared" si="3"/>
        <v/>
      </c>
      <c r="O18" s="534" t="str">
        <f t="shared" si="4"/>
        <v/>
      </c>
      <c r="Q18" s="534" t="str">
        <f t="shared" si="5"/>
        <v/>
      </c>
      <c r="S18" s="534" t="str">
        <f t="shared" si="6"/>
        <v/>
      </c>
      <c r="U18" s="534" t="str">
        <f t="shared" si="7"/>
        <v/>
      </c>
      <c r="W18" s="534" t="str">
        <f t="shared" si="8"/>
        <v/>
      </c>
      <c r="Y18" s="534" t="str">
        <f t="shared" si="9"/>
        <v/>
      </c>
      <c r="AA18" s="534" t="str">
        <f t="shared" si="10"/>
        <v/>
      </c>
      <c r="AC18" s="534" t="str">
        <f t="shared" si="11"/>
        <v/>
      </c>
      <c r="AE18" s="534" t="str">
        <f t="shared" si="12"/>
        <v/>
      </c>
      <c r="AG18" s="534" t="str">
        <f t="shared" si="13"/>
        <v/>
      </c>
      <c r="AI18" s="534" t="str">
        <f t="shared" si="14"/>
        <v/>
      </c>
      <c r="AK18" s="534" t="str">
        <f t="shared" si="15"/>
        <v/>
      </c>
      <c r="AM18" s="534" t="str">
        <f t="shared" si="16"/>
        <v/>
      </c>
      <c r="AO18" s="534" t="str">
        <f t="shared" si="17"/>
        <v/>
      </c>
      <c r="AQ18" s="534" t="str">
        <f t="shared" si="18"/>
        <v/>
      </c>
    </row>
    <row r="19" spans="5:43">
      <c r="E19" s="534" t="str">
        <f t="shared" si="0"/>
        <v/>
      </c>
      <c r="G19" s="534" t="str">
        <f t="shared" si="0"/>
        <v/>
      </c>
      <c r="I19" s="534" t="str">
        <f t="shared" si="1"/>
        <v/>
      </c>
      <c r="K19" s="534" t="str">
        <f t="shared" si="2"/>
        <v/>
      </c>
      <c r="M19" s="534" t="str">
        <f t="shared" si="3"/>
        <v/>
      </c>
      <c r="O19" s="534" t="str">
        <f t="shared" si="4"/>
        <v/>
      </c>
      <c r="Q19" s="534" t="str">
        <f t="shared" si="5"/>
        <v/>
      </c>
      <c r="S19" s="534" t="str">
        <f t="shared" si="6"/>
        <v/>
      </c>
      <c r="U19" s="534" t="str">
        <f t="shared" si="7"/>
        <v/>
      </c>
      <c r="W19" s="534" t="str">
        <f t="shared" si="8"/>
        <v/>
      </c>
      <c r="Y19" s="534" t="str">
        <f t="shared" si="9"/>
        <v/>
      </c>
      <c r="AA19" s="534" t="str">
        <f t="shared" si="10"/>
        <v/>
      </c>
      <c r="AC19" s="534" t="str">
        <f t="shared" si="11"/>
        <v/>
      </c>
      <c r="AE19" s="534" t="str">
        <f t="shared" si="12"/>
        <v/>
      </c>
      <c r="AG19" s="534" t="str">
        <f t="shared" si="13"/>
        <v/>
      </c>
      <c r="AI19" s="534" t="str">
        <f t="shared" si="14"/>
        <v/>
      </c>
      <c r="AK19" s="534" t="str">
        <f t="shared" si="15"/>
        <v/>
      </c>
      <c r="AM19" s="534" t="str">
        <f t="shared" si="16"/>
        <v/>
      </c>
      <c r="AO19" s="534" t="str">
        <f t="shared" si="17"/>
        <v/>
      </c>
      <c r="AQ19" s="534" t="str">
        <f t="shared" si="18"/>
        <v/>
      </c>
    </row>
    <row r="20" spans="5:43">
      <c r="E20" s="534" t="str">
        <f t="shared" si="0"/>
        <v/>
      </c>
      <c r="G20" s="534" t="str">
        <f t="shared" si="0"/>
        <v/>
      </c>
      <c r="I20" s="534" t="str">
        <f t="shared" si="1"/>
        <v/>
      </c>
      <c r="K20" s="534" t="str">
        <f t="shared" si="2"/>
        <v/>
      </c>
      <c r="M20" s="534" t="str">
        <f t="shared" si="3"/>
        <v/>
      </c>
      <c r="O20" s="534" t="str">
        <f t="shared" si="4"/>
        <v/>
      </c>
      <c r="Q20" s="534" t="str">
        <f t="shared" si="5"/>
        <v/>
      </c>
      <c r="S20" s="534" t="str">
        <f t="shared" si="6"/>
        <v/>
      </c>
      <c r="U20" s="534" t="str">
        <f t="shared" si="7"/>
        <v/>
      </c>
      <c r="W20" s="534" t="str">
        <f t="shared" si="8"/>
        <v/>
      </c>
      <c r="Y20" s="534" t="str">
        <f t="shared" si="9"/>
        <v/>
      </c>
      <c r="AA20" s="534" t="str">
        <f t="shared" si="10"/>
        <v/>
      </c>
      <c r="AC20" s="534" t="str">
        <f t="shared" si="11"/>
        <v/>
      </c>
      <c r="AE20" s="534" t="str">
        <f t="shared" si="12"/>
        <v/>
      </c>
      <c r="AG20" s="534" t="str">
        <f t="shared" si="13"/>
        <v/>
      </c>
      <c r="AI20" s="534" t="str">
        <f t="shared" si="14"/>
        <v/>
      </c>
      <c r="AK20" s="534" t="str">
        <f t="shared" si="15"/>
        <v/>
      </c>
      <c r="AM20" s="534" t="str">
        <f t="shared" si="16"/>
        <v/>
      </c>
      <c r="AO20" s="534" t="str">
        <f t="shared" si="17"/>
        <v/>
      </c>
      <c r="AQ20" s="534" t="str">
        <f t="shared" si="18"/>
        <v/>
      </c>
    </row>
    <row r="21" spans="5:43">
      <c r="E21" s="534" t="str">
        <f t="shared" si="0"/>
        <v/>
      </c>
      <c r="G21" s="534" t="str">
        <f t="shared" si="0"/>
        <v/>
      </c>
      <c r="I21" s="534" t="str">
        <f t="shared" si="1"/>
        <v/>
      </c>
      <c r="K21" s="534" t="str">
        <f t="shared" si="2"/>
        <v/>
      </c>
      <c r="M21" s="534" t="str">
        <f t="shared" si="3"/>
        <v/>
      </c>
      <c r="O21" s="534" t="str">
        <f t="shared" si="4"/>
        <v/>
      </c>
      <c r="Q21" s="534" t="str">
        <f t="shared" si="5"/>
        <v/>
      </c>
      <c r="S21" s="534" t="str">
        <f t="shared" si="6"/>
        <v/>
      </c>
      <c r="U21" s="534" t="str">
        <f t="shared" si="7"/>
        <v/>
      </c>
      <c r="W21" s="534" t="str">
        <f t="shared" si="8"/>
        <v/>
      </c>
      <c r="Y21" s="534" t="str">
        <f t="shared" si="9"/>
        <v/>
      </c>
      <c r="AA21" s="534" t="str">
        <f t="shared" si="10"/>
        <v/>
      </c>
      <c r="AC21" s="534" t="str">
        <f t="shared" si="11"/>
        <v/>
      </c>
      <c r="AE21" s="534" t="str">
        <f t="shared" si="12"/>
        <v/>
      </c>
      <c r="AG21" s="534" t="str">
        <f t="shared" si="13"/>
        <v/>
      </c>
      <c r="AI21" s="534" t="str">
        <f t="shared" si="14"/>
        <v/>
      </c>
      <c r="AK21" s="534" t="str">
        <f t="shared" si="15"/>
        <v/>
      </c>
      <c r="AM21" s="534" t="str">
        <f t="shared" si="16"/>
        <v/>
      </c>
      <c r="AO21" s="534" t="str">
        <f t="shared" si="17"/>
        <v/>
      </c>
      <c r="AQ21" s="534" t="str">
        <f t="shared" si="18"/>
        <v/>
      </c>
    </row>
    <row r="22" spans="5:43">
      <c r="E22" s="534" t="str">
        <f t="shared" si="0"/>
        <v/>
      </c>
      <c r="G22" s="534" t="str">
        <f t="shared" si="0"/>
        <v/>
      </c>
      <c r="I22" s="534" t="str">
        <f t="shared" si="1"/>
        <v/>
      </c>
      <c r="K22" s="534" t="str">
        <f t="shared" si="2"/>
        <v/>
      </c>
      <c r="M22" s="534" t="str">
        <f t="shared" si="3"/>
        <v/>
      </c>
      <c r="O22" s="534" t="str">
        <f t="shared" si="4"/>
        <v/>
      </c>
      <c r="Q22" s="534" t="str">
        <f t="shared" si="5"/>
        <v/>
      </c>
      <c r="S22" s="534" t="str">
        <f t="shared" si="6"/>
        <v/>
      </c>
      <c r="U22" s="534" t="str">
        <f t="shared" si="7"/>
        <v/>
      </c>
      <c r="W22" s="534" t="str">
        <f t="shared" si="8"/>
        <v/>
      </c>
      <c r="Y22" s="534" t="str">
        <f t="shared" si="9"/>
        <v/>
      </c>
      <c r="AA22" s="534" t="str">
        <f t="shared" si="10"/>
        <v/>
      </c>
      <c r="AC22" s="534" t="str">
        <f t="shared" si="11"/>
        <v/>
      </c>
      <c r="AE22" s="534" t="str">
        <f t="shared" si="12"/>
        <v/>
      </c>
      <c r="AG22" s="534" t="str">
        <f t="shared" si="13"/>
        <v/>
      </c>
      <c r="AI22" s="534" t="str">
        <f t="shared" si="14"/>
        <v/>
      </c>
      <c r="AK22" s="534" t="str">
        <f t="shared" si="15"/>
        <v/>
      </c>
      <c r="AM22" s="534" t="str">
        <f t="shared" si="16"/>
        <v/>
      </c>
      <c r="AO22" s="534" t="str">
        <f t="shared" si="17"/>
        <v/>
      </c>
      <c r="AQ22" s="534" t="str">
        <f t="shared" si="18"/>
        <v/>
      </c>
    </row>
    <row r="23" spans="5:43">
      <c r="E23" s="534" t="str">
        <f t="shared" si="0"/>
        <v/>
      </c>
      <c r="G23" s="534" t="str">
        <f t="shared" si="0"/>
        <v/>
      </c>
      <c r="I23" s="534" t="str">
        <f t="shared" si="1"/>
        <v/>
      </c>
      <c r="K23" s="534" t="str">
        <f t="shared" si="2"/>
        <v/>
      </c>
      <c r="M23" s="534" t="str">
        <f t="shared" si="3"/>
        <v/>
      </c>
      <c r="O23" s="534" t="str">
        <f t="shared" si="4"/>
        <v/>
      </c>
      <c r="Q23" s="534" t="str">
        <f t="shared" si="5"/>
        <v/>
      </c>
      <c r="S23" s="534" t="str">
        <f t="shared" si="6"/>
        <v/>
      </c>
      <c r="U23" s="534" t="str">
        <f t="shared" si="7"/>
        <v/>
      </c>
      <c r="W23" s="534" t="str">
        <f t="shared" si="8"/>
        <v/>
      </c>
      <c r="Y23" s="534" t="str">
        <f t="shared" si="9"/>
        <v/>
      </c>
      <c r="AA23" s="534" t="str">
        <f t="shared" si="10"/>
        <v/>
      </c>
      <c r="AC23" s="534" t="str">
        <f t="shared" si="11"/>
        <v/>
      </c>
      <c r="AE23" s="534" t="str">
        <f t="shared" si="12"/>
        <v/>
      </c>
      <c r="AG23" s="534" t="str">
        <f t="shared" si="13"/>
        <v/>
      </c>
      <c r="AI23" s="534" t="str">
        <f t="shared" si="14"/>
        <v/>
      </c>
      <c r="AK23" s="534" t="str">
        <f t="shared" si="15"/>
        <v/>
      </c>
      <c r="AM23" s="534" t="str">
        <f t="shared" si="16"/>
        <v/>
      </c>
      <c r="AO23" s="534" t="str">
        <f t="shared" si="17"/>
        <v/>
      </c>
      <c r="AQ23" s="534" t="str">
        <f t="shared" si="18"/>
        <v/>
      </c>
    </row>
    <row r="24" spans="5:43">
      <c r="E24" s="534" t="str">
        <f t="shared" si="0"/>
        <v/>
      </c>
      <c r="G24" s="534" t="str">
        <f t="shared" si="0"/>
        <v/>
      </c>
      <c r="I24" s="534" t="str">
        <f t="shared" si="1"/>
        <v/>
      </c>
      <c r="K24" s="534" t="str">
        <f t="shared" si="2"/>
        <v/>
      </c>
      <c r="M24" s="534" t="str">
        <f t="shared" si="3"/>
        <v/>
      </c>
      <c r="O24" s="534" t="str">
        <f t="shared" si="4"/>
        <v/>
      </c>
      <c r="Q24" s="534" t="str">
        <f t="shared" si="5"/>
        <v/>
      </c>
      <c r="S24" s="534" t="str">
        <f t="shared" si="6"/>
        <v/>
      </c>
      <c r="U24" s="534" t="str">
        <f t="shared" si="7"/>
        <v/>
      </c>
      <c r="W24" s="534" t="str">
        <f t="shared" si="8"/>
        <v/>
      </c>
      <c r="Y24" s="534" t="str">
        <f t="shared" si="9"/>
        <v/>
      </c>
      <c r="AA24" s="534" t="str">
        <f t="shared" si="10"/>
        <v/>
      </c>
      <c r="AC24" s="534" t="str">
        <f t="shared" si="11"/>
        <v/>
      </c>
      <c r="AE24" s="534" t="str">
        <f t="shared" si="12"/>
        <v/>
      </c>
      <c r="AG24" s="534" t="str">
        <f t="shared" si="13"/>
        <v/>
      </c>
      <c r="AI24" s="534" t="str">
        <f t="shared" si="14"/>
        <v/>
      </c>
      <c r="AK24" s="534" t="str">
        <f t="shared" si="15"/>
        <v/>
      </c>
      <c r="AM24" s="534" t="str">
        <f t="shared" si="16"/>
        <v/>
      </c>
      <c r="AO24" s="534" t="str">
        <f t="shared" si="17"/>
        <v/>
      </c>
      <c r="AQ24" s="534" t="str">
        <f t="shared" si="18"/>
        <v/>
      </c>
    </row>
    <row r="25" spans="5:43">
      <c r="E25" s="534" t="str">
        <f t="shared" si="0"/>
        <v/>
      </c>
      <c r="G25" s="534" t="str">
        <f t="shared" si="0"/>
        <v/>
      </c>
      <c r="I25" s="534" t="str">
        <f t="shared" si="1"/>
        <v/>
      </c>
      <c r="K25" s="534" t="str">
        <f t="shared" si="2"/>
        <v/>
      </c>
      <c r="M25" s="534" t="str">
        <f t="shared" si="3"/>
        <v/>
      </c>
      <c r="O25" s="534" t="str">
        <f t="shared" si="4"/>
        <v/>
      </c>
      <c r="Q25" s="534" t="str">
        <f t="shared" si="5"/>
        <v/>
      </c>
      <c r="S25" s="534" t="str">
        <f t="shared" si="6"/>
        <v/>
      </c>
      <c r="U25" s="534" t="str">
        <f t="shared" si="7"/>
        <v/>
      </c>
      <c r="W25" s="534" t="str">
        <f t="shared" si="8"/>
        <v/>
      </c>
      <c r="Y25" s="534" t="str">
        <f t="shared" si="9"/>
        <v/>
      </c>
      <c r="AA25" s="534" t="str">
        <f t="shared" si="10"/>
        <v/>
      </c>
      <c r="AC25" s="534" t="str">
        <f t="shared" si="11"/>
        <v/>
      </c>
      <c r="AE25" s="534" t="str">
        <f t="shared" si="12"/>
        <v/>
      </c>
      <c r="AG25" s="534" t="str">
        <f t="shared" si="13"/>
        <v/>
      </c>
      <c r="AI25" s="534" t="str">
        <f t="shared" si="14"/>
        <v/>
      </c>
      <c r="AK25" s="534" t="str">
        <f t="shared" si="15"/>
        <v/>
      </c>
      <c r="AM25" s="534" t="str">
        <f t="shared" si="16"/>
        <v/>
      </c>
      <c r="AO25" s="534" t="str">
        <f t="shared" si="17"/>
        <v/>
      </c>
      <c r="AQ25" s="534" t="str">
        <f t="shared" si="18"/>
        <v/>
      </c>
    </row>
    <row r="26" spans="5:43">
      <c r="E26" s="534" t="str">
        <f t="shared" si="0"/>
        <v/>
      </c>
      <c r="G26" s="534" t="str">
        <f t="shared" si="0"/>
        <v/>
      </c>
      <c r="I26" s="534" t="str">
        <f t="shared" si="1"/>
        <v/>
      </c>
      <c r="K26" s="534" t="str">
        <f t="shared" si="2"/>
        <v/>
      </c>
      <c r="M26" s="534" t="str">
        <f t="shared" si="3"/>
        <v/>
      </c>
      <c r="O26" s="534" t="str">
        <f t="shared" si="4"/>
        <v/>
      </c>
      <c r="Q26" s="534" t="str">
        <f t="shared" si="5"/>
        <v/>
      </c>
      <c r="S26" s="534" t="str">
        <f t="shared" si="6"/>
        <v/>
      </c>
      <c r="U26" s="534" t="str">
        <f t="shared" si="7"/>
        <v/>
      </c>
      <c r="W26" s="534" t="str">
        <f t="shared" si="8"/>
        <v/>
      </c>
      <c r="Y26" s="534" t="str">
        <f t="shared" si="9"/>
        <v/>
      </c>
      <c r="AA26" s="534" t="str">
        <f t="shared" si="10"/>
        <v/>
      </c>
      <c r="AC26" s="534" t="str">
        <f t="shared" si="11"/>
        <v/>
      </c>
      <c r="AE26" s="534" t="str">
        <f t="shared" si="12"/>
        <v/>
      </c>
      <c r="AG26" s="534" t="str">
        <f t="shared" si="13"/>
        <v/>
      </c>
      <c r="AI26" s="534" t="str">
        <f t="shared" si="14"/>
        <v/>
      </c>
      <c r="AK26" s="534" t="str">
        <f t="shared" si="15"/>
        <v/>
      </c>
      <c r="AM26" s="534" t="str">
        <f t="shared" si="16"/>
        <v/>
      </c>
      <c r="AO26" s="534" t="str">
        <f t="shared" si="17"/>
        <v/>
      </c>
      <c r="AQ26" s="534" t="str">
        <f t="shared" si="18"/>
        <v/>
      </c>
    </row>
    <row r="27" spans="5:43">
      <c r="E27" s="534" t="str">
        <f t="shared" si="0"/>
        <v/>
      </c>
      <c r="G27" s="534" t="str">
        <f t="shared" si="0"/>
        <v/>
      </c>
      <c r="I27" s="534" t="str">
        <f t="shared" si="1"/>
        <v/>
      </c>
      <c r="K27" s="534" t="str">
        <f t="shared" si="2"/>
        <v/>
      </c>
      <c r="M27" s="534" t="str">
        <f t="shared" si="3"/>
        <v/>
      </c>
      <c r="O27" s="534" t="str">
        <f t="shared" si="4"/>
        <v/>
      </c>
      <c r="Q27" s="534" t="str">
        <f t="shared" si="5"/>
        <v/>
      </c>
      <c r="S27" s="534" t="str">
        <f t="shared" si="6"/>
        <v/>
      </c>
      <c r="U27" s="534" t="str">
        <f t="shared" si="7"/>
        <v/>
      </c>
      <c r="W27" s="534" t="str">
        <f t="shared" si="8"/>
        <v/>
      </c>
      <c r="Y27" s="534" t="str">
        <f t="shared" si="9"/>
        <v/>
      </c>
      <c r="AA27" s="534" t="str">
        <f t="shared" si="10"/>
        <v/>
      </c>
      <c r="AC27" s="534" t="str">
        <f t="shared" si="11"/>
        <v/>
      </c>
      <c r="AE27" s="534" t="str">
        <f t="shared" si="12"/>
        <v/>
      </c>
      <c r="AG27" s="534" t="str">
        <f t="shared" si="13"/>
        <v/>
      </c>
      <c r="AI27" s="534" t="str">
        <f t="shared" si="14"/>
        <v/>
      </c>
      <c r="AK27" s="534" t="str">
        <f t="shared" si="15"/>
        <v/>
      </c>
      <c r="AM27" s="534" t="str">
        <f t="shared" si="16"/>
        <v/>
      </c>
      <c r="AO27" s="534" t="str">
        <f t="shared" si="17"/>
        <v/>
      </c>
      <c r="AQ27" s="534" t="str">
        <f t="shared" si="18"/>
        <v/>
      </c>
    </row>
    <row r="28" spans="5:43">
      <c r="E28" s="534" t="str">
        <f t="shared" si="0"/>
        <v/>
      </c>
      <c r="G28" s="534" t="str">
        <f t="shared" si="0"/>
        <v/>
      </c>
      <c r="I28" s="534" t="str">
        <f t="shared" si="1"/>
        <v/>
      </c>
      <c r="K28" s="534" t="str">
        <f t="shared" si="2"/>
        <v/>
      </c>
      <c r="M28" s="534" t="str">
        <f t="shared" si="3"/>
        <v/>
      </c>
      <c r="O28" s="534" t="str">
        <f t="shared" si="4"/>
        <v/>
      </c>
      <c r="Q28" s="534" t="str">
        <f t="shared" si="5"/>
        <v/>
      </c>
      <c r="S28" s="534" t="str">
        <f t="shared" si="6"/>
        <v/>
      </c>
      <c r="U28" s="534" t="str">
        <f t="shared" si="7"/>
        <v/>
      </c>
      <c r="W28" s="534" t="str">
        <f t="shared" si="8"/>
        <v/>
      </c>
      <c r="Y28" s="534" t="str">
        <f t="shared" si="9"/>
        <v/>
      </c>
      <c r="AA28" s="534" t="str">
        <f t="shared" si="10"/>
        <v/>
      </c>
      <c r="AC28" s="534" t="str">
        <f t="shared" si="11"/>
        <v/>
      </c>
      <c r="AE28" s="534" t="str">
        <f t="shared" si="12"/>
        <v/>
      </c>
      <c r="AG28" s="534" t="str">
        <f t="shared" si="13"/>
        <v/>
      </c>
      <c r="AI28" s="534" t="str">
        <f t="shared" si="14"/>
        <v/>
      </c>
      <c r="AK28" s="534" t="str">
        <f t="shared" si="15"/>
        <v/>
      </c>
      <c r="AM28" s="534" t="str">
        <f t="shared" si="16"/>
        <v/>
      </c>
      <c r="AO28" s="534" t="str">
        <f t="shared" si="17"/>
        <v/>
      </c>
      <c r="AQ28" s="534" t="str">
        <f t="shared" si="18"/>
        <v/>
      </c>
    </row>
    <row r="29" spans="5:43">
      <c r="E29" s="534" t="str">
        <f t="shared" ref="E29:G44" si="19">IF(OR($B29=0,D29=0),"",D29/$B29)</f>
        <v/>
      </c>
      <c r="G29" s="534" t="str">
        <f t="shared" si="19"/>
        <v/>
      </c>
      <c r="I29" s="534" t="str">
        <f t="shared" si="1"/>
        <v/>
      </c>
      <c r="K29" s="534" t="str">
        <f t="shared" si="2"/>
        <v/>
      </c>
      <c r="M29" s="534" t="str">
        <f t="shared" si="3"/>
        <v/>
      </c>
      <c r="O29" s="534" t="str">
        <f t="shared" si="4"/>
        <v/>
      </c>
      <c r="Q29" s="534" t="str">
        <f t="shared" si="5"/>
        <v/>
      </c>
      <c r="S29" s="534" t="str">
        <f t="shared" si="6"/>
        <v/>
      </c>
      <c r="U29" s="534" t="str">
        <f t="shared" si="7"/>
        <v/>
      </c>
      <c r="W29" s="534" t="str">
        <f t="shared" si="8"/>
        <v/>
      </c>
      <c r="Y29" s="534" t="str">
        <f t="shared" si="9"/>
        <v/>
      </c>
      <c r="AA29" s="534" t="str">
        <f t="shared" si="10"/>
        <v/>
      </c>
      <c r="AC29" s="534" t="str">
        <f t="shared" si="11"/>
        <v/>
      </c>
      <c r="AE29" s="534" t="str">
        <f t="shared" si="12"/>
        <v/>
      </c>
      <c r="AG29" s="534" t="str">
        <f t="shared" si="13"/>
        <v/>
      </c>
      <c r="AI29" s="534" t="str">
        <f t="shared" si="14"/>
        <v/>
      </c>
      <c r="AK29" s="534" t="str">
        <f t="shared" si="15"/>
        <v/>
      </c>
      <c r="AM29" s="534" t="str">
        <f t="shared" si="16"/>
        <v/>
      </c>
      <c r="AO29" s="534" t="str">
        <f t="shared" si="17"/>
        <v/>
      </c>
      <c r="AQ29" s="534" t="str">
        <f t="shared" si="18"/>
        <v/>
      </c>
    </row>
    <row r="30" spans="5:43">
      <c r="E30" s="534" t="str">
        <f t="shared" si="19"/>
        <v/>
      </c>
      <c r="G30" s="534" t="str">
        <f t="shared" si="19"/>
        <v/>
      </c>
      <c r="I30" s="534" t="str">
        <f t="shared" si="1"/>
        <v/>
      </c>
      <c r="K30" s="534" t="str">
        <f t="shared" si="2"/>
        <v/>
      </c>
      <c r="M30" s="534" t="str">
        <f t="shared" si="3"/>
        <v/>
      </c>
      <c r="O30" s="534" t="str">
        <f t="shared" si="4"/>
        <v/>
      </c>
      <c r="Q30" s="534" t="str">
        <f t="shared" si="5"/>
        <v/>
      </c>
      <c r="S30" s="534" t="str">
        <f t="shared" si="6"/>
        <v/>
      </c>
      <c r="U30" s="534" t="str">
        <f t="shared" si="7"/>
        <v/>
      </c>
      <c r="W30" s="534" t="str">
        <f t="shared" si="8"/>
        <v/>
      </c>
      <c r="Y30" s="534" t="str">
        <f t="shared" si="9"/>
        <v/>
      </c>
      <c r="AA30" s="534" t="str">
        <f t="shared" si="10"/>
        <v/>
      </c>
      <c r="AC30" s="534" t="str">
        <f t="shared" si="11"/>
        <v/>
      </c>
      <c r="AE30" s="534" t="str">
        <f t="shared" si="12"/>
        <v/>
      </c>
      <c r="AG30" s="534" t="str">
        <f t="shared" si="13"/>
        <v/>
      </c>
      <c r="AI30" s="534" t="str">
        <f t="shared" si="14"/>
        <v/>
      </c>
      <c r="AK30" s="534" t="str">
        <f t="shared" si="15"/>
        <v/>
      </c>
      <c r="AM30" s="534" t="str">
        <f t="shared" si="16"/>
        <v/>
      </c>
      <c r="AO30" s="534" t="str">
        <f t="shared" si="17"/>
        <v/>
      </c>
      <c r="AQ30" s="534" t="str">
        <f t="shared" si="18"/>
        <v/>
      </c>
    </row>
    <row r="31" spans="5:43">
      <c r="E31" s="534" t="str">
        <f t="shared" si="19"/>
        <v/>
      </c>
      <c r="G31" s="534" t="str">
        <f t="shared" si="19"/>
        <v/>
      </c>
      <c r="I31" s="534" t="str">
        <f t="shared" si="1"/>
        <v/>
      </c>
      <c r="K31" s="534" t="str">
        <f t="shared" si="2"/>
        <v/>
      </c>
      <c r="M31" s="534" t="str">
        <f t="shared" si="3"/>
        <v/>
      </c>
      <c r="O31" s="534" t="str">
        <f t="shared" si="4"/>
        <v/>
      </c>
      <c r="Q31" s="534" t="str">
        <f t="shared" si="5"/>
        <v/>
      </c>
      <c r="S31" s="534" t="str">
        <f t="shared" si="6"/>
        <v/>
      </c>
      <c r="U31" s="534" t="str">
        <f t="shared" si="7"/>
        <v/>
      </c>
      <c r="W31" s="534" t="str">
        <f t="shared" si="8"/>
        <v/>
      </c>
      <c r="Y31" s="534" t="str">
        <f t="shared" si="9"/>
        <v/>
      </c>
      <c r="AA31" s="534" t="str">
        <f t="shared" si="10"/>
        <v/>
      </c>
      <c r="AC31" s="534" t="str">
        <f t="shared" si="11"/>
        <v/>
      </c>
      <c r="AE31" s="534" t="str">
        <f t="shared" si="12"/>
        <v/>
      </c>
      <c r="AG31" s="534" t="str">
        <f t="shared" si="13"/>
        <v/>
      </c>
      <c r="AI31" s="534" t="str">
        <f t="shared" si="14"/>
        <v/>
      </c>
      <c r="AK31" s="534" t="str">
        <f t="shared" si="15"/>
        <v/>
      </c>
      <c r="AM31" s="534" t="str">
        <f t="shared" si="16"/>
        <v/>
      </c>
      <c r="AO31" s="534" t="str">
        <f t="shared" si="17"/>
        <v/>
      </c>
      <c r="AQ31" s="534" t="str">
        <f t="shared" si="18"/>
        <v/>
      </c>
    </row>
    <row r="32" spans="5:43">
      <c r="E32" s="534" t="str">
        <f t="shared" si="19"/>
        <v/>
      </c>
      <c r="G32" s="534" t="str">
        <f t="shared" si="19"/>
        <v/>
      </c>
      <c r="I32" s="534" t="str">
        <f t="shared" si="1"/>
        <v/>
      </c>
      <c r="K32" s="534" t="str">
        <f t="shared" si="2"/>
        <v/>
      </c>
      <c r="M32" s="534" t="str">
        <f t="shared" si="3"/>
        <v/>
      </c>
      <c r="O32" s="534" t="str">
        <f t="shared" si="4"/>
        <v/>
      </c>
      <c r="Q32" s="534" t="str">
        <f t="shared" si="5"/>
        <v/>
      </c>
      <c r="S32" s="534" t="str">
        <f t="shared" si="6"/>
        <v/>
      </c>
      <c r="U32" s="534" t="str">
        <f t="shared" si="7"/>
        <v/>
      </c>
      <c r="W32" s="534" t="str">
        <f t="shared" si="8"/>
        <v/>
      </c>
      <c r="Y32" s="534" t="str">
        <f t="shared" si="9"/>
        <v/>
      </c>
      <c r="AA32" s="534" t="str">
        <f t="shared" si="10"/>
        <v/>
      </c>
      <c r="AC32" s="534" t="str">
        <f t="shared" si="11"/>
        <v/>
      </c>
      <c r="AE32" s="534" t="str">
        <f t="shared" si="12"/>
        <v/>
      </c>
      <c r="AG32" s="534" t="str">
        <f t="shared" si="13"/>
        <v/>
      </c>
      <c r="AI32" s="534" t="str">
        <f t="shared" si="14"/>
        <v/>
      </c>
      <c r="AK32" s="534" t="str">
        <f t="shared" si="15"/>
        <v/>
      </c>
      <c r="AM32" s="534" t="str">
        <f t="shared" si="16"/>
        <v/>
      </c>
      <c r="AO32" s="534" t="str">
        <f t="shared" si="17"/>
        <v/>
      </c>
      <c r="AQ32" s="534" t="str">
        <f t="shared" si="18"/>
        <v/>
      </c>
    </row>
    <row r="33" spans="5:43">
      <c r="E33" s="534" t="str">
        <f t="shared" si="19"/>
        <v/>
      </c>
      <c r="G33" s="534" t="str">
        <f t="shared" si="19"/>
        <v/>
      </c>
      <c r="I33" s="534" t="str">
        <f t="shared" si="1"/>
        <v/>
      </c>
      <c r="K33" s="534" t="str">
        <f t="shared" si="2"/>
        <v/>
      </c>
      <c r="M33" s="534" t="str">
        <f t="shared" si="3"/>
        <v/>
      </c>
      <c r="O33" s="534" t="str">
        <f t="shared" si="4"/>
        <v/>
      </c>
      <c r="Q33" s="534" t="str">
        <f t="shared" si="5"/>
        <v/>
      </c>
      <c r="S33" s="534" t="str">
        <f t="shared" si="6"/>
        <v/>
      </c>
      <c r="U33" s="534" t="str">
        <f t="shared" si="7"/>
        <v/>
      </c>
      <c r="W33" s="534" t="str">
        <f t="shared" si="8"/>
        <v/>
      </c>
      <c r="Y33" s="534" t="str">
        <f t="shared" si="9"/>
        <v/>
      </c>
      <c r="AA33" s="534" t="str">
        <f t="shared" si="10"/>
        <v/>
      </c>
      <c r="AC33" s="534" t="str">
        <f t="shared" si="11"/>
        <v/>
      </c>
      <c r="AE33" s="534" t="str">
        <f t="shared" si="12"/>
        <v/>
      </c>
      <c r="AG33" s="534" t="str">
        <f t="shared" si="13"/>
        <v/>
      </c>
      <c r="AI33" s="534" t="str">
        <f t="shared" si="14"/>
        <v/>
      </c>
      <c r="AK33" s="534" t="str">
        <f t="shared" si="15"/>
        <v/>
      </c>
      <c r="AM33" s="534" t="str">
        <f t="shared" si="16"/>
        <v/>
      </c>
      <c r="AO33" s="534" t="str">
        <f t="shared" si="17"/>
        <v/>
      </c>
      <c r="AQ33" s="534" t="str">
        <f t="shared" si="18"/>
        <v/>
      </c>
    </row>
    <row r="34" spans="5:43">
      <c r="E34" s="534" t="str">
        <f t="shared" si="19"/>
        <v/>
      </c>
      <c r="G34" s="534" t="str">
        <f t="shared" si="19"/>
        <v/>
      </c>
      <c r="I34" s="534" t="str">
        <f t="shared" si="1"/>
        <v/>
      </c>
      <c r="K34" s="534" t="str">
        <f t="shared" si="2"/>
        <v/>
      </c>
      <c r="M34" s="534" t="str">
        <f t="shared" si="3"/>
        <v/>
      </c>
      <c r="O34" s="534" t="str">
        <f t="shared" si="4"/>
        <v/>
      </c>
      <c r="Q34" s="534" t="str">
        <f t="shared" si="5"/>
        <v/>
      </c>
      <c r="S34" s="534" t="str">
        <f t="shared" si="6"/>
        <v/>
      </c>
      <c r="U34" s="534" t="str">
        <f t="shared" si="7"/>
        <v/>
      </c>
      <c r="W34" s="534" t="str">
        <f t="shared" si="8"/>
        <v/>
      </c>
      <c r="Y34" s="534" t="str">
        <f t="shared" si="9"/>
        <v/>
      </c>
      <c r="AA34" s="534" t="str">
        <f t="shared" si="10"/>
        <v/>
      </c>
      <c r="AC34" s="534" t="str">
        <f t="shared" si="11"/>
        <v/>
      </c>
      <c r="AE34" s="534" t="str">
        <f t="shared" si="12"/>
        <v/>
      </c>
      <c r="AG34" s="534" t="str">
        <f t="shared" si="13"/>
        <v/>
      </c>
      <c r="AI34" s="534" t="str">
        <f t="shared" si="14"/>
        <v/>
      </c>
      <c r="AK34" s="534" t="str">
        <f t="shared" si="15"/>
        <v/>
      </c>
      <c r="AM34" s="534" t="str">
        <f t="shared" si="16"/>
        <v/>
      </c>
      <c r="AO34" s="534" t="str">
        <f t="shared" si="17"/>
        <v/>
      </c>
      <c r="AQ34" s="534" t="str">
        <f t="shared" si="18"/>
        <v/>
      </c>
    </row>
    <row r="35" spans="5:43">
      <c r="E35" s="534" t="str">
        <f t="shared" si="19"/>
        <v/>
      </c>
      <c r="G35" s="534" t="str">
        <f t="shared" si="19"/>
        <v/>
      </c>
      <c r="I35" s="534" t="str">
        <f t="shared" si="1"/>
        <v/>
      </c>
      <c r="K35" s="534" t="str">
        <f t="shared" si="2"/>
        <v/>
      </c>
      <c r="M35" s="534" t="str">
        <f t="shared" si="3"/>
        <v/>
      </c>
      <c r="O35" s="534" t="str">
        <f t="shared" si="4"/>
        <v/>
      </c>
      <c r="Q35" s="534" t="str">
        <f t="shared" si="5"/>
        <v/>
      </c>
      <c r="S35" s="534" t="str">
        <f t="shared" si="6"/>
        <v/>
      </c>
      <c r="U35" s="534" t="str">
        <f t="shared" si="7"/>
        <v/>
      </c>
      <c r="W35" s="534" t="str">
        <f t="shared" si="8"/>
        <v/>
      </c>
      <c r="Y35" s="534" t="str">
        <f t="shared" si="9"/>
        <v/>
      </c>
      <c r="AA35" s="534" t="str">
        <f t="shared" si="10"/>
        <v/>
      </c>
      <c r="AC35" s="534" t="str">
        <f t="shared" si="11"/>
        <v/>
      </c>
      <c r="AE35" s="534" t="str">
        <f t="shared" si="12"/>
        <v/>
      </c>
      <c r="AG35" s="534" t="str">
        <f t="shared" si="13"/>
        <v/>
      </c>
      <c r="AI35" s="534" t="str">
        <f t="shared" si="14"/>
        <v/>
      </c>
      <c r="AK35" s="534" t="str">
        <f t="shared" si="15"/>
        <v/>
      </c>
      <c r="AM35" s="534" t="str">
        <f t="shared" si="16"/>
        <v/>
      </c>
      <c r="AO35" s="534" t="str">
        <f t="shared" si="17"/>
        <v/>
      </c>
      <c r="AQ35" s="534" t="str">
        <f t="shared" si="18"/>
        <v/>
      </c>
    </row>
    <row r="36" spans="5:43">
      <c r="E36" s="534" t="str">
        <f t="shared" si="19"/>
        <v/>
      </c>
      <c r="G36" s="534" t="str">
        <f t="shared" si="19"/>
        <v/>
      </c>
      <c r="I36" s="534" t="str">
        <f t="shared" si="1"/>
        <v/>
      </c>
      <c r="K36" s="534" t="str">
        <f t="shared" si="2"/>
        <v/>
      </c>
      <c r="M36" s="534" t="str">
        <f t="shared" si="3"/>
        <v/>
      </c>
      <c r="O36" s="534" t="str">
        <f t="shared" si="4"/>
        <v/>
      </c>
      <c r="Q36" s="534" t="str">
        <f t="shared" si="5"/>
        <v/>
      </c>
      <c r="S36" s="534" t="str">
        <f t="shared" si="6"/>
        <v/>
      </c>
      <c r="U36" s="534" t="str">
        <f t="shared" si="7"/>
        <v/>
      </c>
      <c r="W36" s="534" t="str">
        <f t="shared" si="8"/>
        <v/>
      </c>
      <c r="Y36" s="534" t="str">
        <f t="shared" si="9"/>
        <v/>
      </c>
      <c r="AA36" s="534" t="str">
        <f t="shared" si="10"/>
        <v/>
      </c>
      <c r="AC36" s="534" t="str">
        <f t="shared" si="11"/>
        <v/>
      </c>
      <c r="AE36" s="534" t="str">
        <f t="shared" si="12"/>
        <v/>
      </c>
      <c r="AG36" s="534" t="str">
        <f t="shared" si="13"/>
        <v/>
      </c>
      <c r="AI36" s="534" t="str">
        <f t="shared" si="14"/>
        <v/>
      </c>
      <c r="AK36" s="534" t="str">
        <f t="shared" si="15"/>
        <v/>
      </c>
      <c r="AM36" s="534" t="str">
        <f t="shared" si="16"/>
        <v/>
      </c>
      <c r="AO36" s="534" t="str">
        <f t="shared" si="17"/>
        <v/>
      </c>
      <c r="AQ36" s="534" t="str">
        <f t="shared" si="18"/>
        <v/>
      </c>
    </row>
    <row r="37" spans="5:43">
      <c r="E37" s="534" t="str">
        <f t="shared" si="19"/>
        <v/>
      </c>
      <c r="G37" s="534" t="str">
        <f t="shared" si="19"/>
        <v/>
      </c>
      <c r="I37" s="534" t="str">
        <f t="shared" si="1"/>
        <v/>
      </c>
      <c r="K37" s="534" t="str">
        <f t="shared" si="2"/>
        <v/>
      </c>
      <c r="M37" s="534" t="str">
        <f t="shared" si="3"/>
        <v/>
      </c>
      <c r="O37" s="534" t="str">
        <f t="shared" si="4"/>
        <v/>
      </c>
      <c r="Q37" s="534" t="str">
        <f t="shared" si="5"/>
        <v/>
      </c>
      <c r="S37" s="534" t="str">
        <f t="shared" si="6"/>
        <v/>
      </c>
      <c r="U37" s="534" t="str">
        <f t="shared" si="7"/>
        <v/>
      </c>
      <c r="W37" s="534" t="str">
        <f t="shared" si="8"/>
        <v/>
      </c>
      <c r="Y37" s="534" t="str">
        <f t="shared" si="9"/>
        <v/>
      </c>
      <c r="AA37" s="534" t="str">
        <f t="shared" si="10"/>
        <v/>
      </c>
      <c r="AC37" s="534" t="str">
        <f t="shared" si="11"/>
        <v/>
      </c>
      <c r="AE37" s="534" t="str">
        <f t="shared" si="12"/>
        <v/>
      </c>
      <c r="AG37" s="534" t="str">
        <f t="shared" si="13"/>
        <v/>
      </c>
      <c r="AI37" s="534" t="str">
        <f t="shared" si="14"/>
        <v/>
      </c>
      <c r="AK37" s="534" t="str">
        <f t="shared" si="15"/>
        <v/>
      </c>
      <c r="AM37" s="534" t="str">
        <f t="shared" si="16"/>
        <v/>
      </c>
      <c r="AO37" s="534" t="str">
        <f t="shared" si="17"/>
        <v/>
      </c>
      <c r="AQ37" s="534" t="str">
        <f t="shared" si="18"/>
        <v/>
      </c>
    </row>
    <row r="38" spans="5:43">
      <c r="E38" s="534" t="str">
        <f t="shared" si="19"/>
        <v/>
      </c>
      <c r="G38" s="534" t="str">
        <f t="shared" si="19"/>
        <v/>
      </c>
      <c r="I38" s="534" t="str">
        <f t="shared" si="1"/>
        <v/>
      </c>
      <c r="K38" s="534" t="str">
        <f t="shared" si="2"/>
        <v/>
      </c>
      <c r="M38" s="534" t="str">
        <f t="shared" si="3"/>
        <v/>
      </c>
      <c r="O38" s="534" t="str">
        <f t="shared" si="4"/>
        <v/>
      </c>
      <c r="Q38" s="534" t="str">
        <f t="shared" si="5"/>
        <v/>
      </c>
      <c r="S38" s="534" t="str">
        <f t="shared" si="6"/>
        <v/>
      </c>
      <c r="U38" s="534" t="str">
        <f t="shared" si="7"/>
        <v/>
      </c>
      <c r="W38" s="534" t="str">
        <f t="shared" si="8"/>
        <v/>
      </c>
      <c r="Y38" s="534" t="str">
        <f t="shared" si="9"/>
        <v/>
      </c>
      <c r="AA38" s="534" t="str">
        <f t="shared" si="10"/>
        <v/>
      </c>
      <c r="AC38" s="534" t="str">
        <f t="shared" si="11"/>
        <v/>
      </c>
      <c r="AE38" s="534" t="str">
        <f t="shared" si="12"/>
        <v/>
      </c>
      <c r="AG38" s="534" t="str">
        <f t="shared" si="13"/>
        <v/>
      </c>
      <c r="AI38" s="534" t="str">
        <f t="shared" si="14"/>
        <v/>
      </c>
      <c r="AK38" s="534" t="str">
        <f t="shared" si="15"/>
        <v/>
      </c>
      <c r="AM38" s="534" t="str">
        <f t="shared" si="16"/>
        <v/>
      </c>
      <c r="AO38" s="534" t="str">
        <f t="shared" si="17"/>
        <v/>
      </c>
      <c r="AQ38" s="534" t="str">
        <f t="shared" si="18"/>
        <v/>
      </c>
    </row>
    <row r="39" spans="5:43">
      <c r="E39" s="534" t="str">
        <f t="shared" si="19"/>
        <v/>
      </c>
      <c r="G39" s="534" t="str">
        <f t="shared" si="19"/>
        <v/>
      </c>
      <c r="I39" s="534" t="str">
        <f t="shared" si="1"/>
        <v/>
      </c>
      <c r="K39" s="534" t="str">
        <f t="shared" si="2"/>
        <v/>
      </c>
      <c r="M39" s="534" t="str">
        <f t="shared" si="3"/>
        <v/>
      </c>
      <c r="O39" s="534" t="str">
        <f t="shared" si="4"/>
        <v/>
      </c>
      <c r="Q39" s="534" t="str">
        <f t="shared" si="5"/>
        <v/>
      </c>
      <c r="S39" s="534" t="str">
        <f t="shared" si="6"/>
        <v/>
      </c>
      <c r="U39" s="534" t="str">
        <f t="shared" si="7"/>
        <v/>
      </c>
      <c r="W39" s="534" t="str">
        <f t="shared" si="8"/>
        <v/>
      </c>
      <c r="Y39" s="534" t="str">
        <f t="shared" si="9"/>
        <v/>
      </c>
      <c r="AA39" s="534" t="str">
        <f t="shared" si="10"/>
        <v/>
      </c>
      <c r="AC39" s="534" t="str">
        <f t="shared" si="11"/>
        <v/>
      </c>
      <c r="AE39" s="534" t="str">
        <f t="shared" si="12"/>
        <v/>
      </c>
      <c r="AG39" s="534" t="str">
        <f t="shared" si="13"/>
        <v/>
      </c>
      <c r="AI39" s="534" t="str">
        <f t="shared" si="14"/>
        <v/>
      </c>
      <c r="AK39" s="534" t="str">
        <f t="shared" si="15"/>
        <v/>
      </c>
      <c r="AM39" s="534" t="str">
        <f t="shared" si="16"/>
        <v/>
      </c>
      <c r="AO39" s="534" t="str">
        <f t="shared" si="17"/>
        <v/>
      </c>
      <c r="AQ39" s="534" t="str">
        <f t="shared" si="18"/>
        <v/>
      </c>
    </row>
    <row r="40" spans="5:43">
      <c r="E40" s="534" t="str">
        <f t="shared" si="19"/>
        <v/>
      </c>
      <c r="G40" s="534" t="str">
        <f t="shared" si="19"/>
        <v/>
      </c>
      <c r="I40" s="534" t="str">
        <f t="shared" si="1"/>
        <v/>
      </c>
      <c r="K40" s="534" t="str">
        <f t="shared" si="2"/>
        <v/>
      </c>
      <c r="M40" s="534" t="str">
        <f t="shared" si="3"/>
        <v/>
      </c>
      <c r="O40" s="534" t="str">
        <f t="shared" si="4"/>
        <v/>
      </c>
      <c r="Q40" s="534" t="str">
        <f t="shared" si="5"/>
        <v/>
      </c>
      <c r="S40" s="534" t="str">
        <f t="shared" si="6"/>
        <v/>
      </c>
      <c r="U40" s="534" t="str">
        <f t="shared" si="7"/>
        <v/>
      </c>
      <c r="W40" s="534" t="str">
        <f t="shared" si="8"/>
        <v/>
      </c>
      <c r="Y40" s="534" t="str">
        <f t="shared" si="9"/>
        <v/>
      </c>
      <c r="AA40" s="534" t="str">
        <f t="shared" si="10"/>
        <v/>
      </c>
      <c r="AC40" s="534" t="str">
        <f t="shared" si="11"/>
        <v/>
      </c>
      <c r="AE40" s="534" t="str">
        <f t="shared" si="12"/>
        <v/>
      </c>
      <c r="AG40" s="534" t="str">
        <f t="shared" si="13"/>
        <v/>
      </c>
      <c r="AI40" s="534" t="str">
        <f t="shared" si="14"/>
        <v/>
      </c>
      <c r="AK40" s="534" t="str">
        <f t="shared" si="15"/>
        <v/>
      </c>
      <c r="AM40" s="534" t="str">
        <f t="shared" si="16"/>
        <v/>
      </c>
      <c r="AO40" s="534" t="str">
        <f t="shared" si="17"/>
        <v/>
      </c>
      <c r="AQ40" s="534" t="str">
        <f t="shared" si="18"/>
        <v/>
      </c>
    </row>
    <row r="41" spans="5:43">
      <c r="E41" s="534" t="str">
        <f t="shared" si="19"/>
        <v/>
      </c>
      <c r="G41" s="534" t="str">
        <f t="shared" si="19"/>
        <v/>
      </c>
      <c r="I41" s="534" t="str">
        <f t="shared" si="1"/>
        <v/>
      </c>
      <c r="K41" s="534" t="str">
        <f t="shared" si="2"/>
        <v/>
      </c>
      <c r="M41" s="534" t="str">
        <f t="shared" si="3"/>
        <v/>
      </c>
      <c r="O41" s="534" t="str">
        <f t="shared" si="4"/>
        <v/>
      </c>
      <c r="Q41" s="534" t="str">
        <f t="shared" si="5"/>
        <v/>
      </c>
      <c r="S41" s="534" t="str">
        <f t="shared" si="6"/>
        <v/>
      </c>
      <c r="U41" s="534" t="str">
        <f t="shared" si="7"/>
        <v/>
      </c>
      <c r="W41" s="534" t="str">
        <f t="shared" si="8"/>
        <v/>
      </c>
      <c r="Y41" s="534" t="str">
        <f t="shared" si="9"/>
        <v/>
      </c>
      <c r="AA41" s="534" t="str">
        <f t="shared" si="10"/>
        <v/>
      </c>
      <c r="AC41" s="534" t="str">
        <f t="shared" si="11"/>
        <v/>
      </c>
      <c r="AE41" s="534" t="str">
        <f t="shared" si="12"/>
        <v/>
      </c>
      <c r="AG41" s="534" t="str">
        <f t="shared" si="13"/>
        <v/>
      </c>
      <c r="AI41" s="534" t="str">
        <f t="shared" si="14"/>
        <v/>
      </c>
      <c r="AK41" s="534" t="str">
        <f t="shared" si="15"/>
        <v/>
      </c>
      <c r="AM41" s="534" t="str">
        <f t="shared" si="16"/>
        <v/>
      </c>
      <c r="AO41" s="534" t="str">
        <f t="shared" si="17"/>
        <v/>
      </c>
      <c r="AQ41" s="534" t="str">
        <f t="shared" si="18"/>
        <v/>
      </c>
    </row>
    <row r="42" spans="5:43">
      <c r="E42" s="534" t="str">
        <f t="shared" si="19"/>
        <v/>
      </c>
      <c r="G42" s="534" t="str">
        <f t="shared" si="19"/>
        <v/>
      </c>
      <c r="I42" s="534" t="str">
        <f t="shared" si="1"/>
        <v/>
      </c>
      <c r="K42" s="534" t="str">
        <f t="shared" si="2"/>
        <v/>
      </c>
      <c r="M42" s="534" t="str">
        <f t="shared" si="3"/>
        <v/>
      </c>
      <c r="O42" s="534" t="str">
        <f t="shared" si="4"/>
        <v/>
      </c>
      <c r="Q42" s="534" t="str">
        <f t="shared" si="5"/>
        <v/>
      </c>
      <c r="S42" s="534" t="str">
        <f t="shared" si="6"/>
        <v/>
      </c>
      <c r="U42" s="534" t="str">
        <f t="shared" si="7"/>
        <v/>
      </c>
      <c r="W42" s="534" t="str">
        <f t="shared" si="8"/>
        <v/>
      </c>
      <c r="Y42" s="534" t="str">
        <f t="shared" si="9"/>
        <v/>
      </c>
      <c r="AA42" s="534" t="str">
        <f t="shared" si="10"/>
        <v/>
      </c>
      <c r="AC42" s="534" t="str">
        <f t="shared" si="11"/>
        <v/>
      </c>
      <c r="AE42" s="534" t="str">
        <f t="shared" si="12"/>
        <v/>
      </c>
      <c r="AG42" s="534" t="str">
        <f t="shared" si="13"/>
        <v/>
      </c>
      <c r="AI42" s="534" t="str">
        <f t="shared" si="14"/>
        <v/>
      </c>
      <c r="AK42" s="534" t="str">
        <f t="shared" si="15"/>
        <v/>
      </c>
      <c r="AM42" s="534" t="str">
        <f t="shared" si="16"/>
        <v/>
      </c>
      <c r="AO42" s="534" t="str">
        <f t="shared" si="17"/>
        <v/>
      </c>
      <c r="AQ42" s="534" t="str">
        <f t="shared" si="18"/>
        <v/>
      </c>
    </row>
    <row r="43" spans="5:43">
      <c r="E43" s="534" t="str">
        <f t="shared" si="19"/>
        <v/>
      </c>
      <c r="G43" s="534" t="str">
        <f t="shared" si="19"/>
        <v/>
      </c>
      <c r="I43" s="534" t="str">
        <f t="shared" si="1"/>
        <v/>
      </c>
      <c r="K43" s="534" t="str">
        <f t="shared" si="2"/>
        <v/>
      </c>
      <c r="M43" s="534" t="str">
        <f t="shared" si="3"/>
        <v/>
      </c>
      <c r="O43" s="534" t="str">
        <f t="shared" si="4"/>
        <v/>
      </c>
      <c r="Q43" s="534" t="str">
        <f t="shared" si="5"/>
        <v/>
      </c>
      <c r="S43" s="534" t="str">
        <f t="shared" si="6"/>
        <v/>
      </c>
      <c r="U43" s="534" t="str">
        <f t="shared" si="7"/>
        <v/>
      </c>
      <c r="W43" s="534" t="str">
        <f t="shared" si="8"/>
        <v/>
      </c>
      <c r="Y43" s="534" t="str">
        <f t="shared" si="9"/>
        <v/>
      </c>
      <c r="AA43" s="534" t="str">
        <f t="shared" si="10"/>
        <v/>
      </c>
      <c r="AC43" s="534" t="str">
        <f t="shared" si="11"/>
        <v/>
      </c>
      <c r="AE43" s="534" t="str">
        <f t="shared" si="12"/>
        <v/>
      </c>
      <c r="AG43" s="534" t="str">
        <f t="shared" si="13"/>
        <v/>
      </c>
      <c r="AI43" s="534" t="str">
        <f t="shared" si="14"/>
        <v/>
      </c>
      <c r="AK43" s="534" t="str">
        <f t="shared" si="15"/>
        <v/>
      </c>
      <c r="AM43" s="534" t="str">
        <f t="shared" si="16"/>
        <v/>
      </c>
      <c r="AO43" s="534" t="str">
        <f t="shared" si="17"/>
        <v/>
      </c>
      <c r="AQ43" s="534" t="str">
        <f t="shared" si="18"/>
        <v/>
      </c>
    </row>
    <row r="44" spans="5:43">
      <c r="E44" s="534" t="str">
        <f t="shared" si="19"/>
        <v/>
      </c>
      <c r="G44" s="534" t="str">
        <f t="shared" si="19"/>
        <v/>
      </c>
      <c r="I44" s="534" t="str">
        <f t="shared" si="1"/>
        <v/>
      </c>
      <c r="K44" s="534" t="str">
        <f t="shared" si="2"/>
        <v/>
      </c>
      <c r="M44" s="534" t="str">
        <f t="shared" si="3"/>
        <v/>
      </c>
      <c r="O44" s="534" t="str">
        <f t="shared" si="4"/>
        <v/>
      </c>
      <c r="Q44" s="534" t="str">
        <f t="shared" si="5"/>
        <v/>
      </c>
      <c r="S44" s="534" t="str">
        <f t="shared" si="6"/>
        <v/>
      </c>
      <c r="U44" s="534" t="str">
        <f t="shared" si="7"/>
        <v/>
      </c>
      <c r="W44" s="534" t="str">
        <f t="shared" si="8"/>
        <v/>
      </c>
      <c r="Y44" s="534" t="str">
        <f t="shared" si="9"/>
        <v/>
      </c>
      <c r="AA44" s="534" t="str">
        <f t="shared" si="10"/>
        <v/>
      </c>
      <c r="AC44" s="534" t="str">
        <f t="shared" si="11"/>
        <v/>
      </c>
      <c r="AE44" s="534" t="str">
        <f t="shared" si="12"/>
        <v/>
      </c>
      <c r="AG44" s="534" t="str">
        <f t="shared" si="13"/>
        <v/>
      </c>
      <c r="AI44" s="534" t="str">
        <f t="shared" si="14"/>
        <v/>
      </c>
      <c r="AK44" s="534" t="str">
        <f t="shared" si="15"/>
        <v/>
      </c>
      <c r="AM44" s="534" t="str">
        <f t="shared" si="16"/>
        <v/>
      </c>
      <c r="AO44" s="534" t="str">
        <f t="shared" si="17"/>
        <v/>
      </c>
      <c r="AQ44" s="534" t="str">
        <f t="shared" si="18"/>
        <v/>
      </c>
    </row>
    <row r="45" spans="5:43">
      <c r="E45" s="534" t="str">
        <f t="shared" ref="E45:G60" si="20">IF(OR($B45=0,D45=0),"",D45/$B45)</f>
        <v/>
      </c>
      <c r="G45" s="534" t="str">
        <f t="shared" si="20"/>
        <v/>
      </c>
      <c r="I45" s="534" t="str">
        <f t="shared" si="1"/>
        <v/>
      </c>
      <c r="K45" s="534" t="str">
        <f t="shared" si="2"/>
        <v/>
      </c>
      <c r="M45" s="534" t="str">
        <f t="shared" si="3"/>
        <v/>
      </c>
      <c r="O45" s="534" t="str">
        <f t="shared" si="4"/>
        <v/>
      </c>
      <c r="Q45" s="534" t="str">
        <f t="shared" si="5"/>
        <v/>
      </c>
      <c r="S45" s="534" t="str">
        <f t="shared" si="6"/>
        <v/>
      </c>
      <c r="U45" s="534" t="str">
        <f t="shared" si="7"/>
        <v/>
      </c>
      <c r="W45" s="534" t="str">
        <f t="shared" si="8"/>
        <v/>
      </c>
      <c r="Y45" s="534" t="str">
        <f t="shared" si="9"/>
        <v/>
      </c>
      <c r="AA45" s="534" t="str">
        <f t="shared" si="10"/>
        <v/>
      </c>
      <c r="AC45" s="534" t="str">
        <f t="shared" si="11"/>
        <v/>
      </c>
      <c r="AE45" s="534" t="str">
        <f t="shared" si="12"/>
        <v/>
      </c>
      <c r="AG45" s="534" t="str">
        <f t="shared" si="13"/>
        <v/>
      </c>
      <c r="AI45" s="534" t="str">
        <f t="shared" si="14"/>
        <v/>
      </c>
      <c r="AK45" s="534" t="str">
        <f t="shared" si="15"/>
        <v/>
      </c>
      <c r="AM45" s="534" t="str">
        <f t="shared" si="16"/>
        <v/>
      </c>
      <c r="AO45" s="534" t="str">
        <f t="shared" si="17"/>
        <v/>
      </c>
      <c r="AQ45" s="534" t="str">
        <f t="shared" si="18"/>
        <v/>
      </c>
    </row>
    <row r="46" spans="5:43">
      <c r="E46" s="534" t="str">
        <f t="shared" si="20"/>
        <v/>
      </c>
      <c r="G46" s="534" t="str">
        <f t="shared" si="20"/>
        <v/>
      </c>
      <c r="I46" s="534" t="str">
        <f t="shared" si="1"/>
        <v/>
      </c>
      <c r="K46" s="534" t="str">
        <f t="shared" si="2"/>
        <v/>
      </c>
      <c r="M46" s="534" t="str">
        <f t="shared" si="3"/>
        <v/>
      </c>
      <c r="O46" s="534" t="str">
        <f t="shared" si="4"/>
        <v/>
      </c>
      <c r="Q46" s="534" t="str">
        <f t="shared" si="5"/>
        <v/>
      </c>
      <c r="S46" s="534" t="str">
        <f t="shared" si="6"/>
        <v/>
      </c>
      <c r="U46" s="534" t="str">
        <f t="shared" si="7"/>
        <v/>
      </c>
      <c r="W46" s="534" t="str">
        <f t="shared" si="8"/>
        <v/>
      </c>
      <c r="Y46" s="534" t="str">
        <f t="shared" si="9"/>
        <v/>
      </c>
      <c r="AA46" s="534" t="str">
        <f t="shared" si="10"/>
        <v/>
      </c>
      <c r="AC46" s="534" t="str">
        <f t="shared" si="11"/>
        <v/>
      </c>
      <c r="AE46" s="534" t="str">
        <f t="shared" si="12"/>
        <v/>
      </c>
      <c r="AG46" s="534" t="str">
        <f t="shared" si="13"/>
        <v/>
      </c>
      <c r="AI46" s="534" t="str">
        <f t="shared" si="14"/>
        <v/>
      </c>
      <c r="AK46" s="534" t="str">
        <f t="shared" si="15"/>
        <v/>
      </c>
      <c r="AM46" s="534" t="str">
        <f t="shared" si="16"/>
        <v/>
      </c>
      <c r="AO46" s="534" t="str">
        <f t="shared" si="17"/>
        <v/>
      </c>
      <c r="AQ46" s="534" t="str">
        <f t="shared" si="18"/>
        <v/>
      </c>
    </row>
    <row r="47" spans="5:43">
      <c r="E47" s="534" t="str">
        <f t="shared" si="20"/>
        <v/>
      </c>
      <c r="G47" s="534" t="str">
        <f t="shared" si="20"/>
        <v/>
      </c>
      <c r="I47" s="534" t="str">
        <f t="shared" si="1"/>
        <v/>
      </c>
      <c r="K47" s="534" t="str">
        <f t="shared" si="2"/>
        <v/>
      </c>
      <c r="M47" s="534" t="str">
        <f t="shared" si="3"/>
        <v/>
      </c>
      <c r="O47" s="534" t="str">
        <f t="shared" si="4"/>
        <v/>
      </c>
      <c r="Q47" s="534" t="str">
        <f t="shared" si="5"/>
        <v/>
      </c>
      <c r="S47" s="534" t="str">
        <f t="shared" si="6"/>
        <v/>
      </c>
      <c r="U47" s="534" t="str">
        <f t="shared" si="7"/>
        <v/>
      </c>
      <c r="W47" s="534" t="str">
        <f t="shared" si="8"/>
        <v/>
      </c>
      <c r="Y47" s="534" t="str">
        <f t="shared" si="9"/>
        <v/>
      </c>
      <c r="AA47" s="534" t="str">
        <f t="shared" si="10"/>
        <v/>
      </c>
      <c r="AC47" s="534" t="str">
        <f t="shared" si="11"/>
        <v/>
      </c>
      <c r="AE47" s="534" t="str">
        <f t="shared" si="12"/>
        <v/>
      </c>
      <c r="AG47" s="534" t="str">
        <f t="shared" si="13"/>
        <v/>
      </c>
      <c r="AI47" s="534" t="str">
        <f t="shared" si="14"/>
        <v/>
      </c>
      <c r="AK47" s="534" t="str">
        <f t="shared" si="15"/>
        <v/>
      </c>
      <c r="AM47" s="534" t="str">
        <f t="shared" si="16"/>
        <v/>
      </c>
      <c r="AO47" s="534" t="str">
        <f t="shared" si="17"/>
        <v/>
      </c>
      <c r="AQ47" s="534" t="str">
        <f t="shared" si="18"/>
        <v/>
      </c>
    </row>
    <row r="48" spans="5:43">
      <c r="E48" s="534" t="str">
        <f t="shared" si="20"/>
        <v/>
      </c>
      <c r="G48" s="534" t="str">
        <f t="shared" si="20"/>
        <v/>
      </c>
      <c r="I48" s="534" t="str">
        <f t="shared" si="1"/>
        <v/>
      </c>
      <c r="K48" s="534" t="str">
        <f t="shared" si="2"/>
        <v/>
      </c>
      <c r="M48" s="534" t="str">
        <f t="shared" si="3"/>
        <v/>
      </c>
      <c r="O48" s="534" t="str">
        <f t="shared" si="4"/>
        <v/>
      </c>
      <c r="Q48" s="534" t="str">
        <f t="shared" si="5"/>
        <v/>
      </c>
      <c r="S48" s="534" t="str">
        <f t="shared" si="6"/>
        <v/>
      </c>
      <c r="U48" s="534" t="str">
        <f t="shared" si="7"/>
        <v/>
      </c>
      <c r="W48" s="534" t="str">
        <f t="shared" si="8"/>
        <v/>
      </c>
      <c r="Y48" s="534" t="str">
        <f t="shared" si="9"/>
        <v/>
      </c>
      <c r="AA48" s="534" t="str">
        <f t="shared" si="10"/>
        <v/>
      </c>
      <c r="AC48" s="534" t="str">
        <f t="shared" si="11"/>
        <v/>
      </c>
      <c r="AE48" s="534" t="str">
        <f t="shared" si="12"/>
        <v/>
      </c>
      <c r="AG48" s="534" t="str">
        <f t="shared" si="13"/>
        <v/>
      </c>
      <c r="AI48" s="534" t="str">
        <f t="shared" si="14"/>
        <v/>
      </c>
      <c r="AK48" s="534" t="str">
        <f t="shared" si="15"/>
        <v/>
      </c>
      <c r="AM48" s="534" t="str">
        <f t="shared" si="16"/>
        <v/>
      </c>
      <c r="AO48" s="534" t="str">
        <f t="shared" si="17"/>
        <v/>
      </c>
      <c r="AQ48" s="534" t="str">
        <f t="shared" si="18"/>
        <v/>
      </c>
    </row>
    <row r="49" spans="5:43">
      <c r="E49" s="534" t="str">
        <f t="shared" si="20"/>
        <v/>
      </c>
      <c r="G49" s="534" t="str">
        <f t="shared" si="20"/>
        <v/>
      </c>
      <c r="I49" s="534" t="str">
        <f t="shared" si="1"/>
        <v/>
      </c>
      <c r="K49" s="534" t="str">
        <f t="shared" si="2"/>
        <v/>
      </c>
      <c r="M49" s="534" t="str">
        <f t="shared" si="3"/>
        <v/>
      </c>
      <c r="O49" s="534" t="str">
        <f t="shared" si="4"/>
        <v/>
      </c>
      <c r="Q49" s="534" t="str">
        <f t="shared" si="5"/>
        <v/>
      </c>
      <c r="S49" s="534" t="str">
        <f t="shared" si="6"/>
        <v/>
      </c>
      <c r="U49" s="534" t="str">
        <f t="shared" si="7"/>
        <v/>
      </c>
      <c r="W49" s="534" t="str">
        <f t="shared" si="8"/>
        <v/>
      </c>
      <c r="Y49" s="534" t="str">
        <f t="shared" si="9"/>
        <v/>
      </c>
      <c r="AA49" s="534" t="str">
        <f t="shared" si="10"/>
        <v/>
      </c>
      <c r="AC49" s="534" t="str">
        <f t="shared" si="11"/>
        <v/>
      </c>
      <c r="AE49" s="534" t="str">
        <f t="shared" si="12"/>
        <v/>
      </c>
      <c r="AG49" s="534" t="str">
        <f t="shared" si="13"/>
        <v/>
      </c>
      <c r="AI49" s="534" t="str">
        <f t="shared" si="14"/>
        <v/>
      </c>
      <c r="AK49" s="534" t="str">
        <f t="shared" si="15"/>
        <v/>
      </c>
      <c r="AM49" s="534" t="str">
        <f t="shared" si="16"/>
        <v/>
      </c>
      <c r="AO49" s="534" t="str">
        <f t="shared" si="17"/>
        <v/>
      </c>
      <c r="AQ49" s="534" t="str">
        <f t="shared" si="18"/>
        <v/>
      </c>
    </row>
    <row r="50" spans="5:43">
      <c r="E50" s="534" t="str">
        <f t="shared" si="20"/>
        <v/>
      </c>
      <c r="G50" s="534" t="str">
        <f t="shared" si="20"/>
        <v/>
      </c>
      <c r="I50" s="534" t="str">
        <f t="shared" si="1"/>
        <v/>
      </c>
      <c r="K50" s="534" t="str">
        <f t="shared" si="2"/>
        <v/>
      </c>
      <c r="M50" s="534" t="str">
        <f t="shared" si="3"/>
        <v/>
      </c>
      <c r="O50" s="534" t="str">
        <f t="shared" si="4"/>
        <v/>
      </c>
      <c r="Q50" s="534" t="str">
        <f t="shared" si="5"/>
        <v/>
      </c>
      <c r="S50" s="534" t="str">
        <f t="shared" si="6"/>
        <v/>
      </c>
      <c r="U50" s="534" t="str">
        <f t="shared" si="7"/>
        <v/>
      </c>
      <c r="W50" s="534" t="str">
        <f t="shared" si="8"/>
        <v/>
      </c>
      <c r="Y50" s="534" t="str">
        <f t="shared" si="9"/>
        <v/>
      </c>
      <c r="AA50" s="534" t="str">
        <f t="shared" si="10"/>
        <v/>
      </c>
      <c r="AC50" s="534" t="str">
        <f t="shared" si="11"/>
        <v/>
      </c>
      <c r="AE50" s="534" t="str">
        <f t="shared" si="12"/>
        <v/>
      </c>
      <c r="AG50" s="534" t="str">
        <f t="shared" si="13"/>
        <v/>
      </c>
      <c r="AI50" s="534" t="str">
        <f t="shared" si="14"/>
        <v/>
      </c>
      <c r="AK50" s="534" t="str">
        <f t="shared" si="15"/>
        <v/>
      </c>
      <c r="AM50" s="534" t="str">
        <f t="shared" si="16"/>
        <v/>
      </c>
      <c r="AO50" s="534" t="str">
        <f t="shared" si="17"/>
        <v/>
      </c>
      <c r="AQ50" s="534" t="str">
        <f t="shared" si="18"/>
        <v/>
      </c>
    </row>
    <row r="51" spans="5:43">
      <c r="E51" s="534" t="str">
        <f t="shared" si="20"/>
        <v/>
      </c>
      <c r="G51" s="534" t="str">
        <f t="shared" si="20"/>
        <v/>
      </c>
      <c r="I51" s="534" t="str">
        <f t="shared" si="1"/>
        <v/>
      </c>
      <c r="K51" s="534" t="str">
        <f t="shared" si="2"/>
        <v/>
      </c>
      <c r="M51" s="534" t="str">
        <f t="shared" si="3"/>
        <v/>
      </c>
      <c r="O51" s="534" t="str">
        <f t="shared" si="4"/>
        <v/>
      </c>
      <c r="Q51" s="534" t="str">
        <f t="shared" si="5"/>
        <v/>
      </c>
      <c r="S51" s="534" t="str">
        <f t="shared" si="6"/>
        <v/>
      </c>
      <c r="U51" s="534" t="str">
        <f t="shared" si="7"/>
        <v/>
      </c>
      <c r="W51" s="534" t="str">
        <f t="shared" si="8"/>
        <v/>
      </c>
      <c r="Y51" s="534" t="str">
        <f t="shared" si="9"/>
        <v/>
      </c>
      <c r="AA51" s="534" t="str">
        <f t="shared" si="10"/>
        <v/>
      </c>
      <c r="AC51" s="534" t="str">
        <f t="shared" si="11"/>
        <v/>
      </c>
      <c r="AE51" s="534" t="str">
        <f t="shared" si="12"/>
        <v/>
      </c>
      <c r="AG51" s="534" t="str">
        <f t="shared" si="13"/>
        <v/>
      </c>
      <c r="AI51" s="534" t="str">
        <f t="shared" si="14"/>
        <v/>
      </c>
      <c r="AK51" s="534" t="str">
        <f t="shared" si="15"/>
        <v/>
      </c>
      <c r="AM51" s="534" t="str">
        <f t="shared" si="16"/>
        <v/>
      </c>
      <c r="AO51" s="534" t="str">
        <f t="shared" si="17"/>
        <v/>
      </c>
      <c r="AQ51" s="534" t="str">
        <f t="shared" si="18"/>
        <v/>
      </c>
    </row>
    <row r="52" spans="5:43">
      <c r="E52" s="534" t="str">
        <f t="shared" si="20"/>
        <v/>
      </c>
      <c r="G52" s="534" t="str">
        <f t="shared" si="20"/>
        <v/>
      </c>
      <c r="I52" s="534" t="str">
        <f t="shared" si="1"/>
        <v/>
      </c>
      <c r="K52" s="534" t="str">
        <f t="shared" si="2"/>
        <v/>
      </c>
      <c r="M52" s="534" t="str">
        <f t="shared" si="3"/>
        <v/>
      </c>
      <c r="O52" s="534" t="str">
        <f t="shared" si="4"/>
        <v/>
      </c>
      <c r="Q52" s="534" t="str">
        <f t="shared" si="5"/>
        <v/>
      </c>
      <c r="S52" s="534" t="str">
        <f t="shared" si="6"/>
        <v/>
      </c>
      <c r="U52" s="534" t="str">
        <f t="shared" si="7"/>
        <v/>
      </c>
      <c r="W52" s="534" t="str">
        <f t="shared" si="8"/>
        <v/>
      </c>
      <c r="Y52" s="534" t="str">
        <f t="shared" si="9"/>
        <v/>
      </c>
      <c r="AA52" s="534" t="str">
        <f t="shared" si="10"/>
        <v/>
      </c>
      <c r="AC52" s="534" t="str">
        <f t="shared" si="11"/>
        <v/>
      </c>
      <c r="AE52" s="534" t="str">
        <f t="shared" si="12"/>
        <v/>
      </c>
      <c r="AG52" s="534" t="str">
        <f t="shared" si="13"/>
        <v/>
      </c>
      <c r="AI52" s="534" t="str">
        <f t="shared" si="14"/>
        <v/>
      </c>
      <c r="AK52" s="534" t="str">
        <f t="shared" si="15"/>
        <v/>
      </c>
      <c r="AM52" s="534" t="str">
        <f t="shared" si="16"/>
        <v/>
      </c>
      <c r="AO52" s="534" t="str">
        <f t="shared" si="17"/>
        <v/>
      </c>
      <c r="AQ52" s="534" t="str">
        <f t="shared" si="18"/>
        <v/>
      </c>
    </row>
    <row r="53" spans="5:43">
      <c r="E53" s="534" t="str">
        <f t="shared" si="20"/>
        <v/>
      </c>
      <c r="G53" s="534" t="str">
        <f t="shared" si="20"/>
        <v/>
      </c>
      <c r="I53" s="534" t="str">
        <f t="shared" si="1"/>
        <v/>
      </c>
      <c r="K53" s="534" t="str">
        <f t="shared" si="2"/>
        <v/>
      </c>
      <c r="M53" s="534" t="str">
        <f t="shared" si="3"/>
        <v/>
      </c>
      <c r="O53" s="534" t="str">
        <f t="shared" si="4"/>
        <v/>
      </c>
      <c r="Q53" s="534" t="str">
        <f t="shared" si="5"/>
        <v/>
      </c>
      <c r="S53" s="534" t="str">
        <f t="shared" si="6"/>
        <v/>
      </c>
      <c r="U53" s="534" t="str">
        <f t="shared" si="7"/>
        <v/>
      </c>
      <c r="W53" s="534" t="str">
        <f t="shared" si="8"/>
        <v/>
      </c>
      <c r="Y53" s="534" t="str">
        <f t="shared" si="9"/>
        <v/>
      </c>
      <c r="AA53" s="534" t="str">
        <f t="shared" si="10"/>
        <v/>
      </c>
      <c r="AC53" s="534" t="str">
        <f t="shared" si="11"/>
        <v/>
      </c>
      <c r="AE53" s="534" t="str">
        <f t="shared" si="12"/>
        <v/>
      </c>
      <c r="AG53" s="534" t="str">
        <f t="shared" si="13"/>
        <v/>
      </c>
      <c r="AI53" s="534" t="str">
        <f t="shared" si="14"/>
        <v/>
      </c>
      <c r="AK53" s="534" t="str">
        <f t="shared" si="15"/>
        <v/>
      </c>
      <c r="AM53" s="534" t="str">
        <f t="shared" si="16"/>
        <v/>
      </c>
      <c r="AO53" s="534" t="str">
        <f t="shared" si="17"/>
        <v/>
      </c>
      <c r="AQ53" s="534" t="str">
        <f t="shared" si="18"/>
        <v/>
      </c>
    </row>
    <row r="54" spans="5:43">
      <c r="E54" s="534" t="str">
        <f t="shared" si="20"/>
        <v/>
      </c>
      <c r="G54" s="534" t="str">
        <f t="shared" si="20"/>
        <v/>
      </c>
      <c r="I54" s="534" t="str">
        <f t="shared" si="1"/>
        <v/>
      </c>
      <c r="K54" s="534" t="str">
        <f t="shared" si="2"/>
        <v/>
      </c>
      <c r="M54" s="534" t="str">
        <f t="shared" si="3"/>
        <v/>
      </c>
      <c r="O54" s="534" t="str">
        <f t="shared" si="4"/>
        <v/>
      </c>
      <c r="Q54" s="534" t="str">
        <f t="shared" si="5"/>
        <v/>
      </c>
      <c r="S54" s="534" t="str">
        <f t="shared" si="6"/>
        <v/>
      </c>
      <c r="U54" s="534" t="str">
        <f t="shared" si="7"/>
        <v/>
      </c>
      <c r="W54" s="534" t="str">
        <f t="shared" si="8"/>
        <v/>
      </c>
      <c r="Y54" s="534" t="str">
        <f t="shared" si="9"/>
        <v/>
      </c>
      <c r="AA54" s="534" t="str">
        <f t="shared" si="10"/>
        <v/>
      </c>
      <c r="AC54" s="534" t="str">
        <f t="shared" si="11"/>
        <v/>
      </c>
      <c r="AE54" s="534" t="str">
        <f t="shared" si="12"/>
        <v/>
      </c>
      <c r="AG54" s="534" t="str">
        <f t="shared" si="13"/>
        <v/>
      </c>
      <c r="AI54" s="534" t="str">
        <f t="shared" si="14"/>
        <v/>
      </c>
      <c r="AK54" s="534" t="str">
        <f t="shared" si="15"/>
        <v/>
      </c>
      <c r="AM54" s="534" t="str">
        <f t="shared" si="16"/>
        <v/>
      </c>
      <c r="AO54" s="534" t="str">
        <f t="shared" si="17"/>
        <v/>
      </c>
      <c r="AQ54" s="534" t="str">
        <f t="shared" si="18"/>
        <v/>
      </c>
    </row>
    <row r="55" spans="5:43">
      <c r="E55" s="534" t="str">
        <f t="shared" si="20"/>
        <v/>
      </c>
      <c r="G55" s="534" t="str">
        <f t="shared" si="20"/>
        <v/>
      </c>
      <c r="I55" s="534" t="str">
        <f t="shared" si="1"/>
        <v/>
      </c>
      <c r="K55" s="534" t="str">
        <f t="shared" si="2"/>
        <v/>
      </c>
      <c r="M55" s="534" t="str">
        <f t="shared" si="3"/>
        <v/>
      </c>
      <c r="O55" s="534" t="str">
        <f t="shared" si="4"/>
        <v/>
      </c>
      <c r="Q55" s="534" t="str">
        <f t="shared" si="5"/>
        <v/>
      </c>
      <c r="S55" s="534" t="str">
        <f t="shared" si="6"/>
        <v/>
      </c>
      <c r="U55" s="534" t="str">
        <f t="shared" si="7"/>
        <v/>
      </c>
      <c r="W55" s="534" t="str">
        <f t="shared" si="8"/>
        <v/>
      </c>
      <c r="Y55" s="534" t="str">
        <f t="shared" si="9"/>
        <v/>
      </c>
      <c r="AA55" s="534" t="str">
        <f t="shared" si="10"/>
        <v/>
      </c>
      <c r="AC55" s="534" t="str">
        <f t="shared" si="11"/>
        <v/>
      </c>
      <c r="AE55" s="534" t="str">
        <f t="shared" si="12"/>
        <v/>
      </c>
      <c r="AG55" s="534" t="str">
        <f t="shared" si="13"/>
        <v/>
      </c>
      <c r="AI55" s="534" t="str">
        <f t="shared" si="14"/>
        <v/>
      </c>
      <c r="AK55" s="534" t="str">
        <f t="shared" si="15"/>
        <v/>
      </c>
      <c r="AM55" s="534" t="str">
        <f t="shared" si="16"/>
        <v/>
      </c>
      <c r="AO55" s="534" t="str">
        <f t="shared" si="17"/>
        <v/>
      </c>
      <c r="AQ55" s="534" t="str">
        <f t="shared" si="18"/>
        <v/>
      </c>
    </row>
    <row r="56" spans="5:43">
      <c r="E56" s="534" t="str">
        <f t="shared" si="20"/>
        <v/>
      </c>
      <c r="G56" s="534" t="str">
        <f t="shared" si="20"/>
        <v/>
      </c>
      <c r="I56" s="534" t="str">
        <f t="shared" si="1"/>
        <v/>
      </c>
      <c r="K56" s="534" t="str">
        <f t="shared" si="2"/>
        <v/>
      </c>
      <c r="M56" s="534" t="str">
        <f t="shared" si="3"/>
        <v/>
      </c>
      <c r="O56" s="534" t="str">
        <f t="shared" si="4"/>
        <v/>
      </c>
      <c r="Q56" s="534" t="str">
        <f t="shared" si="5"/>
        <v/>
      </c>
      <c r="S56" s="534" t="str">
        <f t="shared" si="6"/>
        <v/>
      </c>
      <c r="U56" s="534" t="str">
        <f t="shared" si="7"/>
        <v/>
      </c>
      <c r="W56" s="534" t="str">
        <f t="shared" si="8"/>
        <v/>
      </c>
      <c r="Y56" s="534" t="str">
        <f t="shared" si="9"/>
        <v/>
      </c>
      <c r="AA56" s="534" t="str">
        <f t="shared" si="10"/>
        <v/>
      </c>
      <c r="AC56" s="534" t="str">
        <f t="shared" si="11"/>
        <v/>
      </c>
      <c r="AE56" s="534" t="str">
        <f t="shared" si="12"/>
        <v/>
      </c>
      <c r="AG56" s="534" t="str">
        <f t="shared" si="13"/>
        <v/>
      </c>
      <c r="AI56" s="534" t="str">
        <f t="shared" si="14"/>
        <v/>
      </c>
      <c r="AK56" s="534" t="str">
        <f t="shared" si="15"/>
        <v/>
      </c>
      <c r="AM56" s="534" t="str">
        <f t="shared" si="16"/>
        <v/>
      </c>
      <c r="AO56" s="534" t="str">
        <f t="shared" si="17"/>
        <v/>
      </c>
      <c r="AQ56" s="534" t="str">
        <f t="shared" si="18"/>
        <v/>
      </c>
    </row>
    <row r="57" spans="5:43">
      <c r="E57" s="534" t="str">
        <f t="shared" si="20"/>
        <v/>
      </c>
      <c r="G57" s="534" t="str">
        <f t="shared" si="20"/>
        <v/>
      </c>
      <c r="I57" s="534" t="str">
        <f t="shared" si="1"/>
        <v/>
      </c>
      <c r="K57" s="534" t="str">
        <f t="shared" si="2"/>
        <v/>
      </c>
      <c r="M57" s="534" t="str">
        <f t="shared" si="3"/>
        <v/>
      </c>
      <c r="O57" s="534" t="str">
        <f t="shared" si="4"/>
        <v/>
      </c>
      <c r="Q57" s="534" t="str">
        <f t="shared" si="5"/>
        <v/>
      </c>
      <c r="S57" s="534" t="str">
        <f t="shared" si="6"/>
        <v/>
      </c>
      <c r="U57" s="534" t="str">
        <f t="shared" si="7"/>
        <v/>
      </c>
      <c r="W57" s="534" t="str">
        <f t="shared" si="8"/>
        <v/>
      </c>
      <c r="Y57" s="534" t="str">
        <f t="shared" si="9"/>
        <v/>
      </c>
      <c r="AA57" s="534" t="str">
        <f t="shared" si="10"/>
        <v/>
      </c>
      <c r="AC57" s="534" t="str">
        <f t="shared" si="11"/>
        <v/>
      </c>
      <c r="AE57" s="534" t="str">
        <f t="shared" si="12"/>
        <v/>
      </c>
      <c r="AG57" s="534" t="str">
        <f t="shared" si="13"/>
        <v/>
      </c>
      <c r="AI57" s="534" t="str">
        <f t="shared" si="14"/>
        <v/>
      </c>
      <c r="AK57" s="534" t="str">
        <f t="shared" si="15"/>
        <v/>
      </c>
      <c r="AM57" s="534" t="str">
        <f t="shared" si="16"/>
        <v/>
      </c>
      <c r="AO57" s="534" t="str">
        <f t="shared" si="17"/>
        <v/>
      </c>
      <c r="AQ57" s="534" t="str">
        <f t="shared" si="18"/>
        <v/>
      </c>
    </row>
    <row r="58" spans="5:43">
      <c r="E58" s="534" t="str">
        <f t="shared" si="20"/>
        <v/>
      </c>
      <c r="G58" s="534" t="str">
        <f t="shared" si="20"/>
        <v/>
      </c>
      <c r="I58" s="534" t="str">
        <f t="shared" si="1"/>
        <v/>
      </c>
      <c r="K58" s="534" t="str">
        <f t="shared" si="2"/>
        <v/>
      </c>
      <c r="M58" s="534" t="str">
        <f t="shared" si="3"/>
        <v/>
      </c>
      <c r="O58" s="534" t="str">
        <f t="shared" si="4"/>
        <v/>
      </c>
      <c r="Q58" s="534" t="str">
        <f t="shared" si="5"/>
        <v/>
      </c>
      <c r="S58" s="534" t="str">
        <f t="shared" si="6"/>
        <v/>
      </c>
      <c r="U58" s="534" t="str">
        <f t="shared" si="7"/>
        <v/>
      </c>
      <c r="W58" s="534" t="str">
        <f t="shared" si="8"/>
        <v/>
      </c>
      <c r="Y58" s="534" t="str">
        <f t="shared" si="9"/>
        <v/>
      </c>
      <c r="AA58" s="534" t="str">
        <f t="shared" si="10"/>
        <v/>
      </c>
      <c r="AC58" s="534" t="str">
        <f t="shared" si="11"/>
        <v/>
      </c>
      <c r="AE58" s="534" t="str">
        <f t="shared" si="12"/>
        <v/>
      </c>
      <c r="AG58" s="534" t="str">
        <f t="shared" si="13"/>
        <v/>
      </c>
      <c r="AI58" s="534" t="str">
        <f t="shared" si="14"/>
        <v/>
      </c>
      <c r="AK58" s="534" t="str">
        <f t="shared" si="15"/>
        <v/>
      </c>
      <c r="AM58" s="534" t="str">
        <f t="shared" si="16"/>
        <v/>
      </c>
      <c r="AO58" s="534" t="str">
        <f t="shared" si="17"/>
        <v/>
      </c>
      <c r="AQ58" s="534" t="str">
        <f t="shared" si="18"/>
        <v/>
      </c>
    </row>
    <row r="59" spans="5:43">
      <c r="E59" s="534" t="str">
        <f t="shared" si="20"/>
        <v/>
      </c>
      <c r="G59" s="534" t="str">
        <f t="shared" si="20"/>
        <v/>
      </c>
      <c r="I59" s="534" t="str">
        <f t="shared" si="1"/>
        <v/>
      </c>
      <c r="K59" s="534" t="str">
        <f t="shared" si="2"/>
        <v/>
      </c>
      <c r="M59" s="534" t="str">
        <f t="shared" si="3"/>
        <v/>
      </c>
      <c r="O59" s="534" t="str">
        <f t="shared" si="4"/>
        <v/>
      </c>
      <c r="Q59" s="534" t="str">
        <f t="shared" si="5"/>
        <v/>
      </c>
      <c r="S59" s="534" t="str">
        <f t="shared" si="6"/>
        <v/>
      </c>
      <c r="U59" s="534" t="str">
        <f t="shared" si="7"/>
        <v/>
      </c>
      <c r="W59" s="534" t="str">
        <f t="shared" si="8"/>
        <v/>
      </c>
      <c r="Y59" s="534" t="str">
        <f t="shared" si="9"/>
        <v/>
      </c>
      <c r="AA59" s="534" t="str">
        <f t="shared" si="10"/>
        <v/>
      </c>
      <c r="AC59" s="534" t="str">
        <f t="shared" si="11"/>
        <v/>
      </c>
      <c r="AE59" s="534" t="str">
        <f t="shared" si="12"/>
        <v/>
      </c>
      <c r="AG59" s="534" t="str">
        <f t="shared" si="13"/>
        <v/>
      </c>
      <c r="AI59" s="534" t="str">
        <f t="shared" si="14"/>
        <v/>
      </c>
      <c r="AK59" s="534" t="str">
        <f t="shared" si="15"/>
        <v/>
      </c>
      <c r="AM59" s="534" t="str">
        <f t="shared" si="16"/>
        <v/>
      </c>
      <c r="AO59" s="534" t="str">
        <f t="shared" si="17"/>
        <v/>
      </c>
      <c r="AQ59" s="534" t="str">
        <f t="shared" si="18"/>
        <v/>
      </c>
    </row>
    <row r="60" spans="5:43">
      <c r="E60" s="534" t="str">
        <f t="shared" si="20"/>
        <v/>
      </c>
      <c r="G60" s="534" t="str">
        <f t="shared" si="20"/>
        <v/>
      </c>
      <c r="I60" s="534" t="str">
        <f t="shared" si="1"/>
        <v/>
      </c>
      <c r="K60" s="534" t="str">
        <f t="shared" si="2"/>
        <v/>
      </c>
      <c r="M60" s="534" t="str">
        <f t="shared" si="3"/>
        <v/>
      </c>
      <c r="O60" s="534" t="str">
        <f t="shared" si="4"/>
        <v/>
      </c>
      <c r="Q60" s="534" t="str">
        <f t="shared" si="5"/>
        <v/>
      </c>
      <c r="S60" s="534" t="str">
        <f t="shared" si="6"/>
        <v/>
      </c>
      <c r="U60" s="534" t="str">
        <f t="shared" si="7"/>
        <v/>
      </c>
      <c r="W60" s="534" t="str">
        <f t="shared" si="8"/>
        <v/>
      </c>
      <c r="Y60" s="534" t="str">
        <f t="shared" si="9"/>
        <v/>
      </c>
      <c r="AA60" s="534" t="str">
        <f t="shared" si="10"/>
        <v/>
      </c>
      <c r="AC60" s="534" t="str">
        <f t="shared" si="11"/>
        <v/>
      </c>
      <c r="AE60" s="534" t="str">
        <f t="shared" si="12"/>
        <v/>
      </c>
      <c r="AG60" s="534" t="str">
        <f t="shared" si="13"/>
        <v/>
      </c>
      <c r="AI60" s="534" t="str">
        <f t="shared" si="14"/>
        <v/>
      </c>
      <c r="AK60" s="534" t="str">
        <f t="shared" si="15"/>
        <v/>
      </c>
      <c r="AM60" s="534" t="str">
        <f t="shared" si="16"/>
        <v/>
      </c>
      <c r="AO60" s="534" t="str">
        <f t="shared" si="17"/>
        <v/>
      </c>
      <c r="AQ60" s="534" t="str">
        <f t="shared" si="18"/>
        <v/>
      </c>
    </row>
    <row r="61" spans="5:43">
      <c r="E61" s="534" t="str">
        <f t="shared" ref="E61:G76" si="21">IF(OR($B61=0,D61=0),"",D61/$B61)</f>
        <v/>
      </c>
      <c r="G61" s="534" t="str">
        <f t="shared" si="21"/>
        <v/>
      </c>
      <c r="I61" s="534" t="str">
        <f t="shared" si="1"/>
        <v/>
      </c>
      <c r="K61" s="534" t="str">
        <f t="shared" si="2"/>
        <v/>
      </c>
      <c r="M61" s="534" t="str">
        <f t="shared" si="3"/>
        <v/>
      </c>
      <c r="O61" s="534" t="str">
        <f t="shared" si="4"/>
        <v/>
      </c>
      <c r="Q61" s="534" t="str">
        <f t="shared" si="5"/>
        <v/>
      </c>
      <c r="S61" s="534" t="str">
        <f t="shared" si="6"/>
        <v/>
      </c>
      <c r="U61" s="534" t="str">
        <f t="shared" si="7"/>
        <v/>
      </c>
      <c r="W61" s="534" t="str">
        <f t="shared" si="8"/>
        <v/>
      </c>
      <c r="Y61" s="534" t="str">
        <f t="shared" si="9"/>
        <v/>
      </c>
      <c r="AA61" s="534" t="str">
        <f t="shared" si="10"/>
        <v/>
      </c>
      <c r="AC61" s="534" t="str">
        <f t="shared" si="11"/>
        <v/>
      </c>
      <c r="AE61" s="534" t="str">
        <f t="shared" si="12"/>
        <v/>
      </c>
      <c r="AG61" s="534" t="str">
        <f t="shared" si="13"/>
        <v/>
      </c>
      <c r="AI61" s="534" t="str">
        <f t="shared" si="14"/>
        <v/>
      </c>
      <c r="AK61" s="534" t="str">
        <f t="shared" si="15"/>
        <v/>
      </c>
      <c r="AM61" s="534" t="str">
        <f t="shared" si="16"/>
        <v/>
      </c>
      <c r="AO61" s="534" t="str">
        <f t="shared" si="17"/>
        <v/>
      </c>
      <c r="AQ61" s="534" t="str">
        <f t="shared" si="18"/>
        <v/>
      </c>
    </row>
    <row r="62" spans="5:43">
      <c r="E62" s="534" t="str">
        <f t="shared" si="21"/>
        <v/>
      </c>
      <c r="G62" s="534" t="str">
        <f t="shared" si="21"/>
        <v/>
      </c>
      <c r="I62" s="534" t="str">
        <f t="shared" si="1"/>
        <v/>
      </c>
      <c r="K62" s="534" t="str">
        <f t="shared" si="2"/>
        <v/>
      </c>
      <c r="M62" s="534" t="str">
        <f t="shared" si="3"/>
        <v/>
      </c>
      <c r="O62" s="534" t="str">
        <f t="shared" si="4"/>
        <v/>
      </c>
      <c r="Q62" s="534" t="str">
        <f t="shared" si="5"/>
        <v/>
      </c>
      <c r="S62" s="534" t="str">
        <f t="shared" si="6"/>
        <v/>
      </c>
      <c r="U62" s="534" t="str">
        <f t="shared" si="7"/>
        <v/>
      </c>
      <c r="W62" s="534" t="str">
        <f t="shared" si="8"/>
        <v/>
      </c>
      <c r="Y62" s="534" t="str">
        <f t="shared" si="9"/>
        <v/>
      </c>
      <c r="AA62" s="534" t="str">
        <f t="shared" si="10"/>
        <v/>
      </c>
      <c r="AC62" s="534" t="str">
        <f t="shared" si="11"/>
        <v/>
      </c>
      <c r="AE62" s="534" t="str">
        <f t="shared" si="12"/>
        <v/>
      </c>
      <c r="AG62" s="534" t="str">
        <f t="shared" si="13"/>
        <v/>
      </c>
      <c r="AI62" s="534" t="str">
        <f t="shared" si="14"/>
        <v/>
      </c>
      <c r="AK62" s="534" t="str">
        <f t="shared" si="15"/>
        <v/>
      </c>
      <c r="AM62" s="534" t="str">
        <f t="shared" si="16"/>
        <v/>
      </c>
      <c r="AO62" s="534" t="str">
        <f t="shared" si="17"/>
        <v/>
      </c>
      <c r="AQ62" s="534" t="str">
        <f t="shared" si="18"/>
        <v/>
      </c>
    </row>
    <row r="63" spans="5:43">
      <c r="E63" s="534" t="str">
        <f t="shared" si="21"/>
        <v/>
      </c>
      <c r="G63" s="534" t="str">
        <f t="shared" si="21"/>
        <v/>
      </c>
      <c r="I63" s="534" t="str">
        <f t="shared" si="1"/>
        <v/>
      </c>
      <c r="K63" s="534" t="str">
        <f t="shared" si="2"/>
        <v/>
      </c>
      <c r="M63" s="534" t="str">
        <f t="shared" si="3"/>
        <v/>
      </c>
      <c r="O63" s="534" t="str">
        <f t="shared" si="4"/>
        <v/>
      </c>
      <c r="Q63" s="534" t="str">
        <f t="shared" si="5"/>
        <v/>
      </c>
      <c r="S63" s="534" t="str">
        <f t="shared" si="6"/>
        <v/>
      </c>
      <c r="U63" s="534" t="str">
        <f t="shared" si="7"/>
        <v/>
      </c>
      <c r="W63" s="534" t="str">
        <f t="shared" si="8"/>
        <v/>
      </c>
      <c r="Y63" s="534" t="str">
        <f t="shared" si="9"/>
        <v/>
      </c>
      <c r="AA63" s="534" t="str">
        <f t="shared" si="10"/>
        <v/>
      </c>
      <c r="AC63" s="534" t="str">
        <f t="shared" si="11"/>
        <v/>
      </c>
      <c r="AE63" s="534" t="str">
        <f t="shared" si="12"/>
        <v/>
      </c>
      <c r="AG63" s="534" t="str">
        <f t="shared" si="13"/>
        <v/>
      </c>
      <c r="AI63" s="534" t="str">
        <f t="shared" si="14"/>
        <v/>
      </c>
      <c r="AK63" s="534" t="str">
        <f t="shared" si="15"/>
        <v/>
      </c>
      <c r="AM63" s="534" t="str">
        <f t="shared" si="16"/>
        <v/>
      </c>
      <c r="AO63" s="534" t="str">
        <f t="shared" si="17"/>
        <v/>
      </c>
      <c r="AQ63" s="534" t="str">
        <f t="shared" si="18"/>
        <v/>
      </c>
    </row>
    <row r="64" spans="5:43">
      <c r="E64" s="534" t="str">
        <f t="shared" si="21"/>
        <v/>
      </c>
      <c r="G64" s="534" t="str">
        <f t="shared" si="21"/>
        <v/>
      </c>
      <c r="I64" s="534" t="str">
        <f t="shared" si="1"/>
        <v/>
      </c>
      <c r="K64" s="534" t="str">
        <f t="shared" si="2"/>
        <v/>
      </c>
      <c r="M64" s="534" t="str">
        <f t="shared" si="3"/>
        <v/>
      </c>
      <c r="O64" s="534" t="str">
        <f t="shared" si="4"/>
        <v/>
      </c>
      <c r="Q64" s="534" t="str">
        <f t="shared" si="5"/>
        <v/>
      </c>
      <c r="S64" s="534" t="str">
        <f t="shared" si="6"/>
        <v/>
      </c>
      <c r="U64" s="534" t="str">
        <f t="shared" si="7"/>
        <v/>
      </c>
      <c r="W64" s="534" t="str">
        <f t="shared" si="8"/>
        <v/>
      </c>
      <c r="Y64" s="534" t="str">
        <f t="shared" si="9"/>
        <v/>
      </c>
      <c r="AA64" s="534" t="str">
        <f t="shared" si="10"/>
        <v/>
      </c>
      <c r="AC64" s="534" t="str">
        <f t="shared" si="11"/>
        <v/>
      </c>
      <c r="AE64" s="534" t="str">
        <f t="shared" si="12"/>
        <v/>
      </c>
      <c r="AG64" s="534" t="str">
        <f t="shared" si="13"/>
        <v/>
      </c>
      <c r="AI64" s="534" t="str">
        <f t="shared" si="14"/>
        <v/>
      </c>
      <c r="AK64" s="534" t="str">
        <f t="shared" si="15"/>
        <v/>
      </c>
      <c r="AM64" s="534" t="str">
        <f t="shared" si="16"/>
        <v/>
      </c>
      <c r="AO64" s="534" t="str">
        <f t="shared" si="17"/>
        <v/>
      </c>
      <c r="AQ64" s="534" t="str">
        <f t="shared" si="18"/>
        <v/>
      </c>
    </row>
    <row r="65" spans="5:43">
      <c r="E65" s="534" t="str">
        <f t="shared" si="21"/>
        <v/>
      </c>
      <c r="G65" s="534" t="str">
        <f t="shared" si="21"/>
        <v/>
      </c>
      <c r="I65" s="534" t="str">
        <f t="shared" si="1"/>
        <v/>
      </c>
      <c r="K65" s="534" t="str">
        <f t="shared" si="2"/>
        <v/>
      </c>
      <c r="M65" s="534" t="str">
        <f t="shared" si="3"/>
        <v/>
      </c>
      <c r="O65" s="534" t="str">
        <f t="shared" si="4"/>
        <v/>
      </c>
      <c r="Q65" s="534" t="str">
        <f t="shared" si="5"/>
        <v/>
      </c>
      <c r="S65" s="534" t="str">
        <f t="shared" si="6"/>
        <v/>
      </c>
      <c r="U65" s="534" t="str">
        <f t="shared" si="7"/>
        <v/>
      </c>
      <c r="W65" s="534" t="str">
        <f t="shared" si="8"/>
        <v/>
      </c>
      <c r="Y65" s="534" t="str">
        <f t="shared" si="9"/>
        <v/>
      </c>
      <c r="AA65" s="534" t="str">
        <f t="shared" si="10"/>
        <v/>
      </c>
      <c r="AC65" s="534" t="str">
        <f t="shared" si="11"/>
        <v/>
      </c>
      <c r="AE65" s="534" t="str">
        <f t="shared" si="12"/>
        <v/>
      </c>
      <c r="AG65" s="534" t="str">
        <f t="shared" si="13"/>
        <v/>
      </c>
      <c r="AI65" s="534" t="str">
        <f t="shared" si="14"/>
        <v/>
      </c>
      <c r="AK65" s="534" t="str">
        <f t="shared" si="15"/>
        <v/>
      </c>
      <c r="AM65" s="534" t="str">
        <f t="shared" si="16"/>
        <v/>
      </c>
      <c r="AO65" s="534" t="str">
        <f t="shared" si="17"/>
        <v/>
      </c>
      <c r="AQ65" s="534" t="str">
        <f t="shared" si="18"/>
        <v/>
      </c>
    </row>
    <row r="66" spans="5:43">
      <c r="E66" s="534" t="str">
        <f t="shared" si="21"/>
        <v/>
      </c>
      <c r="G66" s="534" t="str">
        <f t="shared" si="21"/>
        <v/>
      </c>
      <c r="I66" s="534" t="str">
        <f t="shared" si="1"/>
        <v/>
      </c>
      <c r="K66" s="534" t="str">
        <f t="shared" si="2"/>
        <v/>
      </c>
      <c r="M66" s="534" t="str">
        <f t="shared" si="3"/>
        <v/>
      </c>
      <c r="O66" s="534" t="str">
        <f t="shared" si="4"/>
        <v/>
      </c>
      <c r="Q66" s="534" t="str">
        <f t="shared" si="5"/>
        <v/>
      </c>
      <c r="S66" s="534" t="str">
        <f t="shared" si="6"/>
        <v/>
      </c>
      <c r="U66" s="534" t="str">
        <f t="shared" si="7"/>
        <v/>
      </c>
      <c r="W66" s="534" t="str">
        <f t="shared" si="8"/>
        <v/>
      </c>
      <c r="Y66" s="534" t="str">
        <f t="shared" si="9"/>
        <v/>
      </c>
      <c r="AA66" s="534" t="str">
        <f t="shared" si="10"/>
        <v/>
      </c>
      <c r="AC66" s="534" t="str">
        <f t="shared" si="11"/>
        <v/>
      </c>
      <c r="AE66" s="534" t="str">
        <f t="shared" si="12"/>
        <v/>
      </c>
      <c r="AG66" s="534" t="str">
        <f t="shared" si="13"/>
        <v/>
      </c>
      <c r="AI66" s="534" t="str">
        <f t="shared" si="14"/>
        <v/>
      </c>
      <c r="AK66" s="534" t="str">
        <f t="shared" si="15"/>
        <v/>
      </c>
      <c r="AM66" s="534" t="str">
        <f t="shared" si="16"/>
        <v/>
      </c>
      <c r="AO66" s="534" t="str">
        <f t="shared" si="17"/>
        <v/>
      </c>
      <c r="AQ66" s="534" t="str">
        <f t="shared" si="18"/>
        <v/>
      </c>
    </row>
    <row r="67" spans="5:43">
      <c r="E67" s="534" t="str">
        <f t="shared" si="21"/>
        <v/>
      </c>
      <c r="G67" s="534" t="str">
        <f t="shared" si="21"/>
        <v/>
      </c>
      <c r="I67" s="534" t="str">
        <f t="shared" si="1"/>
        <v/>
      </c>
      <c r="K67" s="534" t="str">
        <f t="shared" si="2"/>
        <v/>
      </c>
      <c r="M67" s="534" t="str">
        <f t="shared" si="3"/>
        <v/>
      </c>
      <c r="O67" s="534" t="str">
        <f t="shared" si="4"/>
        <v/>
      </c>
      <c r="Q67" s="534" t="str">
        <f t="shared" si="5"/>
        <v/>
      </c>
      <c r="S67" s="534" t="str">
        <f t="shared" si="6"/>
        <v/>
      </c>
      <c r="U67" s="534" t="str">
        <f t="shared" si="7"/>
        <v/>
      </c>
      <c r="W67" s="534" t="str">
        <f t="shared" si="8"/>
        <v/>
      </c>
      <c r="Y67" s="534" t="str">
        <f t="shared" si="9"/>
        <v/>
      </c>
      <c r="AA67" s="534" t="str">
        <f t="shared" si="10"/>
        <v/>
      </c>
      <c r="AC67" s="534" t="str">
        <f t="shared" si="11"/>
        <v/>
      </c>
      <c r="AE67" s="534" t="str">
        <f t="shared" si="12"/>
        <v/>
      </c>
      <c r="AG67" s="534" t="str">
        <f t="shared" si="13"/>
        <v/>
      </c>
      <c r="AI67" s="534" t="str">
        <f t="shared" si="14"/>
        <v/>
      </c>
      <c r="AK67" s="534" t="str">
        <f t="shared" si="15"/>
        <v/>
      </c>
      <c r="AM67" s="534" t="str">
        <f t="shared" si="16"/>
        <v/>
      </c>
      <c r="AO67" s="534" t="str">
        <f t="shared" si="17"/>
        <v/>
      </c>
      <c r="AQ67" s="534" t="str">
        <f t="shared" si="18"/>
        <v/>
      </c>
    </row>
    <row r="68" spans="5:43">
      <c r="E68" s="534" t="str">
        <f t="shared" si="21"/>
        <v/>
      </c>
      <c r="G68" s="534" t="str">
        <f t="shared" si="21"/>
        <v/>
      </c>
      <c r="I68" s="534" t="str">
        <f t="shared" si="1"/>
        <v/>
      </c>
      <c r="K68" s="534" t="str">
        <f t="shared" si="2"/>
        <v/>
      </c>
      <c r="M68" s="534" t="str">
        <f t="shared" si="3"/>
        <v/>
      </c>
      <c r="O68" s="534" t="str">
        <f t="shared" si="4"/>
        <v/>
      </c>
      <c r="Q68" s="534" t="str">
        <f t="shared" si="5"/>
        <v/>
      </c>
      <c r="S68" s="534" t="str">
        <f t="shared" si="6"/>
        <v/>
      </c>
      <c r="U68" s="534" t="str">
        <f t="shared" si="7"/>
        <v/>
      </c>
      <c r="W68" s="534" t="str">
        <f t="shared" si="8"/>
        <v/>
      </c>
      <c r="Y68" s="534" t="str">
        <f t="shared" si="9"/>
        <v/>
      </c>
      <c r="AA68" s="534" t="str">
        <f t="shared" si="10"/>
        <v/>
      </c>
      <c r="AC68" s="534" t="str">
        <f t="shared" si="11"/>
        <v/>
      </c>
      <c r="AE68" s="534" t="str">
        <f t="shared" si="12"/>
        <v/>
      </c>
      <c r="AG68" s="534" t="str">
        <f t="shared" si="13"/>
        <v/>
      </c>
      <c r="AI68" s="534" t="str">
        <f t="shared" si="14"/>
        <v/>
      </c>
      <c r="AK68" s="534" t="str">
        <f t="shared" si="15"/>
        <v/>
      </c>
      <c r="AM68" s="534" t="str">
        <f t="shared" si="16"/>
        <v/>
      </c>
      <c r="AO68" s="534" t="str">
        <f t="shared" si="17"/>
        <v/>
      </c>
      <c r="AQ68" s="534" t="str">
        <f t="shared" si="18"/>
        <v/>
      </c>
    </row>
    <row r="69" spans="5:43">
      <c r="E69" s="534" t="str">
        <f t="shared" si="21"/>
        <v/>
      </c>
      <c r="G69" s="534" t="str">
        <f t="shared" si="21"/>
        <v/>
      </c>
      <c r="I69" s="534" t="str">
        <f t="shared" si="1"/>
        <v/>
      </c>
      <c r="K69" s="534" t="str">
        <f t="shared" si="2"/>
        <v/>
      </c>
      <c r="M69" s="534" t="str">
        <f t="shared" si="3"/>
        <v/>
      </c>
      <c r="O69" s="534" t="str">
        <f t="shared" si="4"/>
        <v/>
      </c>
      <c r="Q69" s="534" t="str">
        <f t="shared" si="5"/>
        <v/>
      </c>
      <c r="S69" s="534" t="str">
        <f t="shared" si="6"/>
        <v/>
      </c>
      <c r="U69" s="534" t="str">
        <f t="shared" si="7"/>
        <v/>
      </c>
      <c r="W69" s="534" t="str">
        <f t="shared" si="8"/>
        <v/>
      </c>
      <c r="Y69" s="534" t="str">
        <f t="shared" si="9"/>
        <v/>
      </c>
      <c r="AA69" s="534" t="str">
        <f t="shared" si="10"/>
        <v/>
      </c>
      <c r="AC69" s="534" t="str">
        <f t="shared" si="11"/>
        <v/>
      </c>
      <c r="AE69" s="534" t="str">
        <f t="shared" si="12"/>
        <v/>
      </c>
      <c r="AG69" s="534" t="str">
        <f t="shared" si="13"/>
        <v/>
      </c>
      <c r="AI69" s="534" t="str">
        <f t="shared" si="14"/>
        <v/>
      </c>
      <c r="AK69" s="534" t="str">
        <f t="shared" si="15"/>
        <v/>
      </c>
      <c r="AM69" s="534" t="str">
        <f t="shared" si="16"/>
        <v/>
      </c>
      <c r="AO69" s="534" t="str">
        <f t="shared" si="17"/>
        <v/>
      </c>
      <c r="AQ69" s="534" t="str">
        <f t="shared" si="18"/>
        <v/>
      </c>
    </row>
    <row r="70" spans="5:43">
      <c r="E70" s="534" t="str">
        <f t="shared" si="21"/>
        <v/>
      </c>
      <c r="G70" s="534" t="str">
        <f t="shared" si="21"/>
        <v/>
      </c>
      <c r="I70" s="534" t="str">
        <f t="shared" si="1"/>
        <v/>
      </c>
      <c r="K70" s="534" t="str">
        <f t="shared" si="2"/>
        <v/>
      </c>
      <c r="M70" s="534" t="str">
        <f t="shared" si="3"/>
        <v/>
      </c>
      <c r="O70" s="534" t="str">
        <f t="shared" si="4"/>
        <v/>
      </c>
      <c r="Q70" s="534" t="str">
        <f t="shared" si="5"/>
        <v/>
      </c>
      <c r="S70" s="534" t="str">
        <f t="shared" si="6"/>
        <v/>
      </c>
      <c r="U70" s="534" t="str">
        <f t="shared" si="7"/>
        <v/>
      </c>
      <c r="W70" s="534" t="str">
        <f t="shared" si="8"/>
        <v/>
      </c>
      <c r="Y70" s="534" t="str">
        <f t="shared" si="9"/>
        <v/>
      </c>
      <c r="AA70" s="534" t="str">
        <f t="shared" si="10"/>
        <v/>
      </c>
      <c r="AC70" s="534" t="str">
        <f t="shared" si="11"/>
        <v/>
      </c>
      <c r="AE70" s="534" t="str">
        <f t="shared" si="12"/>
        <v/>
      </c>
      <c r="AG70" s="534" t="str">
        <f t="shared" si="13"/>
        <v/>
      </c>
      <c r="AI70" s="534" t="str">
        <f t="shared" si="14"/>
        <v/>
      </c>
      <c r="AK70" s="534" t="str">
        <f t="shared" si="15"/>
        <v/>
      </c>
      <c r="AM70" s="534" t="str">
        <f t="shared" si="16"/>
        <v/>
      </c>
      <c r="AO70" s="534" t="str">
        <f t="shared" si="17"/>
        <v/>
      </c>
      <c r="AQ70" s="534" t="str">
        <f t="shared" si="18"/>
        <v/>
      </c>
    </row>
    <row r="71" spans="5:43">
      <c r="E71" s="534" t="str">
        <f t="shared" si="21"/>
        <v/>
      </c>
      <c r="G71" s="534" t="str">
        <f t="shared" si="21"/>
        <v/>
      </c>
      <c r="I71" s="534" t="str">
        <f t="shared" si="1"/>
        <v/>
      </c>
      <c r="K71" s="534" t="str">
        <f t="shared" si="2"/>
        <v/>
      </c>
      <c r="M71" s="534" t="str">
        <f t="shared" si="3"/>
        <v/>
      </c>
      <c r="O71" s="534" t="str">
        <f t="shared" si="4"/>
        <v/>
      </c>
      <c r="Q71" s="534" t="str">
        <f t="shared" si="5"/>
        <v/>
      </c>
      <c r="S71" s="534" t="str">
        <f t="shared" si="6"/>
        <v/>
      </c>
      <c r="U71" s="534" t="str">
        <f t="shared" si="7"/>
        <v/>
      </c>
      <c r="W71" s="534" t="str">
        <f t="shared" si="8"/>
        <v/>
      </c>
      <c r="Y71" s="534" t="str">
        <f t="shared" si="9"/>
        <v/>
      </c>
      <c r="AA71" s="534" t="str">
        <f t="shared" si="10"/>
        <v/>
      </c>
      <c r="AC71" s="534" t="str">
        <f t="shared" si="11"/>
        <v/>
      </c>
      <c r="AE71" s="534" t="str">
        <f t="shared" si="12"/>
        <v/>
      </c>
      <c r="AG71" s="534" t="str">
        <f t="shared" si="13"/>
        <v/>
      </c>
      <c r="AI71" s="534" t="str">
        <f t="shared" si="14"/>
        <v/>
      </c>
      <c r="AK71" s="534" t="str">
        <f t="shared" si="15"/>
        <v/>
      </c>
      <c r="AM71" s="534" t="str">
        <f t="shared" si="16"/>
        <v/>
      </c>
      <c r="AO71" s="534" t="str">
        <f t="shared" si="17"/>
        <v/>
      </c>
      <c r="AQ71" s="534" t="str">
        <f t="shared" si="18"/>
        <v/>
      </c>
    </row>
    <row r="72" spans="5:43">
      <c r="E72" s="534" t="str">
        <f t="shared" si="21"/>
        <v/>
      </c>
      <c r="G72" s="534" t="str">
        <f t="shared" si="21"/>
        <v/>
      </c>
      <c r="I72" s="534" t="str">
        <f t="shared" si="1"/>
        <v/>
      </c>
      <c r="K72" s="534" t="str">
        <f t="shared" si="2"/>
        <v/>
      </c>
      <c r="M72" s="534" t="str">
        <f t="shared" si="3"/>
        <v/>
      </c>
      <c r="O72" s="534" t="str">
        <f t="shared" si="4"/>
        <v/>
      </c>
      <c r="Q72" s="534" t="str">
        <f t="shared" si="5"/>
        <v/>
      </c>
      <c r="S72" s="534" t="str">
        <f t="shared" si="6"/>
        <v/>
      </c>
      <c r="U72" s="534" t="str">
        <f t="shared" si="7"/>
        <v/>
      </c>
      <c r="W72" s="534" t="str">
        <f t="shared" si="8"/>
        <v/>
      </c>
      <c r="Y72" s="534" t="str">
        <f t="shared" si="9"/>
        <v/>
      </c>
      <c r="AA72" s="534" t="str">
        <f t="shared" si="10"/>
        <v/>
      </c>
      <c r="AC72" s="534" t="str">
        <f t="shared" si="11"/>
        <v/>
      </c>
      <c r="AE72" s="534" t="str">
        <f t="shared" si="12"/>
        <v/>
      </c>
      <c r="AG72" s="534" t="str">
        <f t="shared" si="13"/>
        <v/>
      </c>
      <c r="AI72" s="534" t="str">
        <f t="shared" si="14"/>
        <v/>
      </c>
      <c r="AK72" s="534" t="str">
        <f t="shared" si="15"/>
        <v/>
      </c>
      <c r="AM72" s="534" t="str">
        <f t="shared" si="16"/>
        <v/>
      </c>
      <c r="AO72" s="534" t="str">
        <f t="shared" si="17"/>
        <v/>
      </c>
      <c r="AQ72" s="534" t="str">
        <f t="shared" si="18"/>
        <v/>
      </c>
    </row>
    <row r="73" spans="5:43">
      <c r="E73" s="534" t="str">
        <f t="shared" si="21"/>
        <v/>
      </c>
      <c r="G73" s="534" t="str">
        <f t="shared" si="21"/>
        <v/>
      </c>
      <c r="I73" s="534" t="str">
        <f t="shared" si="1"/>
        <v/>
      </c>
      <c r="K73" s="534" t="str">
        <f t="shared" si="2"/>
        <v/>
      </c>
      <c r="M73" s="534" t="str">
        <f t="shared" si="3"/>
        <v/>
      </c>
      <c r="O73" s="534" t="str">
        <f t="shared" si="4"/>
        <v/>
      </c>
      <c r="Q73" s="534" t="str">
        <f t="shared" si="5"/>
        <v/>
      </c>
      <c r="S73" s="534" t="str">
        <f t="shared" si="6"/>
        <v/>
      </c>
      <c r="U73" s="534" t="str">
        <f t="shared" si="7"/>
        <v/>
      </c>
      <c r="W73" s="534" t="str">
        <f t="shared" si="8"/>
        <v/>
      </c>
      <c r="Y73" s="534" t="str">
        <f t="shared" si="9"/>
        <v/>
      </c>
      <c r="AA73" s="534" t="str">
        <f t="shared" si="10"/>
        <v/>
      </c>
      <c r="AC73" s="534" t="str">
        <f t="shared" si="11"/>
        <v/>
      </c>
      <c r="AE73" s="534" t="str">
        <f t="shared" si="12"/>
        <v/>
      </c>
      <c r="AG73" s="534" t="str">
        <f t="shared" si="13"/>
        <v/>
      </c>
      <c r="AI73" s="534" t="str">
        <f t="shared" si="14"/>
        <v/>
      </c>
      <c r="AK73" s="534" t="str">
        <f t="shared" si="15"/>
        <v/>
      </c>
      <c r="AM73" s="534" t="str">
        <f t="shared" si="16"/>
        <v/>
      </c>
      <c r="AO73" s="534" t="str">
        <f t="shared" si="17"/>
        <v/>
      </c>
      <c r="AQ73" s="534" t="str">
        <f t="shared" si="18"/>
        <v/>
      </c>
    </row>
    <row r="74" spans="5:43">
      <c r="E74" s="534" t="str">
        <f t="shared" si="21"/>
        <v/>
      </c>
      <c r="G74" s="534" t="str">
        <f t="shared" si="21"/>
        <v/>
      </c>
      <c r="I74" s="534" t="str">
        <f t="shared" si="1"/>
        <v/>
      </c>
      <c r="K74" s="534" t="str">
        <f t="shared" si="2"/>
        <v/>
      </c>
      <c r="M74" s="534" t="str">
        <f t="shared" si="3"/>
        <v/>
      </c>
      <c r="O74" s="534" t="str">
        <f t="shared" si="4"/>
        <v/>
      </c>
      <c r="Q74" s="534" t="str">
        <f t="shared" si="5"/>
        <v/>
      </c>
      <c r="S74" s="534" t="str">
        <f t="shared" si="6"/>
        <v/>
      </c>
      <c r="U74" s="534" t="str">
        <f t="shared" si="7"/>
        <v/>
      </c>
      <c r="W74" s="534" t="str">
        <f t="shared" si="8"/>
        <v/>
      </c>
      <c r="Y74" s="534" t="str">
        <f t="shared" si="9"/>
        <v/>
      </c>
      <c r="AA74" s="534" t="str">
        <f t="shared" si="10"/>
        <v/>
      </c>
      <c r="AC74" s="534" t="str">
        <f t="shared" si="11"/>
        <v/>
      </c>
      <c r="AE74" s="534" t="str">
        <f t="shared" si="12"/>
        <v/>
      </c>
      <c r="AG74" s="534" t="str">
        <f t="shared" si="13"/>
        <v/>
      </c>
      <c r="AI74" s="534" t="str">
        <f t="shared" si="14"/>
        <v/>
      </c>
      <c r="AK74" s="534" t="str">
        <f t="shared" si="15"/>
        <v/>
      </c>
      <c r="AM74" s="534" t="str">
        <f t="shared" si="16"/>
        <v/>
      </c>
      <c r="AO74" s="534" t="str">
        <f t="shared" si="17"/>
        <v/>
      </c>
      <c r="AQ74" s="534" t="str">
        <f t="shared" si="18"/>
        <v/>
      </c>
    </row>
    <row r="75" spans="5:43">
      <c r="E75" s="534" t="str">
        <f t="shared" si="21"/>
        <v/>
      </c>
      <c r="G75" s="534" t="str">
        <f t="shared" si="21"/>
        <v/>
      </c>
      <c r="I75" s="534" t="str">
        <f t="shared" si="1"/>
        <v/>
      </c>
      <c r="K75" s="534" t="str">
        <f t="shared" si="2"/>
        <v/>
      </c>
      <c r="M75" s="534" t="str">
        <f t="shared" si="3"/>
        <v/>
      </c>
      <c r="O75" s="534" t="str">
        <f t="shared" si="4"/>
        <v/>
      </c>
      <c r="Q75" s="534" t="str">
        <f t="shared" si="5"/>
        <v/>
      </c>
      <c r="S75" s="534" t="str">
        <f t="shared" si="6"/>
        <v/>
      </c>
      <c r="U75" s="534" t="str">
        <f t="shared" si="7"/>
        <v/>
      </c>
      <c r="W75" s="534" t="str">
        <f t="shared" si="8"/>
        <v/>
      </c>
      <c r="Y75" s="534" t="str">
        <f t="shared" si="9"/>
        <v/>
      </c>
      <c r="AA75" s="534" t="str">
        <f t="shared" si="10"/>
        <v/>
      </c>
      <c r="AC75" s="534" t="str">
        <f t="shared" si="11"/>
        <v/>
      </c>
      <c r="AE75" s="534" t="str">
        <f t="shared" si="12"/>
        <v/>
      </c>
      <c r="AG75" s="534" t="str">
        <f t="shared" si="13"/>
        <v/>
      </c>
      <c r="AI75" s="534" t="str">
        <f t="shared" si="14"/>
        <v/>
      </c>
      <c r="AK75" s="534" t="str">
        <f t="shared" si="15"/>
        <v/>
      </c>
      <c r="AM75" s="534" t="str">
        <f t="shared" si="16"/>
        <v/>
      </c>
      <c r="AO75" s="534" t="str">
        <f t="shared" si="17"/>
        <v/>
      </c>
      <c r="AQ75" s="534" t="str">
        <f t="shared" si="18"/>
        <v/>
      </c>
    </row>
    <row r="76" spans="5:43">
      <c r="E76" s="534" t="str">
        <f t="shared" si="21"/>
        <v/>
      </c>
      <c r="G76" s="534" t="str">
        <f t="shared" si="21"/>
        <v/>
      </c>
      <c r="I76" s="534" t="str">
        <f t="shared" si="1"/>
        <v/>
      </c>
      <c r="K76" s="534" t="str">
        <f t="shared" si="2"/>
        <v/>
      </c>
      <c r="M76" s="534" t="str">
        <f t="shared" si="3"/>
        <v/>
      </c>
      <c r="O76" s="534" t="str">
        <f t="shared" si="4"/>
        <v/>
      </c>
      <c r="Q76" s="534" t="str">
        <f t="shared" si="5"/>
        <v/>
      </c>
      <c r="S76" s="534" t="str">
        <f t="shared" si="6"/>
        <v/>
      </c>
      <c r="U76" s="534" t="str">
        <f t="shared" si="7"/>
        <v/>
      </c>
      <c r="W76" s="534" t="str">
        <f t="shared" si="8"/>
        <v/>
      </c>
      <c r="Y76" s="534" t="str">
        <f t="shared" si="9"/>
        <v/>
      </c>
      <c r="AA76" s="534" t="str">
        <f t="shared" si="10"/>
        <v/>
      </c>
      <c r="AC76" s="534" t="str">
        <f t="shared" si="11"/>
        <v/>
      </c>
      <c r="AE76" s="534" t="str">
        <f t="shared" si="12"/>
        <v/>
      </c>
      <c r="AG76" s="534" t="str">
        <f t="shared" si="13"/>
        <v/>
      </c>
      <c r="AI76" s="534" t="str">
        <f t="shared" si="14"/>
        <v/>
      </c>
      <c r="AK76" s="534" t="str">
        <f t="shared" si="15"/>
        <v/>
      </c>
      <c r="AM76" s="534" t="str">
        <f t="shared" si="16"/>
        <v/>
      </c>
      <c r="AO76" s="534" t="str">
        <f t="shared" si="17"/>
        <v/>
      </c>
      <c r="AQ76" s="534" t="str">
        <f t="shared" si="18"/>
        <v/>
      </c>
    </row>
    <row r="77" spans="5:43">
      <c r="E77" s="534" t="str">
        <f t="shared" ref="E77:G92" si="22">IF(OR($B77=0,D77=0),"",D77/$B77)</f>
        <v/>
      </c>
      <c r="G77" s="534" t="str">
        <f t="shared" si="22"/>
        <v/>
      </c>
      <c r="I77" s="534" t="str">
        <f t="shared" ref="I77:I140" si="23">IF(OR($B77=0,H77=0),"",H77/$B77)</f>
        <v/>
      </c>
      <c r="K77" s="534" t="str">
        <f t="shared" ref="K77:K140" si="24">IF(OR($B77=0,J77=0),"",J77/$B77)</f>
        <v/>
      </c>
      <c r="M77" s="534" t="str">
        <f t="shared" ref="M77:M140" si="25">IF(OR($B77=0,L77=0),"",L77/$B77)</f>
        <v/>
      </c>
      <c r="O77" s="534" t="str">
        <f t="shared" ref="O77:O140" si="26">IF(OR($B77=0,N77=0),"",N77/$B77)</f>
        <v/>
      </c>
      <c r="Q77" s="534" t="str">
        <f t="shared" ref="Q77:Q140" si="27">IF(OR($B77=0,P77=0),"",P77/$B77)</f>
        <v/>
      </c>
      <c r="S77" s="534" t="str">
        <f t="shared" ref="S77:S140" si="28">IF(OR($B77=0,R77=0),"",R77/$B77)</f>
        <v/>
      </c>
      <c r="U77" s="534" t="str">
        <f t="shared" ref="U77:U140" si="29">IF(OR($B77=0,T77=0),"",T77/$B77)</f>
        <v/>
      </c>
      <c r="W77" s="534" t="str">
        <f t="shared" ref="W77:W140" si="30">IF(OR($B77=0,V77=0),"",V77/$B77)</f>
        <v/>
      </c>
      <c r="Y77" s="534" t="str">
        <f t="shared" ref="Y77:Y140" si="31">IF(OR($B77=0,X77=0),"",X77/$B77)</f>
        <v/>
      </c>
      <c r="AA77" s="534" t="str">
        <f t="shared" ref="AA77:AA140" si="32">IF(OR($B77=0,Z77=0),"",Z77/$B77)</f>
        <v/>
      </c>
      <c r="AC77" s="534" t="str">
        <f t="shared" ref="AC77:AC140" si="33">IF(OR($B77=0,AB77=0),"",AB77/$B77)</f>
        <v/>
      </c>
      <c r="AE77" s="534" t="str">
        <f t="shared" ref="AE77:AE140" si="34">IF(OR($B77=0,AD77=0),"",AD77/$B77)</f>
        <v/>
      </c>
      <c r="AG77" s="534" t="str">
        <f t="shared" ref="AG77:AG140" si="35">IF(OR($B77=0,AF77=0),"",AF77/$B77)</f>
        <v/>
      </c>
      <c r="AI77" s="534" t="str">
        <f t="shared" ref="AI77:AI140" si="36">IF(OR($B77=0,AH77=0),"",AH77/$B77)</f>
        <v/>
      </c>
      <c r="AK77" s="534" t="str">
        <f t="shared" ref="AK77:AK140" si="37">IF(OR($B77=0,AJ77=0),"",AJ77/$B77)</f>
        <v/>
      </c>
      <c r="AM77" s="534" t="str">
        <f t="shared" ref="AM77:AM140" si="38">IF(OR($B77=0,AL77=0),"",AL77/$B77)</f>
        <v/>
      </c>
      <c r="AO77" s="534" t="str">
        <f t="shared" ref="AO77:AO140" si="39">IF(OR($B77=0,AN77=0),"",AN77/$B77)</f>
        <v/>
      </c>
      <c r="AQ77" s="534" t="str">
        <f t="shared" ref="AQ77:AQ140" si="40">IF(OR($B77=0,AP77=0),"",AP77/$B77)</f>
        <v/>
      </c>
    </row>
    <row r="78" spans="5:43">
      <c r="E78" s="534" t="str">
        <f t="shared" si="22"/>
        <v/>
      </c>
      <c r="G78" s="534" t="str">
        <f t="shared" si="22"/>
        <v/>
      </c>
      <c r="I78" s="534" t="str">
        <f t="shared" si="23"/>
        <v/>
      </c>
      <c r="K78" s="534" t="str">
        <f t="shared" si="24"/>
        <v/>
      </c>
      <c r="M78" s="534" t="str">
        <f t="shared" si="25"/>
        <v/>
      </c>
      <c r="O78" s="534" t="str">
        <f t="shared" si="26"/>
        <v/>
      </c>
      <c r="Q78" s="534" t="str">
        <f t="shared" si="27"/>
        <v/>
      </c>
      <c r="S78" s="534" t="str">
        <f t="shared" si="28"/>
        <v/>
      </c>
      <c r="U78" s="534" t="str">
        <f t="shared" si="29"/>
        <v/>
      </c>
      <c r="W78" s="534" t="str">
        <f t="shared" si="30"/>
        <v/>
      </c>
      <c r="Y78" s="534" t="str">
        <f t="shared" si="31"/>
        <v/>
      </c>
      <c r="AA78" s="534" t="str">
        <f t="shared" si="32"/>
        <v/>
      </c>
      <c r="AC78" s="534" t="str">
        <f t="shared" si="33"/>
        <v/>
      </c>
      <c r="AE78" s="534" t="str">
        <f t="shared" si="34"/>
        <v/>
      </c>
      <c r="AG78" s="534" t="str">
        <f t="shared" si="35"/>
        <v/>
      </c>
      <c r="AI78" s="534" t="str">
        <f t="shared" si="36"/>
        <v/>
      </c>
      <c r="AK78" s="534" t="str">
        <f t="shared" si="37"/>
        <v/>
      </c>
      <c r="AM78" s="534" t="str">
        <f t="shared" si="38"/>
        <v/>
      </c>
      <c r="AO78" s="534" t="str">
        <f t="shared" si="39"/>
        <v/>
      </c>
      <c r="AQ78" s="534" t="str">
        <f t="shared" si="40"/>
        <v/>
      </c>
    </row>
    <row r="79" spans="5:43">
      <c r="E79" s="534" t="str">
        <f t="shared" si="22"/>
        <v/>
      </c>
      <c r="G79" s="534" t="str">
        <f t="shared" si="22"/>
        <v/>
      </c>
      <c r="I79" s="534" t="str">
        <f t="shared" si="23"/>
        <v/>
      </c>
      <c r="K79" s="534" t="str">
        <f t="shared" si="24"/>
        <v/>
      </c>
      <c r="M79" s="534" t="str">
        <f t="shared" si="25"/>
        <v/>
      </c>
      <c r="O79" s="534" t="str">
        <f t="shared" si="26"/>
        <v/>
      </c>
      <c r="Q79" s="534" t="str">
        <f t="shared" si="27"/>
        <v/>
      </c>
      <c r="S79" s="534" t="str">
        <f t="shared" si="28"/>
        <v/>
      </c>
      <c r="U79" s="534" t="str">
        <f t="shared" si="29"/>
        <v/>
      </c>
      <c r="W79" s="534" t="str">
        <f t="shared" si="30"/>
        <v/>
      </c>
      <c r="Y79" s="534" t="str">
        <f t="shared" si="31"/>
        <v/>
      </c>
      <c r="AA79" s="534" t="str">
        <f t="shared" si="32"/>
        <v/>
      </c>
      <c r="AC79" s="534" t="str">
        <f t="shared" si="33"/>
        <v/>
      </c>
      <c r="AE79" s="534" t="str">
        <f t="shared" si="34"/>
        <v/>
      </c>
      <c r="AG79" s="534" t="str">
        <f t="shared" si="35"/>
        <v/>
      </c>
      <c r="AI79" s="534" t="str">
        <f t="shared" si="36"/>
        <v/>
      </c>
      <c r="AK79" s="534" t="str">
        <f t="shared" si="37"/>
        <v/>
      </c>
      <c r="AM79" s="534" t="str">
        <f t="shared" si="38"/>
        <v/>
      </c>
      <c r="AO79" s="534" t="str">
        <f t="shared" si="39"/>
        <v/>
      </c>
      <c r="AQ79" s="534" t="str">
        <f t="shared" si="40"/>
        <v/>
      </c>
    </row>
    <row r="80" spans="5:43">
      <c r="E80" s="534" t="str">
        <f t="shared" si="22"/>
        <v/>
      </c>
      <c r="G80" s="534" t="str">
        <f t="shared" si="22"/>
        <v/>
      </c>
      <c r="I80" s="534" t="str">
        <f t="shared" si="23"/>
        <v/>
      </c>
      <c r="K80" s="534" t="str">
        <f t="shared" si="24"/>
        <v/>
      </c>
      <c r="M80" s="534" t="str">
        <f t="shared" si="25"/>
        <v/>
      </c>
      <c r="O80" s="534" t="str">
        <f t="shared" si="26"/>
        <v/>
      </c>
      <c r="Q80" s="534" t="str">
        <f t="shared" si="27"/>
        <v/>
      </c>
      <c r="S80" s="534" t="str">
        <f t="shared" si="28"/>
        <v/>
      </c>
      <c r="U80" s="534" t="str">
        <f t="shared" si="29"/>
        <v/>
      </c>
      <c r="W80" s="534" t="str">
        <f t="shared" si="30"/>
        <v/>
      </c>
      <c r="Y80" s="534" t="str">
        <f t="shared" si="31"/>
        <v/>
      </c>
      <c r="AA80" s="534" t="str">
        <f t="shared" si="32"/>
        <v/>
      </c>
      <c r="AC80" s="534" t="str">
        <f t="shared" si="33"/>
        <v/>
      </c>
      <c r="AE80" s="534" t="str">
        <f t="shared" si="34"/>
        <v/>
      </c>
      <c r="AG80" s="534" t="str">
        <f t="shared" si="35"/>
        <v/>
      </c>
      <c r="AI80" s="534" t="str">
        <f t="shared" si="36"/>
        <v/>
      </c>
      <c r="AK80" s="534" t="str">
        <f t="shared" si="37"/>
        <v/>
      </c>
      <c r="AM80" s="534" t="str">
        <f t="shared" si="38"/>
        <v/>
      </c>
      <c r="AO80" s="534" t="str">
        <f t="shared" si="39"/>
        <v/>
      </c>
      <c r="AQ80" s="534" t="str">
        <f t="shared" si="40"/>
        <v/>
      </c>
    </row>
    <row r="81" spans="5:43">
      <c r="E81" s="534" t="str">
        <f t="shared" si="22"/>
        <v/>
      </c>
      <c r="G81" s="534" t="str">
        <f t="shared" si="22"/>
        <v/>
      </c>
      <c r="I81" s="534" t="str">
        <f t="shared" si="23"/>
        <v/>
      </c>
      <c r="K81" s="534" t="str">
        <f t="shared" si="24"/>
        <v/>
      </c>
      <c r="M81" s="534" t="str">
        <f t="shared" si="25"/>
        <v/>
      </c>
      <c r="O81" s="534" t="str">
        <f t="shared" si="26"/>
        <v/>
      </c>
      <c r="Q81" s="534" t="str">
        <f t="shared" si="27"/>
        <v/>
      </c>
      <c r="S81" s="534" t="str">
        <f t="shared" si="28"/>
        <v/>
      </c>
      <c r="U81" s="534" t="str">
        <f t="shared" si="29"/>
        <v/>
      </c>
      <c r="W81" s="534" t="str">
        <f t="shared" si="30"/>
        <v/>
      </c>
      <c r="Y81" s="534" t="str">
        <f t="shared" si="31"/>
        <v/>
      </c>
      <c r="AA81" s="534" t="str">
        <f t="shared" si="32"/>
        <v/>
      </c>
      <c r="AC81" s="534" t="str">
        <f t="shared" si="33"/>
        <v/>
      </c>
      <c r="AE81" s="534" t="str">
        <f t="shared" si="34"/>
        <v/>
      </c>
      <c r="AG81" s="534" t="str">
        <f t="shared" si="35"/>
        <v/>
      </c>
      <c r="AI81" s="534" t="str">
        <f t="shared" si="36"/>
        <v/>
      </c>
      <c r="AK81" s="534" t="str">
        <f t="shared" si="37"/>
        <v/>
      </c>
      <c r="AM81" s="534" t="str">
        <f t="shared" si="38"/>
        <v/>
      </c>
      <c r="AO81" s="534" t="str">
        <f t="shared" si="39"/>
        <v/>
      </c>
      <c r="AQ81" s="534" t="str">
        <f t="shared" si="40"/>
        <v/>
      </c>
    </row>
    <row r="82" spans="5:43">
      <c r="E82" s="534" t="str">
        <f t="shared" si="22"/>
        <v/>
      </c>
      <c r="G82" s="534" t="str">
        <f t="shared" si="22"/>
        <v/>
      </c>
      <c r="I82" s="534" t="str">
        <f t="shared" si="23"/>
        <v/>
      </c>
      <c r="K82" s="534" t="str">
        <f t="shared" si="24"/>
        <v/>
      </c>
      <c r="M82" s="534" t="str">
        <f t="shared" si="25"/>
        <v/>
      </c>
      <c r="O82" s="534" t="str">
        <f t="shared" si="26"/>
        <v/>
      </c>
      <c r="Q82" s="534" t="str">
        <f t="shared" si="27"/>
        <v/>
      </c>
      <c r="S82" s="534" t="str">
        <f t="shared" si="28"/>
        <v/>
      </c>
      <c r="U82" s="534" t="str">
        <f t="shared" si="29"/>
        <v/>
      </c>
      <c r="W82" s="534" t="str">
        <f t="shared" si="30"/>
        <v/>
      </c>
      <c r="Y82" s="534" t="str">
        <f t="shared" si="31"/>
        <v/>
      </c>
      <c r="AA82" s="534" t="str">
        <f t="shared" si="32"/>
        <v/>
      </c>
      <c r="AC82" s="534" t="str">
        <f t="shared" si="33"/>
        <v/>
      </c>
      <c r="AE82" s="534" t="str">
        <f t="shared" si="34"/>
        <v/>
      </c>
      <c r="AG82" s="534" t="str">
        <f t="shared" si="35"/>
        <v/>
      </c>
      <c r="AI82" s="534" t="str">
        <f t="shared" si="36"/>
        <v/>
      </c>
      <c r="AK82" s="534" t="str">
        <f t="shared" si="37"/>
        <v/>
      </c>
      <c r="AM82" s="534" t="str">
        <f t="shared" si="38"/>
        <v/>
      </c>
      <c r="AO82" s="534" t="str">
        <f t="shared" si="39"/>
        <v/>
      </c>
      <c r="AQ82" s="534" t="str">
        <f t="shared" si="40"/>
        <v/>
      </c>
    </row>
    <row r="83" spans="5:43">
      <c r="E83" s="534" t="str">
        <f t="shared" si="22"/>
        <v/>
      </c>
      <c r="G83" s="534" t="str">
        <f t="shared" si="22"/>
        <v/>
      </c>
      <c r="I83" s="534" t="str">
        <f t="shared" si="23"/>
        <v/>
      </c>
      <c r="K83" s="534" t="str">
        <f t="shared" si="24"/>
        <v/>
      </c>
      <c r="M83" s="534" t="str">
        <f t="shared" si="25"/>
        <v/>
      </c>
      <c r="O83" s="534" t="str">
        <f t="shared" si="26"/>
        <v/>
      </c>
      <c r="Q83" s="534" t="str">
        <f t="shared" si="27"/>
        <v/>
      </c>
      <c r="S83" s="534" t="str">
        <f t="shared" si="28"/>
        <v/>
      </c>
      <c r="U83" s="534" t="str">
        <f t="shared" si="29"/>
        <v/>
      </c>
      <c r="W83" s="534" t="str">
        <f t="shared" si="30"/>
        <v/>
      </c>
      <c r="Y83" s="534" t="str">
        <f t="shared" si="31"/>
        <v/>
      </c>
      <c r="AA83" s="534" t="str">
        <f t="shared" si="32"/>
        <v/>
      </c>
      <c r="AC83" s="534" t="str">
        <f t="shared" si="33"/>
        <v/>
      </c>
      <c r="AE83" s="534" t="str">
        <f t="shared" si="34"/>
        <v/>
      </c>
      <c r="AG83" s="534" t="str">
        <f t="shared" si="35"/>
        <v/>
      </c>
      <c r="AI83" s="534" t="str">
        <f t="shared" si="36"/>
        <v/>
      </c>
      <c r="AK83" s="534" t="str">
        <f t="shared" si="37"/>
        <v/>
      </c>
      <c r="AM83" s="534" t="str">
        <f t="shared" si="38"/>
        <v/>
      </c>
      <c r="AO83" s="534" t="str">
        <f t="shared" si="39"/>
        <v/>
      </c>
      <c r="AQ83" s="534" t="str">
        <f t="shared" si="40"/>
        <v/>
      </c>
    </row>
    <row r="84" spans="5:43">
      <c r="E84" s="534" t="str">
        <f t="shared" si="22"/>
        <v/>
      </c>
      <c r="G84" s="534" t="str">
        <f t="shared" si="22"/>
        <v/>
      </c>
      <c r="I84" s="534" t="str">
        <f t="shared" si="23"/>
        <v/>
      </c>
      <c r="K84" s="534" t="str">
        <f t="shared" si="24"/>
        <v/>
      </c>
      <c r="M84" s="534" t="str">
        <f t="shared" si="25"/>
        <v/>
      </c>
      <c r="O84" s="534" t="str">
        <f t="shared" si="26"/>
        <v/>
      </c>
      <c r="Q84" s="534" t="str">
        <f t="shared" si="27"/>
        <v/>
      </c>
      <c r="S84" s="534" t="str">
        <f t="shared" si="28"/>
        <v/>
      </c>
      <c r="U84" s="534" t="str">
        <f t="shared" si="29"/>
        <v/>
      </c>
      <c r="W84" s="534" t="str">
        <f t="shared" si="30"/>
        <v/>
      </c>
      <c r="Y84" s="534" t="str">
        <f t="shared" si="31"/>
        <v/>
      </c>
      <c r="AA84" s="534" t="str">
        <f t="shared" si="32"/>
        <v/>
      </c>
      <c r="AC84" s="534" t="str">
        <f t="shared" si="33"/>
        <v/>
      </c>
      <c r="AE84" s="534" t="str">
        <f t="shared" si="34"/>
        <v/>
      </c>
      <c r="AG84" s="534" t="str">
        <f t="shared" si="35"/>
        <v/>
      </c>
      <c r="AI84" s="534" t="str">
        <f t="shared" si="36"/>
        <v/>
      </c>
      <c r="AK84" s="534" t="str">
        <f t="shared" si="37"/>
        <v/>
      </c>
      <c r="AM84" s="534" t="str">
        <f t="shared" si="38"/>
        <v/>
      </c>
      <c r="AO84" s="534" t="str">
        <f t="shared" si="39"/>
        <v/>
      </c>
      <c r="AQ84" s="534" t="str">
        <f t="shared" si="40"/>
        <v/>
      </c>
    </row>
    <row r="85" spans="5:43">
      <c r="E85" s="534" t="str">
        <f t="shared" si="22"/>
        <v/>
      </c>
      <c r="G85" s="534" t="str">
        <f t="shared" si="22"/>
        <v/>
      </c>
      <c r="I85" s="534" t="str">
        <f t="shared" si="23"/>
        <v/>
      </c>
      <c r="K85" s="534" t="str">
        <f t="shared" si="24"/>
        <v/>
      </c>
      <c r="M85" s="534" t="str">
        <f t="shared" si="25"/>
        <v/>
      </c>
      <c r="O85" s="534" t="str">
        <f t="shared" si="26"/>
        <v/>
      </c>
      <c r="Q85" s="534" t="str">
        <f t="shared" si="27"/>
        <v/>
      </c>
      <c r="S85" s="534" t="str">
        <f t="shared" si="28"/>
        <v/>
      </c>
      <c r="U85" s="534" t="str">
        <f t="shared" si="29"/>
        <v/>
      </c>
      <c r="W85" s="534" t="str">
        <f t="shared" si="30"/>
        <v/>
      </c>
      <c r="Y85" s="534" t="str">
        <f t="shared" si="31"/>
        <v/>
      </c>
      <c r="AA85" s="534" t="str">
        <f t="shared" si="32"/>
        <v/>
      </c>
      <c r="AC85" s="534" t="str">
        <f t="shared" si="33"/>
        <v/>
      </c>
      <c r="AE85" s="534" t="str">
        <f t="shared" si="34"/>
        <v/>
      </c>
      <c r="AG85" s="534" t="str">
        <f t="shared" si="35"/>
        <v/>
      </c>
      <c r="AI85" s="534" t="str">
        <f t="shared" si="36"/>
        <v/>
      </c>
      <c r="AK85" s="534" t="str">
        <f t="shared" si="37"/>
        <v/>
      </c>
      <c r="AM85" s="534" t="str">
        <f t="shared" si="38"/>
        <v/>
      </c>
      <c r="AO85" s="534" t="str">
        <f t="shared" si="39"/>
        <v/>
      </c>
      <c r="AQ85" s="534" t="str">
        <f t="shared" si="40"/>
        <v/>
      </c>
    </row>
    <row r="86" spans="5:43">
      <c r="E86" s="534" t="str">
        <f t="shared" si="22"/>
        <v/>
      </c>
      <c r="G86" s="534" t="str">
        <f t="shared" si="22"/>
        <v/>
      </c>
      <c r="I86" s="534" t="str">
        <f t="shared" si="23"/>
        <v/>
      </c>
      <c r="K86" s="534" t="str">
        <f t="shared" si="24"/>
        <v/>
      </c>
      <c r="M86" s="534" t="str">
        <f t="shared" si="25"/>
        <v/>
      </c>
      <c r="O86" s="534" t="str">
        <f t="shared" si="26"/>
        <v/>
      </c>
      <c r="Q86" s="534" t="str">
        <f t="shared" si="27"/>
        <v/>
      </c>
      <c r="S86" s="534" t="str">
        <f t="shared" si="28"/>
        <v/>
      </c>
      <c r="U86" s="534" t="str">
        <f t="shared" si="29"/>
        <v/>
      </c>
      <c r="W86" s="534" t="str">
        <f t="shared" si="30"/>
        <v/>
      </c>
      <c r="Y86" s="534" t="str">
        <f t="shared" si="31"/>
        <v/>
      </c>
      <c r="AA86" s="534" t="str">
        <f t="shared" si="32"/>
        <v/>
      </c>
      <c r="AC86" s="534" t="str">
        <f t="shared" si="33"/>
        <v/>
      </c>
      <c r="AE86" s="534" t="str">
        <f t="shared" si="34"/>
        <v/>
      </c>
      <c r="AG86" s="534" t="str">
        <f t="shared" si="35"/>
        <v/>
      </c>
      <c r="AI86" s="534" t="str">
        <f t="shared" si="36"/>
        <v/>
      </c>
      <c r="AK86" s="534" t="str">
        <f t="shared" si="37"/>
        <v/>
      </c>
      <c r="AM86" s="534" t="str">
        <f t="shared" si="38"/>
        <v/>
      </c>
      <c r="AO86" s="534" t="str">
        <f t="shared" si="39"/>
        <v/>
      </c>
      <c r="AQ86" s="534" t="str">
        <f t="shared" si="40"/>
        <v/>
      </c>
    </row>
    <row r="87" spans="5:43">
      <c r="E87" s="534" t="str">
        <f t="shared" si="22"/>
        <v/>
      </c>
      <c r="G87" s="534" t="str">
        <f t="shared" si="22"/>
        <v/>
      </c>
      <c r="I87" s="534" t="str">
        <f t="shared" si="23"/>
        <v/>
      </c>
      <c r="K87" s="534" t="str">
        <f t="shared" si="24"/>
        <v/>
      </c>
      <c r="M87" s="534" t="str">
        <f t="shared" si="25"/>
        <v/>
      </c>
      <c r="O87" s="534" t="str">
        <f t="shared" si="26"/>
        <v/>
      </c>
      <c r="Q87" s="534" t="str">
        <f t="shared" si="27"/>
        <v/>
      </c>
      <c r="S87" s="534" t="str">
        <f t="shared" si="28"/>
        <v/>
      </c>
      <c r="U87" s="534" t="str">
        <f t="shared" si="29"/>
        <v/>
      </c>
      <c r="W87" s="534" t="str">
        <f t="shared" si="30"/>
        <v/>
      </c>
      <c r="Y87" s="534" t="str">
        <f t="shared" si="31"/>
        <v/>
      </c>
      <c r="AA87" s="534" t="str">
        <f t="shared" si="32"/>
        <v/>
      </c>
      <c r="AC87" s="534" t="str">
        <f t="shared" si="33"/>
        <v/>
      </c>
      <c r="AE87" s="534" t="str">
        <f t="shared" si="34"/>
        <v/>
      </c>
      <c r="AG87" s="534" t="str">
        <f t="shared" si="35"/>
        <v/>
      </c>
      <c r="AI87" s="534" t="str">
        <f t="shared" si="36"/>
        <v/>
      </c>
      <c r="AK87" s="534" t="str">
        <f t="shared" si="37"/>
        <v/>
      </c>
      <c r="AM87" s="534" t="str">
        <f t="shared" si="38"/>
        <v/>
      </c>
      <c r="AO87" s="534" t="str">
        <f t="shared" si="39"/>
        <v/>
      </c>
      <c r="AQ87" s="534" t="str">
        <f t="shared" si="40"/>
        <v/>
      </c>
    </row>
    <row r="88" spans="5:43">
      <c r="E88" s="534" t="str">
        <f t="shared" si="22"/>
        <v/>
      </c>
      <c r="G88" s="534" t="str">
        <f t="shared" si="22"/>
        <v/>
      </c>
      <c r="I88" s="534" t="str">
        <f t="shared" si="23"/>
        <v/>
      </c>
      <c r="K88" s="534" t="str">
        <f t="shared" si="24"/>
        <v/>
      </c>
      <c r="M88" s="534" t="str">
        <f t="shared" si="25"/>
        <v/>
      </c>
      <c r="O88" s="534" t="str">
        <f t="shared" si="26"/>
        <v/>
      </c>
      <c r="Q88" s="534" t="str">
        <f t="shared" si="27"/>
        <v/>
      </c>
      <c r="S88" s="534" t="str">
        <f t="shared" si="28"/>
        <v/>
      </c>
      <c r="U88" s="534" t="str">
        <f t="shared" si="29"/>
        <v/>
      </c>
      <c r="W88" s="534" t="str">
        <f t="shared" si="30"/>
        <v/>
      </c>
      <c r="Y88" s="534" t="str">
        <f t="shared" si="31"/>
        <v/>
      </c>
      <c r="AA88" s="534" t="str">
        <f t="shared" si="32"/>
        <v/>
      </c>
      <c r="AC88" s="534" t="str">
        <f t="shared" si="33"/>
        <v/>
      </c>
      <c r="AE88" s="534" t="str">
        <f t="shared" si="34"/>
        <v/>
      </c>
      <c r="AG88" s="534" t="str">
        <f t="shared" si="35"/>
        <v/>
      </c>
      <c r="AI88" s="534" t="str">
        <f t="shared" si="36"/>
        <v/>
      </c>
      <c r="AK88" s="534" t="str">
        <f t="shared" si="37"/>
        <v/>
      </c>
      <c r="AM88" s="534" t="str">
        <f t="shared" si="38"/>
        <v/>
      </c>
      <c r="AO88" s="534" t="str">
        <f t="shared" si="39"/>
        <v/>
      </c>
      <c r="AQ88" s="534" t="str">
        <f t="shared" si="40"/>
        <v/>
      </c>
    </row>
    <row r="89" spans="5:43">
      <c r="E89" s="534" t="str">
        <f t="shared" si="22"/>
        <v/>
      </c>
      <c r="G89" s="534" t="str">
        <f t="shared" si="22"/>
        <v/>
      </c>
      <c r="I89" s="534" t="str">
        <f t="shared" si="23"/>
        <v/>
      </c>
      <c r="K89" s="534" t="str">
        <f t="shared" si="24"/>
        <v/>
      </c>
      <c r="M89" s="534" t="str">
        <f t="shared" si="25"/>
        <v/>
      </c>
      <c r="O89" s="534" t="str">
        <f t="shared" si="26"/>
        <v/>
      </c>
      <c r="Q89" s="534" t="str">
        <f t="shared" si="27"/>
        <v/>
      </c>
      <c r="S89" s="534" t="str">
        <f t="shared" si="28"/>
        <v/>
      </c>
      <c r="U89" s="534" t="str">
        <f t="shared" si="29"/>
        <v/>
      </c>
      <c r="W89" s="534" t="str">
        <f t="shared" si="30"/>
        <v/>
      </c>
      <c r="Y89" s="534" t="str">
        <f t="shared" si="31"/>
        <v/>
      </c>
      <c r="AA89" s="534" t="str">
        <f t="shared" si="32"/>
        <v/>
      </c>
      <c r="AC89" s="534" t="str">
        <f t="shared" si="33"/>
        <v/>
      </c>
      <c r="AE89" s="534" t="str">
        <f t="shared" si="34"/>
        <v/>
      </c>
      <c r="AG89" s="534" t="str">
        <f t="shared" si="35"/>
        <v/>
      </c>
      <c r="AI89" s="534" t="str">
        <f t="shared" si="36"/>
        <v/>
      </c>
      <c r="AK89" s="534" t="str">
        <f t="shared" si="37"/>
        <v/>
      </c>
      <c r="AM89" s="534" t="str">
        <f t="shared" si="38"/>
        <v/>
      </c>
      <c r="AO89" s="534" t="str">
        <f t="shared" si="39"/>
        <v/>
      </c>
      <c r="AQ89" s="534" t="str">
        <f t="shared" si="40"/>
        <v/>
      </c>
    </row>
    <row r="90" spans="5:43">
      <c r="E90" s="534" t="str">
        <f t="shared" si="22"/>
        <v/>
      </c>
      <c r="G90" s="534" t="str">
        <f t="shared" si="22"/>
        <v/>
      </c>
      <c r="I90" s="534" t="str">
        <f t="shared" si="23"/>
        <v/>
      </c>
      <c r="K90" s="534" t="str">
        <f t="shared" si="24"/>
        <v/>
      </c>
      <c r="M90" s="534" t="str">
        <f t="shared" si="25"/>
        <v/>
      </c>
      <c r="O90" s="534" t="str">
        <f t="shared" si="26"/>
        <v/>
      </c>
      <c r="Q90" s="534" t="str">
        <f t="shared" si="27"/>
        <v/>
      </c>
      <c r="S90" s="534" t="str">
        <f t="shared" si="28"/>
        <v/>
      </c>
      <c r="U90" s="534" t="str">
        <f t="shared" si="29"/>
        <v/>
      </c>
      <c r="W90" s="534" t="str">
        <f t="shared" si="30"/>
        <v/>
      </c>
      <c r="Y90" s="534" t="str">
        <f t="shared" si="31"/>
        <v/>
      </c>
      <c r="AA90" s="534" t="str">
        <f t="shared" si="32"/>
        <v/>
      </c>
      <c r="AC90" s="534" t="str">
        <f t="shared" si="33"/>
        <v/>
      </c>
      <c r="AE90" s="534" t="str">
        <f t="shared" si="34"/>
        <v/>
      </c>
      <c r="AG90" s="534" t="str">
        <f t="shared" si="35"/>
        <v/>
      </c>
      <c r="AI90" s="534" t="str">
        <f t="shared" si="36"/>
        <v/>
      </c>
      <c r="AK90" s="534" t="str">
        <f t="shared" si="37"/>
        <v/>
      </c>
      <c r="AM90" s="534" t="str">
        <f t="shared" si="38"/>
        <v/>
      </c>
      <c r="AO90" s="534" t="str">
        <f t="shared" si="39"/>
        <v/>
      </c>
      <c r="AQ90" s="534" t="str">
        <f t="shared" si="40"/>
        <v/>
      </c>
    </row>
    <row r="91" spans="5:43">
      <c r="E91" s="534" t="str">
        <f t="shared" si="22"/>
        <v/>
      </c>
      <c r="G91" s="534" t="str">
        <f t="shared" si="22"/>
        <v/>
      </c>
      <c r="I91" s="534" t="str">
        <f t="shared" si="23"/>
        <v/>
      </c>
      <c r="K91" s="534" t="str">
        <f t="shared" si="24"/>
        <v/>
      </c>
      <c r="M91" s="534" t="str">
        <f t="shared" si="25"/>
        <v/>
      </c>
      <c r="O91" s="534" t="str">
        <f t="shared" si="26"/>
        <v/>
      </c>
      <c r="Q91" s="534" t="str">
        <f t="shared" si="27"/>
        <v/>
      </c>
      <c r="S91" s="534" t="str">
        <f t="shared" si="28"/>
        <v/>
      </c>
      <c r="U91" s="534" t="str">
        <f t="shared" si="29"/>
        <v/>
      </c>
      <c r="W91" s="534" t="str">
        <f t="shared" si="30"/>
        <v/>
      </c>
      <c r="Y91" s="534" t="str">
        <f t="shared" si="31"/>
        <v/>
      </c>
      <c r="AA91" s="534" t="str">
        <f t="shared" si="32"/>
        <v/>
      </c>
      <c r="AC91" s="534" t="str">
        <f t="shared" si="33"/>
        <v/>
      </c>
      <c r="AE91" s="534" t="str">
        <f t="shared" si="34"/>
        <v/>
      </c>
      <c r="AG91" s="534" t="str">
        <f t="shared" si="35"/>
        <v/>
      </c>
      <c r="AI91" s="534" t="str">
        <f t="shared" si="36"/>
        <v/>
      </c>
      <c r="AK91" s="534" t="str">
        <f t="shared" si="37"/>
        <v/>
      </c>
      <c r="AM91" s="534" t="str">
        <f t="shared" si="38"/>
        <v/>
      </c>
      <c r="AO91" s="534" t="str">
        <f t="shared" si="39"/>
        <v/>
      </c>
      <c r="AQ91" s="534" t="str">
        <f t="shared" si="40"/>
        <v/>
      </c>
    </row>
    <row r="92" spans="5:43">
      <c r="E92" s="534" t="str">
        <f t="shared" si="22"/>
        <v/>
      </c>
      <c r="G92" s="534" t="str">
        <f t="shared" si="22"/>
        <v/>
      </c>
      <c r="I92" s="534" t="str">
        <f t="shared" si="23"/>
        <v/>
      </c>
      <c r="K92" s="534" t="str">
        <f t="shared" si="24"/>
        <v/>
      </c>
      <c r="M92" s="534" t="str">
        <f t="shared" si="25"/>
        <v/>
      </c>
      <c r="O92" s="534" t="str">
        <f t="shared" si="26"/>
        <v/>
      </c>
      <c r="Q92" s="534" t="str">
        <f t="shared" si="27"/>
        <v/>
      </c>
      <c r="S92" s="534" t="str">
        <f t="shared" si="28"/>
        <v/>
      </c>
      <c r="U92" s="534" t="str">
        <f t="shared" si="29"/>
        <v/>
      </c>
      <c r="W92" s="534" t="str">
        <f t="shared" si="30"/>
        <v/>
      </c>
      <c r="Y92" s="534" t="str">
        <f t="shared" si="31"/>
        <v/>
      </c>
      <c r="AA92" s="534" t="str">
        <f t="shared" si="32"/>
        <v/>
      </c>
      <c r="AC92" s="534" t="str">
        <f t="shared" si="33"/>
        <v/>
      </c>
      <c r="AE92" s="534" t="str">
        <f t="shared" si="34"/>
        <v/>
      </c>
      <c r="AG92" s="534" t="str">
        <f t="shared" si="35"/>
        <v/>
      </c>
      <c r="AI92" s="534" t="str">
        <f t="shared" si="36"/>
        <v/>
      </c>
      <c r="AK92" s="534" t="str">
        <f t="shared" si="37"/>
        <v/>
      </c>
      <c r="AM92" s="534" t="str">
        <f t="shared" si="38"/>
        <v/>
      </c>
      <c r="AO92" s="534" t="str">
        <f t="shared" si="39"/>
        <v/>
      </c>
      <c r="AQ92" s="534" t="str">
        <f t="shared" si="40"/>
        <v/>
      </c>
    </row>
    <row r="93" spans="5:43">
      <c r="E93" s="534" t="str">
        <f t="shared" ref="E93:G108" si="41">IF(OR($B93=0,D93=0),"",D93/$B93)</f>
        <v/>
      </c>
      <c r="G93" s="534" t="str">
        <f t="shared" si="41"/>
        <v/>
      </c>
      <c r="I93" s="534" t="str">
        <f t="shared" si="23"/>
        <v/>
      </c>
      <c r="K93" s="534" t="str">
        <f t="shared" si="24"/>
        <v/>
      </c>
      <c r="M93" s="534" t="str">
        <f t="shared" si="25"/>
        <v/>
      </c>
      <c r="O93" s="534" t="str">
        <f t="shared" si="26"/>
        <v/>
      </c>
      <c r="Q93" s="534" t="str">
        <f t="shared" si="27"/>
        <v/>
      </c>
      <c r="S93" s="534" t="str">
        <f t="shared" si="28"/>
        <v/>
      </c>
      <c r="U93" s="534" t="str">
        <f t="shared" si="29"/>
        <v/>
      </c>
      <c r="W93" s="534" t="str">
        <f t="shared" si="30"/>
        <v/>
      </c>
      <c r="Y93" s="534" t="str">
        <f t="shared" si="31"/>
        <v/>
      </c>
      <c r="AA93" s="534" t="str">
        <f t="shared" si="32"/>
        <v/>
      </c>
      <c r="AC93" s="534" t="str">
        <f t="shared" si="33"/>
        <v/>
      </c>
      <c r="AE93" s="534" t="str">
        <f t="shared" si="34"/>
        <v/>
      </c>
      <c r="AG93" s="534" t="str">
        <f t="shared" si="35"/>
        <v/>
      </c>
      <c r="AI93" s="534" t="str">
        <f t="shared" si="36"/>
        <v/>
      </c>
      <c r="AK93" s="534" t="str">
        <f t="shared" si="37"/>
        <v/>
      </c>
      <c r="AM93" s="534" t="str">
        <f t="shared" si="38"/>
        <v/>
      </c>
      <c r="AO93" s="534" t="str">
        <f t="shared" si="39"/>
        <v/>
      </c>
      <c r="AQ93" s="534" t="str">
        <f t="shared" si="40"/>
        <v/>
      </c>
    </row>
    <row r="94" spans="5:43">
      <c r="E94" s="534" t="str">
        <f t="shared" si="41"/>
        <v/>
      </c>
      <c r="G94" s="534" t="str">
        <f t="shared" si="41"/>
        <v/>
      </c>
      <c r="I94" s="534" t="str">
        <f t="shared" si="23"/>
        <v/>
      </c>
      <c r="K94" s="534" t="str">
        <f t="shared" si="24"/>
        <v/>
      </c>
      <c r="M94" s="534" t="str">
        <f t="shared" si="25"/>
        <v/>
      </c>
      <c r="O94" s="534" t="str">
        <f t="shared" si="26"/>
        <v/>
      </c>
      <c r="Q94" s="534" t="str">
        <f t="shared" si="27"/>
        <v/>
      </c>
      <c r="S94" s="534" t="str">
        <f t="shared" si="28"/>
        <v/>
      </c>
      <c r="U94" s="534" t="str">
        <f t="shared" si="29"/>
        <v/>
      </c>
      <c r="W94" s="534" t="str">
        <f t="shared" si="30"/>
        <v/>
      </c>
      <c r="Y94" s="534" t="str">
        <f t="shared" si="31"/>
        <v/>
      </c>
      <c r="AA94" s="534" t="str">
        <f t="shared" si="32"/>
        <v/>
      </c>
      <c r="AC94" s="534" t="str">
        <f t="shared" si="33"/>
        <v/>
      </c>
      <c r="AE94" s="534" t="str">
        <f t="shared" si="34"/>
        <v/>
      </c>
      <c r="AG94" s="534" t="str">
        <f t="shared" si="35"/>
        <v/>
      </c>
      <c r="AI94" s="534" t="str">
        <f t="shared" si="36"/>
        <v/>
      </c>
      <c r="AK94" s="534" t="str">
        <f t="shared" si="37"/>
        <v/>
      </c>
      <c r="AM94" s="534" t="str">
        <f t="shared" si="38"/>
        <v/>
      </c>
      <c r="AO94" s="534" t="str">
        <f t="shared" si="39"/>
        <v/>
      </c>
      <c r="AQ94" s="534" t="str">
        <f t="shared" si="40"/>
        <v/>
      </c>
    </row>
    <row r="95" spans="5:43">
      <c r="E95" s="534" t="str">
        <f t="shared" si="41"/>
        <v/>
      </c>
      <c r="G95" s="534" t="str">
        <f t="shared" si="41"/>
        <v/>
      </c>
      <c r="I95" s="534" t="str">
        <f t="shared" si="23"/>
        <v/>
      </c>
      <c r="K95" s="534" t="str">
        <f t="shared" si="24"/>
        <v/>
      </c>
      <c r="M95" s="534" t="str">
        <f t="shared" si="25"/>
        <v/>
      </c>
      <c r="O95" s="534" t="str">
        <f t="shared" si="26"/>
        <v/>
      </c>
      <c r="Q95" s="534" t="str">
        <f t="shared" si="27"/>
        <v/>
      </c>
      <c r="S95" s="534" t="str">
        <f t="shared" si="28"/>
        <v/>
      </c>
      <c r="U95" s="534" t="str">
        <f t="shared" si="29"/>
        <v/>
      </c>
      <c r="W95" s="534" t="str">
        <f t="shared" si="30"/>
        <v/>
      </c>
      <c r="Y95" s="534" t="str">
        <f t="shared" si="31"/>
        <v/>
      </c>
      <c r="AA95" s="534" t="str">
        <f t="shared" si="32"/>
        <v/>
      </c>
      <c r="AC95" s="534" t="str">
        <f t="shared" si="33"/>
        <v/>
      </c>
      <c r="AE95" s="534" t="str">
        <f t="shared" si="34"/>
        <v/>
      </c>
      <c r="AG95" s="534" t="str">
        <f t="shared" si="35"/>
        <v/>
      </c>
      <c r="AI95" s="534" t="str">
        <f t="shared" si="36"/>
        <v/>
      </c>
      <c r="AK95" s="534" t="str">
        <f t="shared" si="37"/>
        <v/>
      </c>
      <c r="AM95" s="534" t="str">
        <f t="shared" si="38"/>
        <v/>
      </c>
      <c r="AO95" s="534" t="str">
        <f t="shared" si="39"/>
        <v/>
      </c>
      <c r="AQ95" s="534" t="str">
        <f t="shared" si="40"/>
        <v/>
      </c>
    </row>
    <row r="96" spans="5:43">
      <c r="E96" s="534" t="str">
        <f t="shared" si="41"/>
        <v/>
      </c>
      <c r="G96" s="534" t="str">
        <f t="shared" si="41"/>
        <v/>
      </c>
      <c r="I96" s="534" t="str">
        <f t="shared" si="23"/>
        <v/>
      </c>
      <c r="K96" s="534" t="str">
        <f t="shared" si="24"/>
        <v/>
      </c>
      <c r="M96" s="534" t="str">
        <f t="shared" si="25"/>
        <v/>
      </c>
      <c r="O96" s="534" t="str">
        <f t="shared" si="26"/>
        <v/>
      </c>
      <c r="Q96" s="534" t="str">
        <f t="shared" si="27"/>
        <v/>
      </c>
      <c r="S96" s="534" t="str">
        <f t="shared" si="28"/>
        <v/>
      </c>
      <c r="U96" s="534" t="str">
        <f t="shared" si="29"/>
        <v/>
      </c>
      <c r="W96" s="534" t="str">
        <f t="shared" si="30"/>
        <v/>
      </c>
      <c r="Y96" s="534" t="str">
        <f t="shared" si="31"/>
        <v/>
      </c>
      <c r="AA96" s="534" t="str">
        <f t="shared" si="32"/>
        <v/>
      </c>
      <c r="AC96" s="534" t="str">
        <f t="shared" si="33"/>
        <v/>
      </c>
      <c r="AE96" s="534" t="str">
        <f t="shared" si="34"/>
        <v/>
      </c>
      <c r="AG96" s="534" t="str">
        <f t="shared" si="35"/>
        <v/>
      </c>
      <c r="AI96" s="534" t="str">
        <f t="shared" si="36"/>
        <v/>
      </c>
      <c r="AK96" s="534" t="str">
        <f t="shared" si="37"/>
        <v/>
      </c>
      <c r="AM96" s="534" t="str">
        <f t="shared" si="38"/>
        <v/>
      </c>
      <c r="AO96" s="534" t="str">
        <f t="shared" si="39"/>
        <v/>
      </c>
      <c r="AQ96" s="534" t="str">
        <f t="shared" si="40"/>
        <v/>
      </c>
    </row>
    <row r="97" spans="5:43">
      <c r="E97" s="534" t="str">
        <f t="shared" si="41"/>
        <v/>
      </c>
      <c r="G97" s="534" t="str">
        <f t="shared" si="41"/>
        <v/>
      </c>
      <c r="I97" s="534" t="str">
        <f t="shared" si="23"/>
        <v/>
      </c>
      <c r="K97" s="534" t="str">
        <f t="shared" si="24"/>
        <v/>
      </c>
      <c r="M97" s="534" t="str">
        <f t="shared" si="25"/>
        <v/>
      </c>
      <c r="O97" s="534" t="str">
        <f t="shared" si="26"/>
        <v/>
      </c>
      <c r="Q97" s="534" t="str">
        <f t="shared" si="27"/>
        <v/>
      </c>
      <c r="S97" s="534" t="str">
        <f t="shared" si="28"/>
        <v/>
      </c>
      <c r="U97" s="534" t="str">
        <f t="shared" si="29"/>
        <v/>
      </c>
      <c r="W97" s="534" t="str">
        <f t="shared" si="30"/>
        <v/>
      </c>
      <c r="Y97" s="534" t="str">
        <f t="shared" si="31"/>
        <v/>
      </c>
      <c r="AA97" s="534" t="str">
        <f t="shared" si="32"/>
        <v/>
      </c>
      <c r="AC97" s="534" t="str">
        <f t="shared" si="33"/>
        <v/>
      </c>
      <c r="AE97" s="534" t="str">
        <f t="shared" si="34"/>
        <v/>
      </c>
      <c r="AG97" s="534" t="str">
        <f t="shared" si="35"/>
        <v/>
      </c>
      <c r="AI97" s="534" t="str">
        <f t="shared" si="36"/>
        <v/>
      </c>
      <c r="AK97" s="534" t="str">
        <f t="shared" si="37"/>
        <v/>
      </c>
      <c r="AM97" s="534" t="str">
        <f t="shared" si="38"/>
        <v/>
      </c>
      <c r="AO97" s="534" t="str">
        <f t="shared" si="39"/>
        <v/>
      </c>
      <c r="AQ97" s="534" t="str">
        <f t="shared" si="40"/>
        <v/>
      </c>
    </row>
    <row r="98" spans="5:43">
      <c r="E98" s="534" t="str">
        <f t="shared" si="41"/>
        <v/>
      </c>
      <c r="G98" s="534" t="str">
        <f t="shared" si="41"/>
        <v/>
      </c>
      <c r="I98" s="534" t="str">
        <f t="shared" si="23"/>
        <v/>
      </c>
      <c r="K98" s="534" t="str">
        <f t="shared" si="24"/>
        <v/>
      </c>
      <c r="M98" s="534" t="str">
        <f t="shared" si="25"/>
        <v/>
      </c>
      <c r="O98" s="534" t="str">
        <f t="shared" si="26"/>
        <v/>
      </c>
      <c r="Q98" s="534" t="str">
        <f t="shared" si="27"/>
        <v/>
      </c>
      <c r="S98" s="534" t="str">
        <f t="shared" si="28"/>
        <v/>
      </c>
      <c r="U98" s="534" t="str">
        <f t="shared" si="29"/>
        <v/>
      </c>
      <c r="W98" s="534" t="str">
        <f t="shared" si="30"/>
        <v/>
      </c>
      <c r="Y98" s="534" t="str">
        <f t="shared" si="31"/>
        <v/>
      </c>
      <c r="AA98" s="534" t="str">
        <f t="shared" si="32"/>
        <v/>
      </c>
      <c r="AC98" s="534" t="str">
        <f t="shared" si="33"/>
        <v/>
      </c>
      <c r="AE98" s="534" t="str">
        <f t="shared" si="34"/>
        <v/>
      </c>
      <c r="AG98" s="534" t="str">
        <f t="shared" si="35"/>
        <v/>
      </c>
      <c r="AI98" s="534" t="str">
        <f t="shared" si="36"/>
        <v/>
      </c>
      <c r="AK98" s="534" t="str">
        <f t="shared" si="37"/>
        <v/>
      </c>
      <c r="AM98" s="534" t="str">
        <f t="shared" si="38"/>
        <v/>
      </c>
      <c r="AO98" s="534" t="str">
        <f t="shared" si="39"/>
        <v/>
      </c>
      <c r="AQ98" s="534" t="str">
        <f t="shared" si="40"/>
        <v/>
      </c>
    </row>
    <row r="99" spans="5:43">
      <c r="E99" s="534" t="str">
        <f t="shared" si="41"/>
        <v/>
      </c>
      <c r="G99" s="534" t="str">
        <f t="shared" si="41"/>
        <v/>
      </c>
      <c r="I99" s="534" t="str">
        <f t="shared" si="23"/>
        <v/>
      </c>
      <c r="K99" s="534" t="str">
        <f t="shared" si="24"/>
        <v/>
      </c>
      <c r="M99" s="534" t="str">
        <f t="shared" si="25"/>
        <v/>
      </c>
      <c r="O99" s="534" t="str">
        <f t="shared" si="26"/>
        <v/>
      </c>
      <c r="Q99" s="534" t="str">
        <f t="shared" si="27"/>
        <v/>
      </c>
      <c r="S99" s="534" t="str">
        <f t="shared" si="28"/>
        <v/>
      </c>
      <c r="U99" s="534" t="str">
        <f t="shared" si="29"/>
        <v/>
      </c>
      <c r="W99" s="534" t="str">
        <f t="shared" si="30"/>
        <v/>
      </c>
      <c r="Y99" s="534" t="str">
        <f t="shared" si="31"/>
        <v/>
      </c>
      <c r="AA99" s="534" t="str">
        <f t="shared" si="32"/>
        <v/>
      </c>
      <c r="AC99" s="534" t="str">
        <f t="shared" si="33"/>
        <v/>
      </c>
      <c r="AE99" s="534" t="str">
        <f t="shared" si="34"/>
        <v/>
      </c>
      <c r="AG99" s="534" t="str">
        <f t="shared" si="35"/>
        <v/>
      </c>
      <c r="AI99" s="534" t="str">
        <f t="shared" si="36"/>
        <v/>
      </c>
      <c r="AK99" s="534" t="str">
        <f t="shared" si="37"/>
        <v/>
      </c>
      <c r="AM99" s="534" t="str">
        <f t="shared" si="38"/>
        <v/>
      </c>
      <c r="AO99" s="534" t="str">
        <f t="shared" si="39"/>
        <v/>
      </c>
      <c r="AQ99" s="534" t="str">
        <f t="shared" si="40"/>
        <v/>
      </c>
    </row>
    <row r="100" spans="5:43">
      <c r="E100" s="534" t="str">
        <f t="shared" si="41"/>
        <v/>
      </c>
      <c r="G100" s="534" t="str">
        <f t="shared" si="41"/>
        <v/>
      </c>
      <c r="I100" s="534" t="str">
        <f t="shared" si="23"/>
        <v/>
      </c>
      <c r="K100" s="534" t="str">
        <f t="shared" si="24"/>
        <v/>
      </c>
      <c r="M100" s="534" t="str">
        <f t="shared" si="25"/>
        <v/>
      </c>
      <c r="O100" s="534" t="str">
        <f t="shared" si="26"/>
        <v/>
      </c>
      <c r="Q100" s="534" t="str">
        <f t="shared" si="27"/>
        <v/>
      </c>
      <c r="S100" s="534" t="str">
        <f t="shared" si="28"/>
        <v/>
      </c>
      <c r="U100" s="534" t="str">
        <f t="shared" si="29"/>
        <v/>
      </c>
      <c r="W100" s="534" t="str">
        <f t="shared" si="30"/>
        <v/>
      </c>
      <c r="Y100" s="534" t="str">
        <f t="shared" si="31"/>
        <v/>
      </c>
      <c r="AA100" s="534" t="str">
        <f t="shared" si="32"/>
        <v/>
      </c>
      <c r="AC100" s="534" t="str">
        <f t="shared" si="33"/>
        <v/>
      </c>
      <c r="AE100" s="534" t="str">
        <f t="shared" si="34"/>
        <v/>
      </c>
      <c r="AG100" s="534" t="str">
        <f t="shared" si="35"/>
        <v/>
      </c>
      <c r="AI100" s="534" t="str">
        <f t="shared" si="36"/>
        <v/>
      </c>
      <c r="AK100" s="534" t="str">
        <f t="shared" si="37"/>
        <v/>
      </c>
      <c r="AM100" s="534" t="str">
        <f t="shared" si="38"/>
        <v/>
      </c>
      <c r="AO100" s="534" t="str">
        <f t="shared" si="39"/>
        <v/>
      </c>
      <c r="AQ100" s="534" t="str">
        <f t="shared" si="40"/>
        <v/>
      </c>
    </row>
    <row r="101" spans="5:43">
      <c r="E101" s="534" t="str">
        <f t="shared" si="41"/>
        <v/>
      </c>
      <c r="G101" s="534" t="str">
        <f t="shared" si="41"/>
        <v/>
      </c>
      <c r="I101" s="534" t="str">
        <f t="shared" si="23"/>
        <v/>
      </c>
      <c r="K101" s="534" t="str">
        <f t="shared" si="24"/>
        <v/>
      </c>
      <c r="M101" s="534" t="str">
        <f t="shared" si="25"/>
        <v/>
      </c>
      <c r="O101" s="534" t="str">
        <f t="shared" si="26"/>
        <v/>
      </c>
      <c r="Q101" s="534" t="str">
        <f t="shared" si="27"/>
        <v/>
      </c>
      <c r="S101" s="534" t="str">
        <f t="shared" si="28"/>
        <v/>
      </c>
      <c r="U101" s="534" t="str">
        <f t="shared" si="29"/>
        <v/>
      </c>
      <c r="W101" s="534" t="str">
        <f t="shared" si="30"/>
        <v/>
      </c>
      <c r="Y101" s="534" t="str">
        <f t="shared" si="31"/>
        <v/>
      </c>
      <c r="AA101" s="534" t="str">
        <f t="shared" si="32"/>
        <v/>
      </c>
      <c r="AC101" s="534" t="str">
        <f t="shared" si="33"/>
        <v/>
      </c>
      <c r="AE101" s="534" t="str">
        <f t="shared" si="34"/>
        <v/>
      </c>
      <c r="AG101" s="534" t="str">
        <f t="shared" si="35"/>
        <v/>
      </c>
      <c r="AI101" s="534" t="str">
        <f t="shared" si="36"/>
        <v/>
      </c>
      <c r="AK101" s="534" t="str">
        <f t="shared" si="37"/>
        <v/>
      </c>
      <c r="AM101" s="534" t="str">
        <f t="shared" si="38"/>
        <v/>
      </c>
      <c r="AO101" s="534" t="str">
        <f t="shared" si="39"/>
        <v/>
      </c>
      <c r="AQ101" s="534" t="str">
        <f t="shared" si="40"/>
        <v/>
      </c>
    </row>
    <row r="102" spans="5:43">
      <c r="E102" s="534" t="str">
        <f t="shared" si="41"/>
        <v/>
      </c>
      <c r="G102" s="534" t="str">
        <f t="shared" si="41"/>
        <v/>
      </c>
      <c r="I102" s="534" t="str">
        <f t="shared" si="23"/>
        <v/>
      </c>
      <c r="K102" s="534" t="str">
        <f t="shared" si="24"/>
        <v/>
      </c>
      <c r="M102" s="534" t="str">
        <f t="shared" si="25"/>
        <v/>
      </c>
      <c r="O102" s="534" t="str">
        <f t="shared" si="26"/>
        <v/>
      </c>
      <c r="Q102" s="534" t="str">
        <f t="shared" si="27"/>
        <v/>
      </c>
      <c r="S102" s="534" t="str">
        <f t="shared" si="28"/>
        <v/>
      </c>
      <c r="U102" s="534" t="str">
        <f t="shared" si="29"/>
        <v/>
      </c>
      <c r="W102" s="534" t="str">
        <f t="shared" si="30"/>
        <v/>
      </c>
      <c r="Y102" s="534" t="str">
        <f t="shared" si="31"/>
        <v/>
      </c>
      <c r="AA102" s="534" t="str">
        <f t="shared" si="32"/>
        <v/>
      </c>
      <c r="AC102" s="534" t="str">
        <f t="shared" si="33"/>
        <v/>
      </c>
      <c r="AE102" s="534" t="str">
        <f t="shared" si="34"/>
        <v/>
      </c>
      <c r="AG102" s="534" t="str">
        <f t="shared" si="35"/>
        <v/>
      </c>
      <c r="AI102" s="534" t="str">
        <f t="shared" si="36"/>
        <v/>
      </c>
      <c r="AK102" s="534" t="str">
        <f t="shared" si="37"/>
        <v/>
      </c>
      <c r="AM102" s="534" t="str">
        <f t="shared" si="38"/>
        <v/>
      </c>
      <c r="AO102" s="534" t="str">
        <f t="shared" si="39"/>
        <v/>
      </c>
      <c r="AQ102" s="534" t="str">
        <f t="shared" si="40"/>
        <v/>
      </c>
    </row>
    <row r="103" spans="5:43">
      <c r="E103" s="534" t="str">
        <f t="shared" si="41"/>
        <v/>
      </c>
      <c r="G103" s="534" t="str">
        <f t="shared" si="41"/>
        <v/>
      </c>
      <c r="I103" s="534" t="str">
        <f t="shared" si="23"/>
        <v/>
      </c>
      <c r="K103" s="534" t="str">
        <f t="shared" si="24"/>
        <v/>
      </c>
      <c r="M103" s="534" t="str">
        <f t="shared" si="25"/>
        <v/>
      </c>
      <c r="O103" s="534" t="str">
        <f t="shared" si="26"/>
        <v/>
      </c>
      <c r="Q103" s="534" t="str">
        <f t="shared" si="27"/>
        <v/>
      </c>
      <c r="S103" s="534" t="str">
        <f t="shared" si="28"/>
        <v/>
      </c>
      <c r="U103" s="534" t="str">
        <f t="shared" si="29"/>
        <v/>
      </c>
      <c r="W103" s="534" t="str">
        <f t="shared" si="30"/>
        <v/>
      </c>
      <c r="Y103" s="534" t="str">
        <f t="shared" si="31"/>
        <v/>
      </c>
      <c r="AA103" s="534" t="str">
        <f t="shared" si="32"/>
        <v/>
      </c>
      <c r="AC103" s="534" t="str">
        <f t="shared" si="33"/>
        <v/>
      </c>
      <c r="AE103" s="534" t="str">
        <f t="shared" si="34"/>
        <v/>
      </c>
      <c r="AG103" s="534" t="str">
        <f t="shared" si="35"/>
        <v/>
      </c>
      <c r="AI103" s="534" t="str">
        <f t="shared" si="36"/>
        <v/>
      </c>
      <c r="AK103" s="534" t="str">
        <f t="shared" si="37"/>
        <v/>
      </c>
      <c r="AM103" s="534" t="str">
        <f t="shared" si="38"/>
        <v/>
      </c>
      <c r="AO103" s="534" t="str">
        <f t="shared" si="39"/>
        <v/>
      </c>
      <c r="AQ103" s="534" t="str">
        <f t="shared" si="40"/>
        <v/>
      </c>
    </row>
    <row r="104" spans="5:43">
      <c r="E104" s="534" t="str">
        <f t="shared" si="41"/>
        <v/>
      </c>
      <c r="G104" s="534" t="str">
        <f t="shared" si="41"/>
        <v/>
      </c>
      <c r="I104" s="534" t="str">
        <f t="shared" si="23"/>
        <v/>
      </c>
      <c r="K104" s="534" t="str">
        <f t="shared" si="24"/>
        <v/>
      </c>
      <c r="M104" s="534" t="str">
        <f t="shared" si="25"/>
        <v/>
      </c>
      <c r="O104" s="534" t="str">
        <f t="shared" si="26"/>
        <v/>
      </c>
      <c r="Q104" s="534" t="str">
        <f t="shared" si="27"/>
        <v/>
      </c>
      <c r="S104" s="534" t="str">
        <f t="shared" si="28"/>
        <v/>
      </c>
      <c r="U104" s="534" t="str">
        <f t="shared" si="29"/>
        <v/>
      </c>
      <c r="W104" s="534" t="str">
        <f t="shared" si="30"/>
        <v/>
      </c>
      <c r="Y104" s="534" t="str">
        <f t="shared" si="31"/>
        <v/>
      </c>
      <c r="AA104" s="534" t="str">
        <f t="shared" si="32"/>
        <v/>
      </c>
      <c r="AC104" s="534" t="str">
        <f t="shared" si="33"/>
        <v/>
      </c>
      <c r="AE104" s="534" t="str">
        <f t="shared" si="34"/>
        <v/>
      </c>
      <c r="AG104" s="534" t="str">
        <f t="shared" si="35"/>
        <v/>
      </c>
      <c r="AI104" s="534" t="str">
        <f t="shared" si="36"/>
        <v/>
      </c>
      <c r="AK104" s="534" t="str">
        <f t="shared" si="37"/>
        <v/>
      </c>
      <c r="AM104" s="534" t="str">
        <f t="shared" si="38"/>
        <v/>
      </c>
      <c r="AO104" s="534" t="str">
        <f t="shared" si="39"/>
        <v/>
      </c>
      <c r="AQ104" s="534" t="str">
        <f t="shared" si="40"/>
        <v/>
      </c>
    </row>
    <row r="105" spans="5:43">
      <c r="E105" s="534" t="str">
        <f t="shared" si="41"/>
        <v/>
      </c>
      <c r="G105" s="534" t="str">
        <f t="shared" si="41"/>
        <v/>
      </c>
      <c r="I105" s="534" t="str">
        <f t="shared" si="23"/>
        <v/>
      </c>
      <c r="K105" s="534" t="str">
        <f t="shared" si="24"/>
        <v/>
      </c>
      <c r="M105" s="534" t="str">
        <f t="shared" si="25"/>
        <v/>
      </c>
      <c r="O105" s="534" t="str">
        <f t="shared" si="26"/>
        <v/>
      </c>
      <c r="Q105" s="534" t="str">
        <f t="shared" si="27"/>
        <v/>
      </c>
      <c r="S105" s="534" t="str">
        <f t="shared" si="28"/>
        <v/>
      </c>
      <c r="U105" s="534" t="str">
        <f t="shared" si="29"/>
        <v/>
      </c>
      <c r="W105" s="534" t="str">
        <f t="shared" si="30"/>
        <v/>
      </c>
      <c r="Y105" s="534" t="str">
        <f t="shared" si="31"/>
        <v/>
      </c>
      <c r="AA105" s="534" t="str">
        <f t="shared" si="32"/>
        <v/>
      </c>
      <c r="AC105" s="534" t="str">
        <f t="shared" si="33"/>
        <v/>
      </c>
      <c r="AE105" s="534" t="str">
        <f t="shared" si="34"/>
        <v/>
      </c>
      <c r="AG105" s="534" t="str">
        <f t="shared" si="35"/>
        <v/>
      </c>
      <c r="AI105" s="534" t="str">
        <f t="shared" si="36"/>
        <v/>
      </c>
      <c r="AK105" s="534" t="str">
        <f t="shared" si="37"/>
        <v/>
      </c>
      <c r="AM105" s="534" t="str">
        <f t="shared" si="38"/>
        <v/>
      </c>
      <c r="AO105" s="534" t="str">
        <f t="shared" si="39"/>
        <v/>
      </c>
      <c r="AQ105" s="534" t="str">
        <f t="shared" si="40"/>
        <v/>
      </c>
    </row>
    <row r="106" spans="5:43">
      <c r="E106" s="534" t="str">
        <f t="shared" si="41"/>
        <v/>
      </c>
      <c r="G106" s="534" t="str">
        <f t="shared" si="41"/>
        <v/>
      </c>
      <c r="I106" s="534" t="str">
        <f t="shared" si="23"/>
        <v/>
      </c>
      <c r="K106" s="534" t="str">
        <f t="shared" si="24"/>
        <v/>
      </c>
      <c r="M106" s="534" t="str">
        <f t="shared" si="25"/>
        <v/>
      </c>
      <c r="O106" s="534" t="str">
        <f t="shared" si="26"/>
        <v/>
      </c>
      <c r="Q106" s="534" t="str">
        <f t="shared" si="27"/>
        <v/>
      </c>
      <c r="S106" s="534" t="str">
        <f t="shared" si="28"/>
        <v/>
      </c>
      <c r="U106" s="534" t="str">
        <f t="shared" si="29"/>
        <v/>
      </c>
      <c r="W106" s="534" t="str">
        <f t="shared" si="30"/>
        <v/>
      </c>
      <c r="Y106" s="534" t="str">
        <f t="shared" si="31"/>
        <v/>
      </c>
      <c r="AA106" s="534" t="str">
        <f t="shared" si="32"/>
        <v/>
      </c>
      <c r="AC106" s="534" t="str">
        <f t="shared" si="33"/>
        <v/>
      </c>
      <c r="AE106" s="534" t="str">
        <f t="shared" si="34"/>
        <v/>
      </c>
      <c r="AG106" s="534" t="str">
        <f t="shared" si="35"/>
        <v/>
      </c>
      <c r="AI106" s="534" t="str">
        <f t="shared" si="36"/>
        <v/>
      </c>
      <c r="AK106" s="534" t="str">
        <f t="shared" si="37"/>
        <v/>
      </c>
      <c r="AM106" s="534" t="str">
        <f t="shared" si="38"/>
        <v/>
      </c>
      <c r="AO106" s="534" t="str">
        <f t="shared" si="39"/>
        <v/>
      </c>
      <c r="AQ106" s="534" t="str">
        <f t="shared" si="40"/>
        <v/>
      </c>
    </row>
    <row r="107" spans="5:43">
      <c r="E107" s="534" t="str">
        <f t="shared" si="41"/>
        <v/>
      </c>
      <c r="G107" s="534" t="str">
        <f t="shared" si="41"/>
        <v/>
      </c>
      <c r="I107" s="534" t="str">
        <f t="shared" si="23"/>
        <v/>
      </c>
      <c r="K107" s="534" t="str">
        <f t="shared" si="24"/>
        <v/>
      </c>
      <c r="M107" s="534" t="str">
        <f t="shared" si="25"/>
        <v/>
      </c>
      <c r="O107" s="534" t="str">
        <f t="shared" si="26"/>
        <v/>
      </c>
      <c r="Q107" s="534" t="str">
        <f t="shared" si="27"/>
        <v/>
      </c>
      <c r="S107" s="534" t="str">
        <f t="shared" si="28"/>
        <v/>
      </c>
      <c r="U107" s="534" t="str">
        <f t="shared" si="29"/>
        <v/>
      </c>
      <c r="W107" s="534" t="str">
        <f t="shared" si="30"/>
        <v/>
      </c>
      <c r="Y107" s="534" t="str">
        <f t="shared" si="31"/>
        <v/>
      </c>
      <c r="AA107" s="534" t="str">
        <f t="shared" si="32"/>
        <v/>
      </c>
      <c r="AC107" s="534" t="str">
        <f t="shared" si="33"/>
        <v/>
      </c>
      <c r="AE107" s="534" t="str">
        <f t="shared" si="34"/>
        <v/>
      </c>
      <c r="AG107" s="534" t="str">
        <f t="shared" si="35"/>
        <v/>
      </c>
      <c r="AI107" s="534" t="str">
        <f t="shared" si="36"/>
        <v/>
      </c>
      <c r="AK107" s="534" t="str">
        <f t="shared" si="37"/>
        <v/>
      </c>
      <c r="AM107" s="534" t="str">
        <f t="shared" si="38"/>
        <v/>
      </c>
      <c r="AO107" s="534" t="str">
        <f t="shared" si="39"/>
        <v/>
      </c>
      <c r="AQ107" s="534" t="str">
        <f t="shared" si="40"/>
        <v/>
      </c>
    </row>
    <row r="108" spans="5:43">
      <c r="E108" s="534" t="str">
        <f t="shared" si="41"/>
        <v/>
      </c>
      <c r="G108" s="534" t="str">
        <f t="shared" si="41"/>
        <v/>
      </c>
      <c r="I108" s="534" t="str">
        <f t="shared" si="23"/>
        <v/>
      </c>
      <c r="K108" s="534" t="str">
        <f t="shared" si="24"/>
        <v/>
      </c>
      <c r="M108" s="534" t="str">
        <f t="shared" si="25"/>
        <v/>
      </c>
      <c r="O108" s="534" t="str">
        <f t="shared" si="26"/>
        <v/>
      </c>
      <c r="Q108" s="534" t="str">
        <f t="shared" si="27"/>
        <v/>
      </c>
      <c r="S108" s="534" t="str">
        <f t="shared" si="28"/>
        <v/>
      </c>
      <c r="U108" s="534" t="str">
        <f t="shared" si="29"/>
        <v/>
      </c>
      <c r="W108" s="534" t="str">
        <f t="shared" si="30"/>
        <v/>
      </c>
      <c r="Y108" s="534" t="str">
        <f t="shared" si="31"/>
        <v/>
      </c>
      <c r="AA108" s="534" t="str">
        <f t="shared" si="32"/>
        <v/>
      </c>
      <c r="AC108" s="534" t="str">
        <f t="shared" si="33"/>
        <v/>
      </c>
      <c r="AE108" s="534" t="str">
        <f t="shared" si="34"/>
        <v/>
      </c>
      <c r="AG108" s="534" t="str">
        <f t="shared" si="35"/>
        <v/>
      </c>
      <c r="AI108" s="534" t="str">
        <f t="shared" si="36"/>
        <v/>
      </c>
      <c r="AK108" s="534" t="str">
        <f t="shared" si="37"/>
        <v/>
      </c>
      <c r="AM108" s="534" t="str">
        <f t="shared" si="38"/>
        <v/>
      </c>
      <c r="AO108" s="534" t="str">
        <f t="shared" si="39"/>
        <v/>
      </c>
      <c r="AQ108" s="534" t="str">
        <f t="shared" si="40"/>
        <v/>
      </c>
    </row>
    <row r="109" spans="5:43">
      <c r="E109" s="534" t="str">
        <f t="shared" ref="E109:G124" si="42">IF(OR($B109=0,D109=0),"",D109/$B109)</f>
        <v/>
      </c>
      <c r="G109" s="534" t="str">
        <f t="shared" si="42"/>
        <v/>
      </c>
      <c r="I109" s="534" t="str">
        <f t="shared" si="23"/>
        <v/>
      </c>
      <c r="K109" s="534" t="str">
        <f t="shared" si="24"/>
        <v/>
      </c>
      <c r="M109" s="534" t="str">
        <f t="shared" si="25"/>
        <v/>
      </c>
      <c r="O109" s="534" t="str">
        <f t="shared" si="26"/>
        <v/>
      </c>
      <c r="Q109" s="534" t="str">
        <f t="shared" si="27"/>
        <v/>
      </c>
      <c r="S109" s="534" t="str">
        <f t="shared" si="28"/>
        <v/>
      </c>
      <c r="U109" s="534" t="str">
        <f t="shared" si="29"/>
        <v/>
      </c>
      <c r="W109" s="534" t="str">
        <f t="shared" si="30"/>
        <v/>
      </c>
      <c r="Y109" s="534" t="str">
        <f t="shared" si="31"/>
        <v/>
      </c>
      <c r="AA109" s="534" t="str">
        <f t="shared" si="32"/>
        <v/>
      </c>
      <c r="AC109" s="534" t="str">
        <f t="shared" si="33"/>
        <v/>
      </c>
      <c r="AE109" s="534" t="str">
        <f t="shared" si="34"/>
        <v/>
      </c>
      <c r="AG109" s="534" t="str">
        <f t="shared" si="35"/>
        <v/>
      </c>
      <c r="AI109" s="534" t="str">
        <f t="shared" si="36"/>
        <v/>
      </c>
      <c r="AK109" s="534" t="str">
        <f t="shared" si="37"/>
        <v/>
      </c>
      <c r="AM109" s="534" t="str">
        <f t="shared" si="38"/>
        <v/>
      </c>
      <c r="AO109" s="534" t="str">
        <f t="shared" si="39"/>
        <v/>
      </c>
      <c r="AQ109" s="534" t="str">
        <f t="shared" si="40"/>
        <v/>
      </c>
    </row>
    <row r="110" spans="5:43">
      <c r="E110" s="534" t="str">
        <f t="shared" si="42"/>
        <v/>
      </c>
      <c r="G110" s="534" t="str">
        <f t="shared" si="42"/>
        <v/>
      </c>
      <c r="I110" s="534" t="str">
        <f t="shared" si="23"/>
        <v/>
      </c>
      <c r="K110" s="534" t="str">
        <f t="shared" si="24"/>
        <v/>
      </c>
      <c r="M110" s="534" t="str">
        <f t="shared" si="25"/>
        <v/>
      </c>
      <c r="O110" s="534" t="str">
        <f t="shared" si="26"/>
        <v/>
      </c>
      <c r="Q110" s="534" t="str">
        <f t="shared" si="27"/>
        <v/>
      </c>
      <c r="S110" s="534" t="str">
        <f t="shared" si="28"/>
        <v/>
      </c>
      <c r="U110" s="534" t="str">
        <f t="shared" si="29"/>
        <v/>
      </c>
      <c r="W110" s="534" t="str">
        <f t="shared" si="30"/>
        <v/>
      </c>
      <c r="Y110" s="534" t="str">
        <f t="shared" si="31"/>
        <v/>
      </c>
      <c r="AA110" s="534" t="str">
        <f t="shared" si="32"/>
        <v/>
      </c>
      <c r="AC110" s="534" t="str">
        <f t="shared" si="33"/>
        <v/>
      </c>
      <c r="AE110" s="534" t="str">
        <f t="shared" si="34"/>
        <v/>
      </c>
      <c r="AG110" s="534" t="str">
        <f t="shared" si="35"/>
        <v/>
      </c>
      <c r="AI110" s="534" t="str">
        <f t="shared" si="36"/>
        <v/>
      </c>
      <c r="AK110" s="534" t="str">
        <f t="shared" si="37"/>
        <v/>
      </c>
      <c r="AM110" s="534" t="str">
        <f t="shared" si="38"/>
        <v/>
      </c>
      <c r="AO110" s="534" t="str">
        <f t="shared" si="39"/>
        <v/>
      </c>
      <c r="AQ110" s="534" t="str">
        <f t="shared" si="40"/>
        <v/>
      </c>
    </row>
    <row r="111" spans="5:43">
      <c r="E111" s="534" t="str">
        <f t="shared" si="42"/>
        <v/>
      </c>
      <c r="G111" s="534" t="str">
        <f t="shared" si="42"/>
        <v/>
      </c>
      <c r="I111" s="534" t="str">
        <f t="shared" si="23"/>
        <v/>
      </c>
      <c r="K111" s="534" t="str">
        <f t="shared" si="24"/>
        <v/>
      </c>
      <c r="M111" s="534" t="str">
        <f t="shared" si="25"/>
        <v/>
      </c>
      <c r="O111" s="534" t="str">
        <f t="shared" si="26"/>
        <v/>
      </c>
      <c r="Q111" s="534" t="str">
        <f t="shared" si="27"/>
        <v/>
      </c>
      <c r="S111" s="534" t="str">
        <f t="shared" si="28"/>
        <v/>
      </c>
      <c r="U111" s="534" t="str">
        <f t="shared" si="29"/>
        <v/>
      </c>
      <c r="W111" s="534" t="str">
        <f t="shared" si="30"/>
        <v/>
      </c>
      <c r="Y111" s="534" t="str">
        <f t="shared" si="31"/>
        <v/>
      </c>
      <c r="AA111" s="534" t="str">
        <f t="shared" si="32"/>
        <v/>
      </c>
      <c r="AC111" s="534" t="str">
        <f t="shared" si="33"/>
        <v/>
      </c>
      <c r="AE111" s="534" t="str">
        <f t="shared" si="34"/>
        <v/>
      </c>
      <c r="AG111" s="534" t="str">
        <f t="shared" si="35"/>
        <v/>
      </c>
      <c r="AI111" s="534" t="str">
        <f t="shared" si="36"/>
        <v/>
      </c>
      <c r="AK111" s="534" t="str">
        <f t="shared" si="37"/>
        <v/>
      </c>
      <c r="AM111" s="534" t="str">
        <f t="shared" si="38"/>
        <v/>
      </c>
      <c r="AO111" s="534" t="str">
        <f t="shared" si="39"/>
        <v/>
      </c>
      <c r="AQ111" s="534" t="str">
        <f t="shared" si="40"/>
        <v/>
      </c>
    </row>
    <row r="112" spans="5:43">
      <c r="E112" s="534" t="str">
        <f t="shared" si="42"/>
        <v/>
      </c>
      <c r="G112" s="534" t="str">
        <f t="shared" si="42"/>
        <v/>
      </c>
      <c r="I112" s="534" t="str">
        <f t="shared" si="23"/>
        <v/>
      </c>
      <c r="K112" s="534" t="str">
        <f t="shared" si="24"/>
        <v/>
      </c>
      <c r="M112" s="534" t="str">
        <f t="shared" si="25"/>
        <v/>
      </c>
      <c r="O112" s="534" t="str">
        <f t="shared" si="26"/>
        <v/>
      </c>
      <c r="Q112" s="534" t="str">
        <f t="shared" si="27"/>
        <v/>
      </c>
      <c r="S112" s="534" t="str">
        <f t="shared" si="28"/>
        <v/>
      </c>
      <c r="U112" s="534" t="str">
        <f t="shared" si="29"/>
        <v/>
      </c>
      <c r="W112" s="534" t="str">
        <f t="shared" si="30"/>
        <v/>
      </c>
      <c r="Y112" s="534" t="str">
        <f t="shared" si="31"/>
        <v/>
      </c>
      <c r="AA112" s="534" t="str">
        <f t="shared" si="32"/>
        <v/>
      </c>
      <c r="AC112" s="534" t="str">
        <f t="shared" si="33"/>
        <v/>
      </c>
      <c r="AE112" s="534" t="str">
        <f t="shared" si="34"/>
        <v/>
      </c>
      <c r="AG112" s="534" t="str">
        <f t="shared" si="35"/>
        <v/>
      </c>
      <c r="AI112" s="534" t="str">
        <f t="shared" si="36"/>
        <v/>
      </c>
      <c r="AK112" s="534" t="str">
        <f t="shared" si="37"/>
        <v/>
      </c>
      <c r="AM112" s="534" t="str">
        <f t="shared" si="38"/>
        <v/>
      </c>
      <c r="AO112" s="534" t="str">
        <f t="shared" si="39"/>
        <v/>
      </c>
      <c r="AQ112" s="534" t="str">
        <f t="shared" si="40"/>
        <v/>
      </c>
    </row>
    <row r="113" spans="5:43">
      <c r="E113" s="534" t="str">
        <f t="shared" si="42"/>
        <v/>
      </c>
      <c r="G113" s="534" t="str">
        <f t="shared" si="42"/>
        <v/>
      </c>
      <c r="I113" s="534" t="str">
        <f t="shared" si="23"/>
        <v/>
      </c>
      <c r="K113" s="534" t="str">
        <f t="shared" si="24"/>
        <v/>
      </c>
      <c r="M113" s="534" t="str">
        <f t="shared" si="25"/>
        <v/>
      </c>
      <c r="O113" s="534" t="str">
        <f t="shared" si="26"/>
        <v/>
      </c>
      <c r="Q113" s="534" t="str">
        <f t="shared" si="27"/>
        <v/>
      </c>
      <c r="S113" s="534" t="str">
        <f t="shared" si="28"/>
        <v/>
      </c>
      <c r="U113" s="534" t="str">
        <f t="shared" si="29"/>
        <v/>
      </c>
      <c r="W113" s="534" t="str">
        <f t="shared" si="30"/>
        <v/>
      </c>
      <c r="Y113" s="534" t="str">
        <f t="shared" si="31"/>
        <v/>
      </c>
      <c r="AA113" s="534" t="str">
        <f t="shared" si="32"/>
        <v/>
      </c>
      <c r="AC113" s="534" t="str">
        <f t="shared" si="33"/>
        <v/>
      </c>
      <c r="AE113" s="534" t="str">
        <f t="shared" si="34"/>
        <v/>
      </c>
      <c r="AG113" s="534" t="str">
        <f t="shared" si="35"/>
        <v/>
      </c>
      <c r="AI113" s="534" t="str">
        <f t="shared" si="36"/>
        <v/>
      </c>
      <c r="AK113" s="534" t="str">
        <f t="shared" si="37"/>
        <v/>
      </c>
      <c r="AM113" s="534" t="str">
        <f t="shared" si="38"/>
        <v/>
      </c>
      <c r="AO113" s="534" t="str">
        <f t="shared" si="39"/>
        <v/>
      </c>
      <c r="AQ113" s="534" t="str">
        <f t="shared" si="40"/>
        <v/>
      </c>
    </row>
    <row r="114" spans="5:43">
      <c r="E114" s="534" t="str">
        <f t="shared" si="42"/>
        <v/>
      </c>
      <c r="G114" s="534" t="str">
        <f t="shared" si="42"/>
        <v/>
      </c>
      <c r="I114" s="534" t="str">
        <f t="shared" si="23"/>
        <v/>
      </c>
      <c r="K114" s="534" t="str">
        <f t="shared" si="24"/>
        <v/>
      </c>
      <c r="M114" s="534" t="str">
        <f t="shared" si="25"/>
        <v/>
      </c>
      <c r="O114" s="534" t="str">
        <f t="shared" si="26"/>
        <v/>
      </c>
      <c r="Q114" s="534" t="str">
        <f t="shared" si="27"/>
        <v/>
      </c>
      <c r="S114" s="534" t="str">
        <f t="shared" si="28"/>
        <v/>
      </c>
      <c r="U114" s="534" t="str">
        <f t="shared" si="29"/>
        <v/>
      </c>
      <c r="W114" s="534" t="str">
        <f t="shared" si="30"/>
        <v/>
      </c>
      <c r="Y114" s="534" t="str">
        <f t="shared" si="31"/>
        <v/>
      </c>
      <c r="AA114" s="534" t="str">
        <f t="shared" si="32"/>
        <v/>
      </c>
      <c r="AC114" s="534" t="str">
        <f t="shared" si="33"/>
        <v/>
      </c>
      <c r="AE114" s="534" t="str">
        <f t="shared" si="34"/>
        <v/>
      </c>
      <c r="AG114" s="534" t="str">
        <f t="shared" si="35"/>
        <v/>
      </c>
      <c r="AI114" s="534" t="str">
        <f t="shared" si="36"/>
        <v/>
      </c>
      <c r="AK114" s="534" t="str">
        <f t="shared" si="37"/>
        <v/>
      </c>
      <c r="AM114" s="534" t="str">
        <f t="shared" si="38"/>
        <v/>
      </c>
      <c r="AO114" s="534" t="str">
        <f t="shared" si="39"/>
        <v/>
      </c>
      <c r="AQ114" s="534" t="str">
        <f t="shared" si="40"/>
        <v/>
      </c>
    </row>
    <row r="115" spans="5:43">
      <c r="E115" s="534" t="str">
        <f t="shared" si="42"/>
        <v/>
      </c>
      <c r="G115" s="534" t="str">
        <f t="shared" si="42"/>
        <v/>
      </c>
      <c r="I115" s="534" t="str">
        <f t="shared" si="23"/>
        <v/>
      </c>
      <c r="K115" s="534" t="str">
        <f t="shared" si="24"/>
        <v/>
      </c>
      <c r="M115" s="534" t="str">
        <f t="shared" si="25"/>
        <v/>
      </c>
      <c r="O115" s="534" t="str">
        <f t="shared" si="26"/>
        <v/>
      </c>
      <c r="Q115" s="534" t="str">
        <f t="shared" si="27"/>
        <v/>
      </c>
      <c r="S115" s="534" t="str">
        <f t="shared" si="28"/>
        <v/>
      </c>
      <c r="U115" s="534" t="str">
        <f t="shared" si="29"/>
        <v/>
      </c>
      <c r="W115" s="534" t="str">
        <f t="shared" si="30"/>
        <v/>
      </c>
      <c r="Y115" s="534" t="str">
        <f t="shared" si="31"/>
        <v/>
      </c>
      <c r="AA115" s="534" t="str">
        <f t="shared" si="32"/>
        <v/>
      </c>
      <c r="AC115" s="534" t="str">
        <f t="shared" si="33"/>
        <v/>
      </c>
      <c r="AE115" s="534" t="str">
        <f t="shared" si="34"/>
        <v/>
      </c>
      <c r="AG115" s="534" t="str">
        <f t="shared" si="35"/>
        <v/>
      </c>
      <c r="AI115" s="534" t="str">
        <f t="shared" si="36"/>
        <v/>
      </c>
      <c r="AK115" s="534" t="str">
        <f t="shared" si="37"/>
        <v/>
      </c>
      <c r="AM115" s="534" t="str">
        <f t="shared" si="38"/>
        <v/>
      </c>
      <c r="AO115" s="534" t="str">
        <f t="shared" si="39"/>
        <v/>
      </c>
      <c r="AQ115" s="534" t="str">
        <f t="shared" si="40"/>
        <v/>
      </c>
    </row>
    <row r="116" spans="5:43">
      <c r="E116" s="534" t="str">
        <f t="shared" si="42"/>
        <v/>
      </c>
      <c r="G116" s="534" t="str">
        <f t="shared" si="42"/>
        <v/>
      </c>
      <c r="I116" s="534" t="str">
        <f t="shared" si="23"/>
        <v/>
      </c>
      <c r="K116" s="534" t="str">
        <f t="shared" si="24"/>
        <v/>
      </c>
      <c r="M116" s="534" t="str">
        <f t="shared" si="25"/>
        <v/>
      </c>
      <c r="O116" s="534" t="str">
        <f t="shared" si="26"/>
        <v/>
      </c>
      <c r="Q116" s="534" t="str">
        <f t="shared" si="27"/>
        <v/>
      </c>
      <c r="S116" s="534" t="str">
        <f t="shared" si="28"/>
        <v/>
      </c>
      <c r="U116" s="534" t="str">
        <f t="shared" si="29"/>
        <v/>
      </c>
      <c r="W116" s="534" t="str">
        <f t="shared" si="30"/>
        <v/>
      </c>
      <c r="Y116" s="534" t="str">
        <f t="shared" si="31"/>
        <v/>
      </c>
      <c r="AA116" s="534" t="str">
        <f t="shared" si="32"/>
        <v/>
      </c>
      <c r="AC116" s="534" t="str">
        <f t="shared" si="33"/>
        <v/>
      </c>
      <c r="AE116" s="534" t="str">
        <f t="shared" si="34"/>
        <v/>
      </c>
      <c r="AG116" s="534" t="str">
        <f t="shared" si="35"/>
        <v/>
      </c>
      <c r="AI116" s="534" t="str">
        <f t="shared" si="36"/>
        <v/>
      </c>
      <c r="AK116" s="534" t="str">
        <f t="shared" si="37"/>
        <v/>
      </c>
      <c r="AM116" s="534" t="str">
        <f t="shared" si="38"/>
        <v/>
      </c>
      <c r="AO116" s="534" t="str">
        <f t="shared" si="39"/>
        <v/>
      </c>
      <c r="AQ116" s="534" t="str">
        <f t="shared" si="40"/>
        <v/>
      </c>
    </row>
    <row r="117" spans="5:43">
      <c r="E117" s="534" t="str">
        <f t="shared" si="42"/>
        <v/>
      </c>
      <c r="G117" s="534" t="str">
        <f t="shared" si="42"/>
        <v/>
      </c>
      <c r="I117" s="534" t="str">
        <f t="shared" si="23"/>
        <v/>
      </c>
      <c r="K117" s="534" t="str">
        <f t="shared" si="24"/>
        <v/>
      </c>
      <c r="M117" s="534" t="str">
        <f t="shared" si="25"/>
        <v/>
      </c>
      <c r="O117" s="534" t="str">
        <f t="shared" si="26"/>
        <v/>
      </c>
      <c r="Q117" s="534" t="str">
        <f t="shared" si="27"/>
        <v/>
      </c>
      <c r="S117" s="534" t="str">
        <f t="shared" si="28"/>
        <v/>
      </c>
      <c r="U117" s="534" t="str">
        <f t="shared" si="29"/>
        <v/>
      </c>
      <c r="W117" s="534" t="str">
        <f t="shared" si="30"/>
        <v/>
      </c>
      <c r="Y117" s="534" t="str">
        <f t="shared" si="31"/>
        <v/>
      </c>
      <c r="AA117" s="534" t="str">
        <f t="shared" si="32"/>
        <v/>
      </c>
      <c r="AC117" s="534" t="str">
        <f t="shared" si="33"/>
        <v/>
      </c>
      <c r="AE117" s="534" t="str">
        <f t="shared" si="34"/>
        <v/>
      </c>
      <c r="AG117" s="534" t="str">
        <f t="shared" si="35"/>
        <v/>
      </c>
      <c r="AI117" s="534" t="str">
        <f t="shared" si="36"/>
        <v/>
      </c>
      <c r="AK117" s="534" t="str">
        <f t="shared" si="37"/>
        <v/>
      </c>
      <c r="AM117" s="534" t="str">
        <f t="shared" si="38"/>
        <v/>
      </c>
      <c r="AO117" s="534" t="str">
        <f t="shared" si="39"/>
        <v/>
      </c>
      <c r="AQ117" s="534" t="str">
        <f t="shared" si="40"/>
        <v/>
      </c>
    </row>
    <row r="118" spans="5:43">
      <c r="E118" s="534" t="str">
        <f t="shared" si="42"/>
        <v/>
      </c>
      <c r="G118" s="534" t="str">
        <f t="shared" si="42"/>
        <v/>
      </c>
      <c r="I118" s="534" t="str">
        <f t="shared" si="23"/>
        <v/>
      </c>
      <c r="K118" s="534" t="str">
        <f t="shared" si="24"/>
        <v/>
      </c>
      <c r="M118" s="534" t="str">
        <f t="shared" si="25"/>
        <v/>
      </c>
      <c r="O118" s="534" t="str">
        <f t="shared" si="26"/>
        <v/>
      </c>
      <c r="Q118" s="534" t="str">
        <f t="shared" si="27"/>
        <v/>
      </c>
      <c r="S118" s="534" t="str">
        <f t="shared" si="28"/>
        <v/>
      </c>
      <c r="U118" s="534" t="str">
        <f t="shared" si="29"/>
        <v/>
      </c>
      <c r="W118" s="534" t="str">
        <f t="shared" si="30"/>
        <v/>
      </c>
      <c r="Y118" s="534" t="str">
        <f t="shared" si="31"/>
        <v/>
      </c>
      <c r="AA118" s="534" t="str">
        <f t="shared" si="32"/>
        <v/>
      </c>
      <c r="AC118" s="534" t="str">
        <f t="shared" si="33"/>
        <v/>
      </c>
      <c r="AE118" s="534" t="str">
        <f t="shared" si="34"/>
        <v/>
      </c>
      <c r="AG118" s="534" t="str">
        <f t="shared" si="35"/>
        <v/>
      </c>
      <c r="AI118" s="534" t="str">
        <f t="shared" si="36"/>
        <v/>
      </c>
      <c r="AK118" s="534" t="str">
        <f t="shared" si="37"/>
        <v/>
      </c>
      <c r="AM118" s="534" t="str">
        <f t="shared" si="38"/>
        <v/>
      </c>
      <c r="AO118" s="534" t="str">
        <f t="shared" si="39"/>
        <v/>
      </c>
      <c r="AQ118" s="534" t="str">
        <f t="shared" si="40"/>
        <v/>
      </c>
    </row>
    <row r="119" spans="5:43">
      <c r="E119" s="534" t="str">
        <f t="shared" si="42"/>
        <v/>
      </c>
      <c r="G119" s="534" t="str">
        <f t="shared" si="42"/>
        <v/>
      </c>
      <c r="I119" s="534" t="str">
        <f t="shared" si="23"/>
        <v/>
      </c>
      <c r="K119" s="534" t="str">
        <f t="shared" si="24"/>
        <v/>
      </c>
      <c r="M119" s="534" t="str">
        <f t="shared" si="25"/>
        <v/>
      </c>
      <c r="O119" s="534" t="str">
        <f t="shared" si="26"/>
        <v/>
      </c>
      <c r="Q119" s="534" t="str">
        <f t="shared" si="27"/>
        <v/>
      </c>
      <c r="S119" s="534" t="str">
        <f t="shared" si="28"/>
        <v/>
      </c>
      <c r="U119" s="534" t="str">
        <f t="shared" si="29"/>
        <v/>
      </c>
      <c r="W119" s="534" t="str">
        <f t="shared" si="30"/>
        <v/>
      </c>
      <c r="Y119" s="534" t="str">
        <f t="shared" si="31"/>
        <v/>
      </c>
      <c r="AA119" s="534" t="str">
        <f t="shared" si="32"/>
        <v/>
      </c>
      <c r="AC119" s="534" t="str">
        <f t="shared" si="33"/>
        <v/>
      </c>
      <c r="AE119" s="534" t="str">
        <f t="shared" si="34"/>
        <v/>
      </c>
      <c r="AG119" s="534" t="str">
        <f t="shared" si="35"/>
        <v/>
      </c>
      <c r="AI119" s="534" t="str">
        <f t="shared" si="36"/>
        <v/>
      </c>
      <c r="AK119" s="534" t="str">
        <f t="shared" si="37"/>
        <v/>
      </c>
      <c r="AM119" s="534" t="str">
        <f t="shared" si="38"/>
        <v/>
      </c>
      <c r="AO119" s="534" t="str">
        <f t="shared" si="39"/>
        <v/>
      </c>
      <c r="AQ119" s="534" t="str">
        <f t="shared" si="40"/>
        <v/>
      </c>
    </row>
    <row r="120" spans="5:43">
      <c r="E120" s="534" t="str">
        <f t="shared" si="42"/>
        <v/>
      </c>
      <c r="G120" s="534" t="str">
        <f t="shared" si="42"/>
        <v/>
      </c>
      <c r="I120" s="534" t="str">
        <f t="shared" si="23"/>
        <v/>
      </c>
      <c r="K120" s="534" t="str">
        <f t="shared" si="24"/>
        <v/>
      </c>
      <c r="M120" s="534" t="str">
        <f t="shared" si="25"/>
        <v/>
      </c>
      <c r="O120" s="534" t="str">
        <f t="shared" si="26"/>
        <v/>
      </c>
      <c r="Q120" s="534" t="str">
        <f t="shared" si="27"/>
        <v/>
      </c>
      <c r="S120" s="534" t="str">
        <f t="shared" si="28"/>
        <v/>
      </c>
      <c r="U120" s="534" t="str">
        <f t="shared" si="29"/>
        <v/>
      </c>
      <c r="W120" s="534" t="str">
        <f t="shared" si="30"/>
        <v/>
      </c>
      <c r="Y120" s="534" t="str">
        <f t="shared" si="31"/>
        <v/>
      </c>
      <c r="AA120" s="534" t="str">
        <f t="shared" si="32"/>
        <v/>
      </c>
      <c r="AC120" s="534" t="str">
        <f t="shared" si="33"/>
        <v/>
      </c>
      <c r="AE120" s="534" t="str">
        <f t="shared" si="34"/>
        <v/>
      </c>
      <c r="AG120" s="534" t="str">
        <f t="shared" si="35"/>
        <v/>
      </c>
      <c r="AI120" s="534" t="str">
        <f t="shared" si="36"/>
        <v/>
      </c>
      <c r="AK120" s="534" t="str">
        <f t="shared" si="37"/>
        <v/>
      </c>
      <c r="AM120" s="534" t="str">
        <f t="shared" si="38"/>
        <v/>
      </c>
      <c r="AO120" s="534" t="str">
        <f t="shared" si="39"/>
        <v/>
      </c>
      <c r="AQ120" s="534" t="str">
        <f t="shared" si="40"/>
        <v/>
      </c>
    </row>
    <row r="121" spans="5:43">
      <c r="E121" s="534" t="str">
        <f t="shared" si="42"/>
        <v/>
      </c>
      <c r="G121" s="534" t="str">
        <f t="shared" si="42"/>
        <v/>
      </c>
      <c r="I121" s="534" t="str">
        <f t="shared" si="23"/>
        <v/>
      </c>
      <c r="K121" s="534" t="str">
        <f t="shared" si="24"/>
        <v/>
      </c>
      <c r="M121" s="534" t="str">
        <f t="shared" si="25"/>
        <v/>
      </c>
      <c r="O121" s="534" t="str">
        <f t="shared" si="26"/>
        <v/>
      </c>
      <c r="Q121" s="534" t="str">
        <f t="shared" si="27"/>
        <v/>
      </c>
      <c r="S121" s="534" t="str">
        <f t="shared" si="28"/>
        <v/>
      </c>
      <c r="U121" s="534" t="str">
        <f t="shared" si="29"/>
        <v/>
      </c>
      <c r="W121" s="534" t="str">
        <f t="shared" si="30"/>
        <v/>
      </c>
      <c r="Y121" s="534" t="str">
        <f t="shared" si="31"/>
        <v/>
      </c>
      <c r="AA121" s="534" t="str">
        <f t="shared" si="32"/>
        <v/>
      </c>
      <c r="AC121" s="534" t="str">
        <f t="shared" si="33"/>
        <v/>
      </c>
      <c r="AE121" s="534" t="str">
        <f t="shared" si="34"/>
        <v/>
      </c>
      <c r="AG121" s="534" t="str">
        <f t="shared" si="35"/>
        <v/>
      </c>
      <c r="AI121" s="534" t="str">
        <f t="shared" si="36"/>
        <v/>
      </c>
      <c r="AK121" s="534" t="str">
        <f t="shared" si="37"/>
        <v/>
      </c>
      <c r="AM121" s="534" t="str">
        <f t="shared" si="38"/>
        <v/>
      </c>
      <c r="AO121" s="534" t="str">
        <f t="shared" si="39"/>
        <v/>
      </c>
      <c r="AQ121" s="534" t="str">
        <f t="shared" si="40"/>
        <v/>
      </c>
    </row>
    <row r="122" spans="5:43">
      <c r="E122" s="534" t="str">
        <f t="shared" si="42"/>
        <v/>
      </c>
      <c r="G122" s="534" t="str">
        <f t="shared" si="42"/>
        <v/>
      </c>
      <c r="I122" s="534" t="str">
        <f t="shared" si="23"/>
        <v/>
      </c>
      <c r="K122" s="534" t="str">
        <f t="shared" si="24"/>
        <v/>
      </c>
      <c r="M122" s="534" t="str">
        <f t="shared" si="25"/>
        <v/>
      </c>
      <c r="O122" s="534" t="str">
        <f t="shared" si="26"/>
        <v/>
      </c>
      <c r="Q122" s="534" t="str">
        <f t="shared" si="27"/>
        <v/>
      </c>
      <c r="S122" s="534" t="str">
        <f t="shared" si="28"/>
        <v/>
      </c>
      <c r="U122" s="534" t="str">
        <f t="shared" si="29"/>
        <v/>
      </c>
      <c r="W122" s="534" t="str">
        <f t="shared" si="30"/>
        <v/>
      </c>
      <c r="Y122" s="534" t="str">
        <f t="shared" si="31"/>
        <v/>
      </c>
      <c r="AA122" s="534" t="str">
        <f t="shared" si="32"/>
        <v/>
      </c>
      <c r="AC122" s="534" t="str">
        <f t="shared" si="33"/>
        <v/>
      </c>
      <c r="AE122" s="534" t="str">
        <f t="shared" si="34"/>
        <v/>
      </c>
      <c r="AG122" s="534" t="str">
        <f t="shared" si="35"/>
        <v/>
      </c>
      <c r="AI122" s="534" t="str">
        <f t="shared" si="36"/>
        <v/>
      </c>
      <c r="AK122" s="534" t="str">
        <f t="shared" si="37"/>
        <v/>
      </c>
      <c r="AM122" s="534" t="str">
        <f t="shared" si="38"/>
        <v/>
      </c>
      <c r="AO122" s="534" t="str">
        <f t="shared" si="39"/>
        <v/>
      </c>
      <c r="AQ122" s="534" t="str">
        <f t="shared" si="40"/>
        <v/>
      </c>
    </row>
    <row r="123" spans="5:43">
      <c r="E123" s="534" t="str">
        <f t="shared" si="42"/>
        <v/>
      </c>
      <c r="G123" s="534" t="str">
        <f t="shared" si="42"/>
        <v/>
      </c>
      <c r="I123" s="534" t="str">
        <f t="shared" si="23"/>
        <v/>
      </c>
      <c r="K123" s="534" t="str">
        <f t="shared" si="24"/>
        <v/>
      </c>
      <c r="M123" s="534" t="str">
        <f t="shared" si="25"/>
        <v/>
      </c>
      <c r="O123" s="534" t="str">
        <f t="shared" si="26"/>
        <v/>
      </c>
      <c r="Q123" s="534" t="str">
        <f t="shared" si="27"/>
        <v/>
      </c>
      <c r="S123" s="534" t="str">
        <f t="shared" si="28"/>
        <v/>
      </c>
      <c r="U123" s="534" t="str">
        <f t="shared" si="29"/>
        <v/>
      </c>
      <c r="W123" s="534" t="str">
        <f t="shared" si="30"/>
        <v/>
      </c>
      <c r="Y123" s="534" t="str">
        <f t="shared" si="31"/>
        <v/>
      </c>
      <c r="AA123" s="534" t="str">
        <f t="shared" si="32"/>
        <v/>
      </c>
      <c r="AC123" s="534" t="str">
        <f t="shared" si="33"/>
        <v/>
      </c>
      <c r="AE123" s="534" t="str">
        <f t="shared" si="34"/>
        <v/>
      </c>
      <c r="AG123" s="534" t="str">
        <f t="shared" si="35"/>
        <v/>
      </c>
      <c r="AI123" s="534" t="str">
        <f t="shared" si="36"/>
        <v/>
      </c>
      <c r="AK123" s="534" t="str">
        <f t="shared" si="37"/>
        <v/>
      </c>
      <c r="AM123" s="534" t="str">
        <f t="shared" si="38"/>
        <v/>
      </c>
      <c r="AO123" s="534" t="str">
        <f t="shared" si="39"/>
        <v/>
      </c>
      <c r="AQ123" s="534" t="str">
        <f t="shared" si="40"/>
        <v/>
      </c>
    </row>
    <row r="124" spans="5:43">
      <c r="E124" s="534" t="str">
        <f t="shared" si="42"/>
        <v/>
      </c>
      <c r="G124" s="534" t="str">
        <f t="shared" si="42"/>
        <v/>
      </c>
      <c r="I124" s="534" t="str">
        <f t="shared" si="23"/>
        <v/>
      </c>
      <c r="K124" s="534" t="str">
        <f t="shared" si="24"/>
        <v/>
      </c>
      <c r="M124" s="534" t="str">
        <f t="shared" si="25"/>
        <v/>
      </c>
      <c r="O124" s="534" t="str">
        <f t="shared" si="26"/>
        <v/>
      </c>
      <c r="Q124" s="534" t="str">
        <f t="shared" si="27"/>
        <v/>
      </c>
      <c r="S124" s="534" t="str">
        <f t="shared" si="28"/>
        <v/>
      </c>
      <c r="U124" s="534" t="str">
        <f t="shared" si="29"/>
        <v/>
      </c>
      <c r="W124" s="534" t="str">
        <f t="shared" si="30"/>
        <v/>
      </c>
      <c r="Y124" s="534" t="str">
        <f t="shared" si="31"/>
        <v/>
      </c>
      <c r="AA124" s="534" t="str">
        <f t="shared" si="32"/>
        <v/>
      </c>
      <c r="AC124" s="534" t="str">
        <f t="shared" si="33"/>
        <v/>
      </c>
      <c r="AE124" s="534" t="str">
        <f t="shared" si="34"/>
        <v/>
      </c>
      <c r="AG124" s="534" t="str">
        <f t="shared" si="35"/>
        <v/>
      </c>
      <c r="AI124" s="534" t="str">
        <f t="shared" si="36"/>
        <v/>
      </c>
      <c r="AK124" s="534" t="str">
        <f t="shared" si="37"/>
        <v/>
      </c>
      <c r="AM124" s="534" t="str">
        <f t="shared" si="38"/>
        <v/>
      </c>
      <c r="AO124" s="534" t="str">
        <f t="shared" si="39"/>
        <v/>
      </c>
      <c r="AQ124" s="534" t="str">
        <f t="shared" si="40"/>
        <v/>
      </c>
    </row>
    <row r="125" spans="5:43">
      <c r="E125" s="534" t="str">
        <f t="shared" ref="E125:G140" si="43">IF(OR($B125=0,D125=0),"",D125/$B125)</f>
        <v/>
      </c>
      <c r="G125" s="534" t="str">
        <f t="shared" si="43"/>
        <v/>
      </c>
      <c r="I125" s="534" t="str">
        <f t="shared" si="23"/>
        <v/>
      </c>
      <c r="K125" s="534" t="str">
        <f t="shared" si="24"/>
        <v/>
      </c>
      <c r="M125" s="534" t="str">
        <f t="shared" si="25"/>
        <v/>
      </c>
      <c r="O125" s="534" t="str">
        <f t="shared" si="26"/>
        <v/>
      </c>
      <c r="Q125" s="534" t="str">
        <f t="shared" si="27"/>
        <v/>
      </c>
      <c r="S125" s="534" t="str">
        <f t="shared" si="28"/>
        <v/>
      </c>
      <c r="U125" s="534" t="str">
        <f t="shared" si="29"/>
        <v/>
      </c>
      <c r="W125" s="534" t="str">
        <f t="shared" si="30"/>
        <v/>
      </c>
      <c r="Y125" s="534" t="str">
        <f t="shared" si="31"/>
        <v/>
      </c>
      <c r="AA125" s="534" t="str">
        <f t="shared" si="32"/>
        <v/>
      </c>
      <c r="AC125" s="534" t="str">
        <f t="shared" si="33"/>
        <v/>
      </c>
      <c r="AE125" s="534" t="str">
        <f t="shared" si="34"/>
        <v/>
      </c>
      <c r="AG125" s="534" t="str">
        <f t="shared" si="35"/>
        <v/>
      </c>
      <c r="AI125" s="534" t="str">
        <f t="shared" si="36"/>
        <v/>
      </c>
      <c r="AK125" s="534" t="str">
        <f t="shared" si="37"/>
        <v/>
      </c>
      <c r="AM125" s="534" t="str">
        <f t="shared" si="38"/>
        <v/>
      </c>
      <c r="AO125" s="534" t="str">
        <f t="shared" si="39"/>
        <v/>
      </c>
      <c r="AQ125" s="534" t="str">
        <f t="shared" si="40"/>
        <v/>
      </c>
    </row>
    <row r="126" spans="5:43">
      <c r="E126" s="534" t="str">
        <f t="shared" si="43"/>
        <v/>
      </c>
      <c r="G126" s="534" t="str">
        <f t="shared" si="43"/>
        <v/>
      </c>
      <c r="I126" s="534" t="str">
        <f t="shared" si="23"/>
        <v/>
      </c>
      <c r="K126" s="534" t="str">
        <f t="shared" si="24"/>
        <v/>
      </c>
      <c r="M126" s="534" t="str">
        <f t="shared" si="25"/>
        <v/>
      </c>
      <c r="O126" s="534" t="str">
        <f t="shared" si="26"/>
        <v/>
      </c>
      <c r="Q126" s="534" t="str">
        <f t="shared" si="27"/>
        <v/>
      </c>
      <c r="S126" s="534" t="str">
        <f t="shared" si="28"/>
        <v/>
      </c>
      <c r="U126" s="534" t="str">
        <f t="shared" si="29"/>
        <v/>
      </c>
      <c r="W126" s="534" t="str">
        <f t="shared" si="30"/>
        <v/>
      </c>
      <c r="Y126" s="534" t="str">
        <f t="shared" si="31"/>
        <v/>
      </c>
      <c r="AA126" s="534" t="str">
        <f t="shared" si="32"/>
        <v/>
      </c>
      <c r="AC126" s="534" t="str">
        <f t="shared" si="33"/>
        <v/>
      </c>
      <c r="AE126" s="534" t="str">
        <f t="shared" si="34"/>
        <v/>
      </c>
      <c r="AG126" s="534" t="str">
        <f t="shared" si="35"/>
        <v/>
      </c>
      <c r="AI126" s="534" t="str">
        <f t="shared" si="36"/>
        <v/>
      </c>
      <c r="AK126" s="534" t="str">
        <f t="shared" si="37"/>
        <v/>
      </c>
      <c r="AM126" s="534" t="str">
        <f t="shared" si="38"/>
        <v/>
      </c>
      <c r="AO126" s="534" t="str">
        <f t="shared" si="39"/>
        <v/>
      </c>
      <c r="AQ126" s="534" t="str">
        <f t="shared" si="40"/>
        <v/>
      </c>
    </row>
    <row r="127" spans="5:43">
      <c r="E127" s="534" t="str">
        <f t="shared" si="43"/>
        <v/>
      </c>
      <c r="G127" s="534" t="str">
        <f t="shared" si="43"/>
        <v/>
      </c>
      <c r="I127" s="534" t="str">
        <f t="shared" si="23"/>
        <v/>
      </c>
      <c r="K127" s="534" t="str">
        <f t="shared" si="24"/>
        <v/>
      </c>
      <c r="M127" s="534" t="str">
        <f t="shared" si="25"/>
        <v/>
      </c>
      <c r="O127" s="534" t="str">
        <f t="shared" si="26"/>
        <v/>
      </c>
      <c r="Q127" s="534" t="str">
        <f t="shared" si="27"/>
        <v/>
      </c>
      <c r="S127" s="534" t="str">
        <f t="shared" si="28"/>
        <v/>
      </c>
      <c r="U127" s="534" t="str">
        <f t="shared" si="29"/>
        <v/>
      </c>
      <c r="W127" s="534" t="str">
        <f t="shared" si="30"/>
        <v/>
      </c>
      <c r="Y127" s="534" t="str">
        <f t="shared" si="31"/>
        <v/>
      </c>
      <c r="AA127" s="534" t="str">
        <f t="shared" si="32"/>
        <v/>
      </c>
      <c r="AC127" s="534" t="str">
        <f t="shared" si="33"/>
        <v/>
      </c>
      <c r="AE127" s="534" t="str">
        <f t="shared" si="34"/>
        <v/>
      </c>
      <c r="AG127" s="534" t="str">
        <f t="shared" si="35"/>
        <v/>
      </c>
      <c r="AI127" s="534" t="str">
        <f t="shared" si="36"/>
        <v/>
      </c>
      <c r="AK127" s="534" t="str">
        <f t="shared" si="37"/>
        <v/>
      </c>
      <c r="AM127" s="534" t="str">
        <f t="shared" si="38"/>
        <v/>
      </c>
      <c r="AO127" s="534" t="str">
        <f t="shared" si="39"/>
        <v/>
      </c>
      <c r="AQ127" s="534" t="str">
        <f t="shared" si="40"/>
        <v/>
      </c>
    </row>
    <row r="128" spans="5:43">
      <c r="E128" s="534" t="str">
        <f t="shared" si="43"/>
        <v/>
      </c>
      <c r="G128" s="534" t="str">
        <f t="shared" si="43"/>
        <v/>
      </c>
      <c r="I128" s="534" t="str">
        <f t="shared" si="23"/>
        <v/>
      </c>
      <c r="K128" s="534" t="str">
        <f t="shared" si="24"/>
        <v/>
      </c>
      <c r="M128" s="534" t="str">
        <f t="shared" si="25"/>
        <v/>
      </c>
      <c r="O128" s="534" t="str">
        <f t="shared" si="26"/>
        <v/>
      </c>
      <c r="Q128" s="534" t="str">
        <f t="shared" si="27"/>
        <v/>
      </c>
      <c r="S128" s="534" t="str">
        <f t="shared" si="28"/>
        <v/>
      </c>
      <c r="U128" s="534" t="str">
        <f t="shared" si="29"/>
        <v/>
      </c>
      <c r="W128" s="534" t="str">
        <f t="shared" si="30"/>
        <v/>
      </c>
      <c r="Y128" s="534" t="str">
        <f t="shared" si="31"/>
        <v/>
      </c>
      <c r="AA128" s="534" t="str">
        <f t="shared" si="32"/>
        <v/>
      </c>
      <c r="AC128" s="534" t="str">
        <f t="shared" si="33"/>
        <v/>
      </c>
      <c r="AE128" s="534" t="str">
        <f t="shared" si="34"/>
        <v/>
      </c>
      <c r="AG128" s="534" t="str">
        <f t="shared" si="35"/>
        <v/>
      </c>
      <c r="AI128" s="534" t="str">
        <f t="shared" si="36"/>
        <v/>
      </c>
      <c r="AK128" s="534" t="str">
        <f t="shared" si="37"/>
        <v/>
      </c>
      <c r="AM128" s="534" t="str">
        <f t="shared" si="38"/>
        <v/>
      </c>
      <c r="AO128" s="534" t="str">
        <f t="shared" si="39"/>
        <v/>
      </c>
      <c r="AQ128" s="534" t="str">
        <f t="shared" si="40"/>
        <v/>
      </c>
    </row>
    <row r="129" spans="5:43">
      <c r="E129" s="534" t="str">
        <f t="shared" si="43"/>
        <v/>
      </c>
      <c r="G129" s="534" t="str">
        <f t="shared" si="43"/>
        <v/>
      </c>
      <c r="I129" s="534" t="str">
        <f t="shared" si="23"/>
        <v/>
      </c>
      <c r="K129" s="534" t="str">
        <f t="shared" si="24"/>
        <v/>
      </c>
      <c r="M129" s="534" t="str">
        <f t="shared" si="25"/>
        <v/>
      </c>
      <c r="O129" s="534" t="str">
        <f t="shared" si="26"/>
        <v/>
      </c>
      <c r="Q129" s="534" t="str">
        <f t="shared" si="27"/>
        <v/>
      </c>
      <c r="S129" s="534" t="str">
        <f t="shared" si="28"/>
        <v/>
      </c>
      <c r="U129" s="534" t="str">
        <f t="shared" si="29"/>
        <v/>
      </c>
      <c r="W129" s="534" t="str">
        <f t="shared" si="30"/>
        <v/>
      </c>
      <c r="Y129" s="534" t="str">
        <f t="shared" si="31"/>
        <v/>
      </c>
      <c r="AA129" s="534" t="str">
        <f t="shared" si="32"/>
        <v/>
      </c>
      <c r="AC129" s="534" t="str">
        <f t="shared" si="33"/>
        <v/>
      </c>
      <c r="AE129" s="534" t="str">
        <f t="shared" si="34"/>
        <v/>
      </c>
      <c r="AG129" s="534" t="str">
        <f t="shared" si="35"/>
        <v/>
      </c>
      <c r="AI129" s="534" t="str">
        <f t="shared" si="36"/>
        <v/>
      </c>
      <c r="AK129" s="534" t="str">
        <f t="shared" si="37"/>
        <v/>
      </c>
      <c r="AM129" s="534" t="str">
        <f t="shared" si="38"/>
        <v/>
      </c>
      <c r="AO129" s="534" t="str">
        <f t="shared" si="39"/>
        <v/>
      </c>
      <c r="AQ129" s="534" t="str">
        <f t="shared" si="40"/>
        <v/>
      </c>
    </row>
    <row r="130" spans="5:43">
      <c r="E130" s="534" t="str">
        <f t="shared" si="43"/>
        <v/>
      </c>
      <c r="G130" s="534" t="str">
        <f t="shared" si="43"/>
        <v/>
      </c>
      <c r="I130" s="534" t="str">
        <f t="shared" si="23"/>
        <v/>
      </c>
      <c r="K130" s="534" t="str">
        <f t="shared" si="24"/>
        <v/>
      </c>
      <c r="M130" s="534" t="str">
        <f t="shared" si="25"/>
        <v/>
      </c>
      <c r="O130" s="534" t="str">
        <f t="shared" si="26"/>
        <v/>
      </c>
      <c r="Q130" s="534" t="str">
        <f t="shared" si="27"/>
        <v/>
      </c>
      <c r="S130" s="534" t="str">
        <f t="shared" si="28"/>
        <v/>
      </c>
      <c r="U130" s="534" t="str">
        <f t="shared" si="29"/>
        <v/>
      </c>
      <c r="W130" s="534" t="str">
        <f t="shared" si="30"/>
        <v/>
      </c>
      <c r="Y130" s="534" t="str">
        <f t="shared" si="31"/>
        <v/>
      </c>
      <c r="AA130" s="534" t="str">
        <f t="shared" si="32"/>
        <v/>
      </c>
      <c r="AC130" s="534" t="str">
        <f t="shared" si="33"/>
        <v/>
      </c>
      <c r="AE130" s="534" t="str">
        <f t="shared" si="34"/>
        <v/>
      </c>
      <c r="AG130" s="534" t="str">
        <f t="shared" si="35"/>
        <v/>
      </c>
      <c r="AI130" s="534" t="str">
        <f t="shared" si="36"/>
        <v/>
      </c>
      <c r="AK130" s="534" t="str">
        <f t="shared" si="37"/>
        <v/>
      </c>
      <c r="AM130" s="534" t="str">
        <f t="shared" si="38"/>
        <v/>
      </c>
      <c r="AO130" s="534" t="str">
        <f t="shared" si="39"/>
        <v/>
      </c>
      <c r="AQ130" s="534" t="str">
        <f t="shared" si="40"/>
        <v/>
      </c>
    </row>
    <row r="131" spans="5:43">
      <c r="E131" s="534" t="str">
        <f t="shared" si="43"/>
        <v/>
      </c>
      <c r="G131" s="534" t="str">
        <f t="shared" si="43"/>
        <v/>
      </c>
      <c r="I131" s="534" t="str">
        <f t="shared" si="23"/>
        <v/>
      </c>
      <c r="K131" s="534" t="str">
        <f t="shared" si="24"/>
        <v/>
      </c>
      <c r="M131" s="534" t="str">
        <f t="shared" si="25"/>
        <v/>
      </c>
      <c r="O131" s="534" t="str">
        <f t="shared" si="26"/>
        <v/>
      </c>
      <c r="Q131" s="534" t="str">
        <f t="shared" si="27"/>
        <v/>
      </c>
      <c r="S131" s="534" t="str">
        <f t="shared" si="28"/>
        <v/>
      </c>
      <c r="U131" s="534" t="str">
        <f t="shared" si="29"/>
        <v/>
      </c>
      <c r="W131" s="534" t="str">
        <f t="shared" si="30"/>
        <v/>
      </c>
      <c r="Y131" s="534" t="str">
        <f t="shared" si="31"/>
        <v/>
      </c>
      <c r="AA131" s="534" t="str">
        <f t="shared" si="32"/>
        <v/>
      </c>
      <c r="AC131" s="534" t="str">
        <f t="shared" si="33"/>
        <v/>
      </c>
      <c r="AE131" s="534" t="str">
        <f t="shared" si="34"/>
        <v/>
      </c>
      <c r="AG131" s="534" t="str">
        <f t="shared" si="35"/>
        <v/>
      </c>
      <c r="AI131" s="534" t="str">
        <f t="shared" si="36"/>
        <v/>
      </c>
      <c r="AK131" s="534" t="str">
        <f t="shared" si="37"/>
        <v/>
      </c>
      <c r="AM131" s="534" t="str">
        <f t="shared" si="38"/>
        <v/>
      </c>
      <c r="AO131" s="534" t="str">
        <f t="shared" si="39"/>
        <v/>
      </c>
      <c r="AQ131" s="534" t="str">
        <f t="shared" si="40"/>
        <v/>
      </c>
    </row>
    <row r="132" spans="5:43">
      <c r="E132" s="534" t="str">
        <f t="shared" si="43"/>
        <v/>
      </c>
      <c r="G132" s="534" t="str">
        <f t="shared" si="43"/>
        <v/>
      </c>
      <c r="I132" s="534" t="str">
        <f t="shared" si="23"/>
        <v/>
      </c>
      <c r="K132" s="534" t="str">
        <f t="shared" si="24"/>
        <v/>
      </c>
      <c r="M132" s="534" t="str">
        <f t="shared" si="25"/>
        <v/>
      </c>
      <c r="O132" s="534" t="str">
        <f t="shared" si="26"/>
        <v/>
      </c>
      <c r="Q132" s="534" t="str">
        <f t="shared" si="27"/>
        <v/>
      </c>
      <c r="S132" s="534" t="str">
        <f t="shared" si="28"/>
        <v/>
      </c>
      <c r="U132" s="534" t="str">
        <f t="shared" si="29"/>
        <v/>
      </c>
      <c r="W132" s="534" t="str">
        <f t="shared" si="30"/>
        <v/>
      </c>
      <c r="Y132" s="534" t="str">
        <f t="shared" si="31"/>
        <v/>
      </c>
      <c r="AA132" s="534" t="str">
        <f t="shared" si="32"/>
        <v/>
      </c>
      <c r="AC132" s="534" t="str">
        <f t="shared" si="33"/>
        <v/>
      </c>
      <c r="AE132" s="534" t="str">
        <f t="shared" si="34"/>
        <v/>
      </c>
      <c r="AG132" s="534" t="str">
        <f t="shared" si="35"/>
        <v/>
      </c>
      <c r="AI132" s="534" t="str">
        <f t="shared" si="36"/>
        <v/>
      </c>
      <c r="AK132" s="534" t="str">
        <f t="shared" si="37"/>
        <v/>
      </c>
      <c r="AM132" s="534" t="str">
        <f t="shared" si="38"/>
        <v/>
      </c>
      <c r="AO132" s="534" t="str">
        <f t="shared" si="39"/>
        <v/>
      </c>
      <c r="AQ132" s="534" t="str">
        <f t="shared" si="40"/>
        <v/>
      </c>
    </row>
    <row r="133" spans="5:43">
      <c r="E133" s="534" t="str">
        <f t="shared" si="43"/>
        <v/>
      </c>
      <c r="G133" s="534" t="str">
        <f t="shared" si="43"/>
        <v/>
      </c>
      <c r="I133" s="534" t="str">
        <f t="shared" si="23"/>
        <v/>
      </c>
      <c r="K133" s="534" t="str">
        <f t="shared" si="24"/>
        <v/>
      </c>
      <c r="M133" s="534" t="str">
        <f t="shared" si="25"/>
        <v/>
      </c>
      <c r="O133" s="534" t="str">
        <f t="shared" si="26"/>
        <v/>
      </c>
      <c r="Q133" s="534" t="str">
        <f t="shared" si="27"/>
        <v/>
      </c>
      <c r="S133" s="534" t="str">
        <f t="shared" si="28"/>
        <v/>
      </c>
      <c r="U133" s="534" t="str">
        <f t="shared" si="29"/>
        <v/>
      </c>
      <c r="W133" s="534" t="str">
        <f t="shared" si="30"/>
        <v/>
      </c>
      <c r="Y133" s="534" t="str">
        <f t="shared" si="31"/>
        <v/>
      </c>
      <c r="AA133" s="534" t="str">
        <f t="shared" si="32"/>
        <v/>
      </c>
      <c r="AC133" s="534" t="str">
        <f t="shared" si="33"/>
        <v/>
      </c>
      <c r="AE133" s="534" t="str">
        <f t="shared" si="34"/>
        <v/>
      </c>
      <c r="AG133" s="534" t="str">
        <f t="shared" si="35"/>
        <v/>
      </c>
      <c r="AI133" s="534" t="str">
        <f t="shared" si="36"/>
        <v/>
      </c>
      <c r="AK133" s="534" t="str">
        <f t="shared" si="37"/>
        <v/>
      </c>
      <c r="AM133" s="534" t="str">
        <f t="shared" si="38"/>
        <v/>
      </c>
      <c r="AO133" s="534" t="str">
        <f t="shared" si="39"/>
        <v/>
      </c>
      <c r="AQ133" s="534" t="str">
        <f t="shared" si="40"/>
        <v/>
      </c>
    </row>
    <row r="134" spans="5:43">
      <c r="E134" s="534" t="str">
        <f t="shared" si="43"/>
        <v/>
      </c>
      <c r="G134" s="534" t="str">
        <f t="shared" si="43"/>
        <v/>
      </c>
      <c r="I134" s="534" t="str">
        <f t="shared" si="23"/>
        <v/>
      </c>
      <c r="K134" s="534" t="str">
        <f t="shared" si="24"/>
        <v/>
      </c>
      <c r="M134" s="534" t="str">
        <f t="shared" si="25"/>
        <v/>
      </c>
      <c r="O134" s="534" t="str">
        <f t="shared" si="26"/>
        <v/>
      </c>
      <c r="Q134" s="534" t="str">
        <f t="shared" si="27"/>
        <v/>
      </c>
      <c r="S134" s="534" t="str">
        <f t="shared" si="28"/>
        <v/>
      </c>
      <c r="U134" s="534" t="str">
        <f t="shared" si="29"/>
        <v/>
      </c>
      <c r="W134" s="534" t="str">
        <f t="shared" si="30"/>
        <v/>
      </c>
      <c r="Y134" s="534" t="str">
        <f t="shared" si="31"/>
        <v/>
      </c>
      <c r="AA134" s="534" t="str">
        <f t="shared" si="32"/>
        <v/>
      </c>
      <c r="AC134" s="534" t="str">
        <f t="shared" si="33"/>
        <v/>
      </c>
      <c r="AE134" s="534" t="str">
        <f t="shared" si="34"/>
        <v/>
      </c>
      <c r="AG134" s="534" t="str">
        <f t="shared" si="35"/>
        <v/>
      </c>
      <c r="AI134" s="534" t="str">
        <f t="shared" si="36"/>
        <v/>
      </c>
      <c r="AK134" s="534" t="str">
        <f t="shared" si="37"/>
        <v/>
      </c>
      <c r="AM134" s="534" t="str">
        <f t="shared" si="38"/>
        <v/>
      </c>
      <c r="AO134" s="534" t="str">
        <f t="shared" si="39"/>
        <v/>
      </c>
      <c r="AQ134" s="534" t="str">
        <f t="shared" si="40"/>
        <v/>
      </c>
    </row>
    <row r="135" spans="5:43">
      <c r="E135" s="534" t="str">
        <f t="shared" si="43"/>
        <v/>
      </c>
      <c r="G135" s="534" t="str">
        <f t="shared" si="43"/>
        <v/>
      </c>
      <c r="I135" s="534" t="str">
        <f t="shared" si="23"/>
        <v/>
      </c>
      <c r="K135" s="534" t="str">
        <f t="shared" si="24"/>
        <v/>
      </c>
      <c r="M135" s="534" t="str">
        <f t="shared" si="25"/>
        <v/>
      </c>
      <c r="O135" s="534" t="str">
        <f t="shared" si="26"/>
        <v/>
      </c>
      <c r="Q135" s="534" t="str">
        <f t="shared" si="27"/>
        <v/>
      </c>
      <c r="S135" s="534" t="str">
        <f t="shared" si="28"/>
        <v/>
      </c>
      <c r="U135" s="534" t="str">
        <f t="shared" si="29"/>
        <v/>
      </c>
      <c r="W135" s="534" t="str">
        <f t="shared" si="30"/>
        <v/>
      </c>
      <c r="Y135" s="534" t="str">
        <f t="shared" si="31"/>
        <v/>
      </c>
      <c r="AA135" s="534" t="str">
        <f t="shared" si="32"/>
        <v/>
      </c>
      <c r="AC135" s="534" t="str">
        <f t="shared" si="33"/>
        <v/>
      </c>
      <c r="AE135" s="534" t="str">
        <f t="shared" si="34"/>
        <v/>
      </c>
      <c r="AG135" s="534" t="str">
        <f t="shared" si="35"/>
        <v/>
      </c>
      <c r="AI135" s="534" t="str">
        <f t="shared" si="36"/>
        <v/>
      </c>
      <c r="AK135" s="534" t="str">
        <f t="shared" si="37"/>
        <v/>
      </c>
      <c r="AM135" s="534" t="str">
        <f t="shared" si="38"/>
        <v/>
      </c>
      <c r="AO135" s="534" t="str">
        <f t="shared" si="39"/>
        <v/>
      </c>
      <c r="AQ135" s="534" t="str">
        <f t="shared" si="40"/>
        <v/>
      </c>
    </row>
    <row r="136" spans="5:43">
      <c r="E136" s="534" t="str">
        <f t="shared" si="43"/>
        <v/>
      </c>
      <c r="G136" s="534" t="str">
        <f t="shared" si="43"/>
        <v/>
      </c>
      <c r="I136" s="534" t="str">
        <f t="shared" si="23"/>
        <v/>
      </c>
      <c r="K136" s="534" t="str">
        <f t="shared" si="24"/>
        <v/>
      </c>
      <c r="M136" s="534" t="str">
        <f t="shared" si="25"/>
        <v/>
      </c>
      <c r="O136" s="534" t="str">
        <f t="shared" si="26"/>
        <v/>
      </c>
      <c r="Q136" s="534" t="str">
        <f t="shared" si="27"/>
        <v/>
      </c>
      <c r="S136" s="534" t="str">
        <f t="shared" si="28"/>
        <v/>
      </c>
      <c r="U136" s="534" t="str">
        <f t="shared" si="29"/>
        <v/>
      </c>
      <c r="W136" s="534" t="str">
        <f t="shared" si="30"/>
        <v/>
      </c>
      <c r="Y136" s="534" t="str">
        <f t="shared" si="31"/>
        <v/>
      </c>
      <c r="AA136" s="534" t="str">
        <f t="shared" si="32"/>
        <v/>
      </c>
      <c r="AC136" s="534" t="str">
        <f t="shared" si="33"/>
        <v/>
      </c>
      <c r="AE136" s="534" t="str">
        <f t="shared" si="34"/>
        <v/>
      </c>
      <c r="AG136" s="534" t="str">
        <f t="shared" si="35"/>
        <v/>
      </c>
      <c r="AI136" s="534" t="str">
        <f t="shared" si="36"/>
        <v/>
      </c>
      <c r="AK136" s="534" t="str">
        <f t="shared" si="37"/>
        <v/>
      </c>
      <c r="AM136" s="534" t="str">
        <f t="shared" si="38"/>
        <v/>
      </c>
      <c r="AO136" s="534" t="str">
        <f t="shared" si="39"/>
        <v/>
      </c>
      <c r="AQ136" s="534" t="str">
        <f t="shared" si="40"/>
        <v/>
      </c>
    </row>
    <row r="137" spans="5:43">
      <c r="E137" s="534" t="str">
        <f t="shared" si="43"/>
        <v/>
      </c>
      <c r="G137" s="534" t="str">
        <f t="shared" si="43"/>
        <v/>
      </c>
      <c r="I137" s="534" t="str">
        <f t="shared" si="23"/>
        <v/>
      </c>
      <c r="K137" s="534" t="str">
        <f t="shared" si="24"/>
        <v/>
      </c>
      <c r="M137" s="534" t="str">
        <f t="shared" si="25"/>
        <v/>
      </c>
      <c r="O137" s="534" t="str">
        <f t="shared" si="26"/>
        <v/>
      </c>
      <c r="Q137" s="534" t="str">
        <f t="shared" si="27"/>
        <v/>
      </c>
      <c r="S137" s="534" t="str">
        <f t="shared" si="28"/>
        <v/>
      </c>
      <c r="U137" s="534" t="str">
        <f t="shared" si="29"/>
        <v/>
      </c>
      <c r="W137" s="534" t="str">
        <f t="shared" si="30"/>
        <v/>
      </c>
      <c r="Y137" s="534" t="str">
        <f t="shared" si="31"/>
        <v/>
      </c>
      <c r="AA137" s="534" t="str">
        <f t="shared" si="32"/>
        <v/>
      </c>
      <c r="AC137" s="534" t="str">
        <f t="shared" si="33"/>
        <v/>
      </c>
      <c r="AE137" s="534" t="str">
        <f t="shared" si="34"/>
        <v/>
      </c>
      <c r="AG137" s="534" t="str">
        <f t="shared" si="35"/>
        <v/>
      </c>
      <c r="AI137" s="534" t="str">
        <f t="shared" si="36"/>
        <v/>
      </c>
      <c r="AK137" s="534" t="str">
        <f t="shared" si="37"/>
        <v/>
      </c>
      <c r="AM137" s="534" t="str">
        <f t="shared" si="38"/>
        <v/>
      </c>
      <c r="AO137" s="534" t="str">
        <f t="shared" si="39"/>
        <v/>
      </c>
      <c r="AQ137" s="534" t="str">
        <f t="shared" si="40"/>
        <v/>
      </c>
    </row>
    <row r="138" spans="5:43">
      <c r="E138" s="534" t="str">
        <f t="shared" si="43"/>
        <v/>
      </c>
      <c r="G138" s="534" t="str">
        <f t="shared" si="43"/>
        <v/>
      </c>
      <c r="I138" s="534" t="str">
        <f t="shared" si="23"/>
        <v/>
      </c>
      <c r="K138" s="534" t="str">
        <f t="shared" si="24"/>
        <v/>
      </c>
      <c r="M138" s="534" t="str">
        <f t="shared" si="25"/>
        <v/>
      </c>
      <c r="O138" s="534" t="str">
        <f t="shared" si="26"/>
        <v/>
      </c>
      <c r="Q138" s="534" t="str">
        <f t="shared" si="27"/>
        <v/>
      </c>
      <c r="S138" s="534" t="str">
        <f t="shared" si="28"/>
        <v/>
      </c>
      <c r="U138" s="534" t="str">
        <f t="shared" si="29"/>
        <v/>
      </c>
      <c r="W138" s="534" t="str">
        <f t="shared" si="30"/>
        <v/>
      </c>
      <c r="Y138" s="534" t="str">
        <f t="shared" si="31"/>
        <v/>
      </c>
      <c r="AA138" s="534" t="str">
        <f t="shared" si="32"/>
        <v/>
      </c>
      <c r="AC138" s="534" t="str">
        <f t="shared" si="33"/>
        <v/>
      </c>
      <c r="AE138" s="534" t="str">
        <f t="shared" si="34"/>
        <v/>
      </c>
      <c r="AG138" s="534" t="str">
        <f t="shared" si="35"/>
        <v/>
      </c>
      <c r="AI138" s="534" t="str">
        <f t="shared" si="36"/>
        <v/>
      </c>
      <c r="AK138" s="534" t="str">
        <f t="shared" si="37"/>
        <v/>
      </c>
      <c r="AM138" s="534" t="str">
        <f t="shared" si="38"/>
        <v/>
      </c>
      <c r="AO138" s="534" t="str">
        <f t="shared" si="39"/>
        <v/>
      </c>
      <c r="AQ138" s="534" t="str">
        <f t="shared" si="40"/>
        <v/>
      </c>
    </row>
    <row r="139" spans="5:43">
      <c r="E139" s="534" t="str">
        <f t="shared" si="43"/>
        <v/>
      </c>
      <c r="G139" s="534" t="str">
        <f t="shared" si="43"/>
        <v/>
      </c>
      <c r="I139" s="534" t="str">
        <f t="shared" si="23"/>
        <v/>
      </c>
      <c r="K139" s="534" t="str">
        <f t="shared" si="24"/>
        <v/>
      </c>
      <c r="M139" s="534" t="str">
        <f t="shared" si="25"/>
        <v/>
      </c>
      <c r="O139" s="534" t="str">
        <f t="shared" si="26"/>
        <v/>
      </c>
      <c r="Q139" s="534" t="str">
        <f t="shared" si="27"/>
        <v/>
      </c>
      <c r="S139" s="534" t="str">
        <f t="shared" si="28"/>
        <v/>
      </c>
      <c r="U139" s="534" t="str">
        <f t="shared" si="29"/>
        <v/>
      </c>
      <c r="W139" s="534" t="str">
        <f t="shared" si="30"/>
        <v/>
      </c>
      <c r="Y139" s="534" t="str">
        <f t="shared" si="31"/>
        <v/>
      </c>
      <c r="AA139" s="534" t="str">
        <f t="shared" si="32"/>
        <v/>
      </c>
      <c r="AC139" s="534" t="str">
        <f t="shared" si="33"/>
        <v/>
      </c>
      <c r="AE139" s="534" t="str">
        <f t="shared" si="34"/>
        <v/>
      </c>
      <c r="AG139" s="534" t="str">
        <f t="shared" si="35"/>
        <v/>
      </c>
      <c r="AI139" s="534" t="str">
        <f t="shared" si="36"/>
        <v/>
      </c>
      <c r="AK139" s="534" t="str">
        <f t="shared" si="37"/>
        <v/>
      </c>
      <c r="AM139" s="534" t="str">
        <f t="shared" si="38"/>
        <v/>
      </c>
      <c r="AO139" s="534" t="str">
        <f t="shared" si="39"/>
        <v/>
      </c>
      <c r="AQ139" s="534" t="str">
        <f t="shared" si="40"/>
        <v/>
      </c>
    </row>
    <row r="140" spans="5:43">
      <c r="E140" s="534" t="str">
        <f t="shared" si="43"/>
        <v/>
      </c>
      <c r="G140" s="534" t="str">
        <f t="shared" si="43"/>
        <v/>
      </c>
      <c r="I140" s="534" t="str">
        <f t="shared" si="23"/>
        <v/>
      </c>
      <c r="K140" s="534" t="str">
        <f t="shared" si="24"/>
        <v/>
      </c>
      <c r="M140" s="534" t="str">
        <f t="shared" si="25"/>
        <v/>
      </c>
      <c r="O140" s="534" t="str">
        <f t="shared" si="26"/>
        <v/>
      </c>
      <c r="Q140" s="534" t="str">
        <f t="shared" si="27"/>
        <v/>
      </c>
      <c r="S140" s="534" t="str">
        <f t="shared" si="28"/>
        <v/>
      </c>
      <c r="U140" s="534" t="str">
        <f t="shared" si="29"/>
        <v/>
      </c>
      <c r="W140" s="534" t="str">
        <f t="shared" si="30"/>
        <v/>
      </c>
      <c r="Y140" s="534" t="str">
        <f t="shared" si="31"/>
        <v/>
      </c>
      <c r="AA140" s="534" t="str">
        <f t="shared" si="32"/>
        <v/>
      </c>
      <c r="AC140" s="534" t="str">
        <f t="shared" si="33"/>
        <v/>
      </c>
      <c r="AE140" s="534" t="str">
        <f t="shared" si="34"/>
        <v/>
      </c>
      <c r="AG140" s="534" t="str">
        <f t="shared" si="35"/>
        <v/>
      </c>
      <c r="AI140" s="534" t="str">
        <f t="shared" si="36"/>
        <v/>
      </c>
      <c r="AK140" s="534" t="str">
        <f t="shared" si="37"/>
        <v/>
      </c>
      <c r="AM140" s="534" t="str">
        <f t="shared" si="38"/>
        <v/>
      </c>
      <c r="AO140" s="534" t="str">
        <f t="shared" si="39"/>
        <v/>
      </c>
      <c r="AQ140" s="534" t="str">
        <f t="shared" si="40"/>
        <v/>
      </c>
    </row>
    <row r="141" spans="5:43">
      <c r="E141" s="534" t="str">
        <f t="shared" ref="E141:G156" si="44">IF(OR($B141=0,D141=0),"",D141/$B141)</f>
        <v/>
      </c>
      <c r="G141" s="534" t="str">
        <f t="shared" si="44"/>
        <v/>
      </c>
      <c r="I141" s="534" t="str">
        <f t="shared" ref="I141:I204" si="45">IF(OR($B141=0,H141=0),"",H141/$B141)</f>
        <v/>
      </c>
      <c r="K141" s="534" t="str">
        <f t="shared" ref="K141:K204" si="46">IF(OR($B141=0,J141=0),"",J141/$B141)</f>
        <v/>
      </c>
      <c r="M141" s="534" t="str">
        <f t="shared" ref="M141:M204" si="47">IF(OR($B141=0,L141=0),"",L141/$B141)</f>
        <v/>
      </c>
      <c r="O141" s="534" t="str">
        <f t="shared" ref="O141:O204" si="48">IF(OR($B141=0,N141=0),"",N141/$B141)</f>
        <v/>
      </c>
      <c r="Q141" s="534" t="str">
        <f t="shared" ref="Q141:Q204" si="49">IF(OR($B141=0,P141=0),"",P141/$B141)</f>
        <v/>
      </c>
      <c r="S141" s="534" t="str">
        <f t="shared" ref="S141:S204" si="50">IF(OR($B141=0,R141=0),"",R141/$B141)</f>
        <v/>
      </c>
      <c r="U141" s="534" t="str">
        <f t="shared" ref="U141:U204" si="51">IF(OR($B141=0,T141=0),"",T141/$B141)</f>
        <v/>
      </c>
      <c r="W141" s="534" t="str">
        <f t="shared" ref="W141:W204" si="52">IF(OR($B141=0,V141=0),"",V141/$B141)</f>
        <v/>
      </c>
      <c r="Y141" s="534" t="str">
        <f t="shared" ref="Y141:Y204" si="53">IF(OR($B141=0,X141=0),"",X141/$B141)</f>
        <v/>
      </c>
      <c r="AA141" s="534" t="str">
        <f t="shared" ref="AA141:AA204" si="54">IF(OR($B141=0,Z141=0),"",Z141/$B141)</f>
        <v/>
      </c>
      <c r="AC141" s="534" t="str">
        <f t="shared" ref="AC141:AC204" si="55">IF(OR($B141=0,AB141=0),"",AB141/$B141)</f>
        <v/>
      </c>
      <c r="AE141" s="534" t="str">
        <f t="shared" ref="AE141:AE204" si="56">IF(OR($B141=0,AD141=0),"",AD141/$B141)</f>
        <v/>
      </c>
      <c r="AG141" s="534" t="str">
        <f t="shared" ref="AG141:AG204" si="57">IF(OR($B141=0,AF141=0),"",AF141/$B141)</f>
        <v/>
      </c>
      <c r="AI141" s="534" t="str">
        <f t="shared" ref="AI141:AI204" si="58">IF(OR($B141=0,AH141=0),"",AH141/$B141)</f>
        <v/>
      </c>
      <c r="AK141" s="534" t="str">
        <f t="shared" ref="AK141:AK204" si="59">IF(OR($B141=0,AJ141=0),"",AJ141/$B141)</f>
        <v/>
      </c>
      <c r="AM141" s="534" t="str">
        <f t="shared" ref="AM141:AM204" si="60">IF(OR($B141=0,AL141=0),"",AL141/$B141)</f>
        <v/>
      </c>
      <c r="AO141" s="534" t="str">
        <f t="shared" ref="AO141:AO204" si="61">IF(OR($B141=0,AN141=0),"",AN141/$B141)</f>
        <v/>
      </c>
      <c r="AQ141" s="534" t="str">
        <f t="shared" ref="AQ141:AQ204" si="62">IF(OR($B141=0,AP141=0),"",AP141/$B141)</f>
        <v/>
      </c>
    </row>
    <row r="142" spans="5:43">
      <c r="E142" s="534" t="str">
        <f t="shared" si="44"/>
        <v/>
      </c>
      <c r="G142" s="534" t="str">
        <f t="shared" si="44"/>
        <v/>
      </c>
      <c r="I142" s="534" t="str">
        <f t="shared" si="45"/>
        <v/>
      </c>
      <c r="K142" s="534" t="str">
        <f t="shared" si="46"/>
        <v/>
      </c>
      <c r="M142" s="534" t="str">
        <f t="shared" si="47"/>
        <v/>
      </c>
      <c r="O142" s="534" t="str">
        <f t="shared" si="48"/>
        <v/>
      </c>
      <c r="Q142" s="534" t="str">
        <f t="shared" si="49"/>
        <v/>
      </c>
      <c r="S142" s="534" t="str">
        <f t="shared" si="50"/>
        <v/>
      </c>
      <c r="U142" s="534" t="str">
        <f t="shared" si="51"/>
        <v/>
      </c>
      <c r="W142" s="534" t="str">
        <f t="shared" si="52"/>
        <v/>
      </c>
      <c r="Y142" s="534" t="str">
        <f t="shared" si="53"/>
        <v/>
      </c>
      <c r="AA142" s="534" t="str">
        <f t="shared" si="54"/>
        <v/>
      </c>
      <c r="AC142" s="534" t="str">
        <f t="shared" si="55"/>
        <v/>
      </c>
      <c r="AE142" s="534" t="str">
        <f t="shared" si="56"/>
        <v/>
      </c>
      <c r="AG142" s="534" t="str">
        <f t="shared" si="57"/>
        <v/>
      </c>
      <c r="AI142" s="534" t="str">
        <f t="shared" si="58"/>
        <v/>
      </c>
      <c r="AK142" s="534" t="str">
        <f t="shared" si="59"/>
        <v/>
      </c>
      <c r="AM142" s="534" t="str">
        <f t="shared" si="60"/>
        <v/>
      </c>
      <c r="AO142" s="534" t="str">
        <f t="shared" si="61"/>
        <v/>
      </c>
      <c r="AQ142" s="534" t="str">
        <f t="shared" si="62"/>
        <v/>
      </c>
    </row>
    <row r="143" spans="5:43">
      <c r="E143" s="534" t="str">
        <f t="shared" si="44"/>
        <v/>
      </c>
      <c r="G143" s="534" t="str">
        <f t="shared" si="44"/>
        <v/>
      </c>
      <c r="I143" s="534" t="str">
        <f t="shared" si="45"/>
        <v/>
      </c>
      <c r="K143" s="534" t="str">
        <f t="shared" si="46"/>
        <v/>
      </c>
      <c r="M143" s="534" t="str">
        <f t="shared" si="47"/>
        <v/>
      </c>
      <c r="O143" s="534" t="str">
        <f t="shared" si="48"/>
        <v/>
      </c>
      <c r="Q143" s="534" t="str">
        <f t="shared" si="49"/>
        <v/>
      </c>
      <c r="S143" s="534" t="str">
        <f t="shared" si="50"/>
        <v/>
      </c>
      <c r="U143" s="534" t="str">
        <f t="shared" si="51"/>
        <v/>
      </c>
      <c r="W143" s="534" t="str">
        <f t="shared" si="52"/>
        <v/>
      </c>
      <c r="Y143" s="534" t="str">
        <f t="shared" si="53"/>
        <v/>
      </c>
      <c r="AA143" s="534" t="str">
        <f t="shared" si="54"/>
        <v/>
      </c>
      <c r="AC143" s="534" t="str">
        <f t="shared" si="55"/>
        <v/>
      </c>
      <c r="AE143" s="534" t="str">
        <f t="shared" si="56"/>
        <v/>
      </c>
      <c r="AG143" s="534" t="str">
        <f t="shared" si="57"/>
        <v/>
      </c>
      <c r="AI143" s="534" t="str">
        <f t="shared" si="58"/>
        <v/>
      </c>
      <c r="AK143" s="534" t="str">
        <f t="shared" si="59"/>
        <v/>
      </c>
      <c r="AM143" s="534" t="str">
        <f t="shared" si="60"/>
        <v/>
      </c>
      <c r="AO143" s="534" t="str">
        <f t="shared" si="61"/>
        <v/>
      </c>
      <c r="AQ143" s="534" t="str">
        <f t="shared" si="62"/>
        <v/>
      </c>
    </row>
    <row r="144" spans="5:43">
      <c r="E144" s="534" t="str">
        <f t="shared" si="44"/>
        <v/>
      </c>
      <c r="G144" s="534" t="str">
        <f t="shared" si="44"/>
        <v/>
      </c>
      <c r="I144" s="534" t="str">
        <f t="shared" si="45"/>
        <v/>
      </c>
      <c r="K144" s="534" t="str">
        <f t="shared" si="46"/>
        <v/>
      </c>
      <c r="M144" s="534" t="str">
        <f t="shared" si="47"/>
        <v/>
      </c>
      <c r="O144" s="534" t="str">
        <f t="shared" si="48"/>
        <v/>
      </c>
      <c r="Q144" s="534" t="str">
        <f t="shared" si="49"/>
        <v/>
      </c>
      <c r="S144" s="534" t="str">
        <f t="shared" si="50"/>
        <v/>
      </c>
      <c r="U144" s="534" t="str">
        <f t="shared" si="51"/>
        <v/>
      </c>
      <c r="W144" s="534" t="str">
        <f t="shared" si="52"/>
        <v/>
      </c>
      <c r="Y144" s="534" t="str">
        <f t="shared" si="53"/>
        <v/>
      </c>
      <c r="AA144" s="534" t="str">
        <f t="shared" si="54"/>
        <v/>
      </c>
      <c r="AC144" s="534" t="str">
        <f t="shared" si="55"/>
        <v/>
      </c>
      <c r="AE144" s="534" t="str">
        <f t="shared" si="56"/>
        <v/>
      </c>
      <c r="AG144" s="534" t="str">
        <f t="shared" si="57"/>
        <v/>
      </c>
      <c r="AI144" s="534" t="str">
        <f t="shared" si="58"/>
        <v/>
      </c>
      <c r="AK144" s="534" t="str">
        <f t="shared" si="59"/>
        <v/>
      </c>
      <c r="AM144" s="534" t="str">
        <f t="shared" si="60"/>
        <v/>
      </c>
      <c r="AO144" s="534" t="str">
        <f t="shared" si="61"/>
        <v/>
      </c>
      <c r="AQ144" s="534" t="str">
        <f t="shared" si="62"/>
        <v/>
      </c>
    </row>
    <row r="145" spans="5:43">
      <c r="E145" s="534" t="str">
        <f t="shared" si="44"/>
        <v/>
      </c>
      <c r="G145" s="534" t="str">
        <f t="shared" si="44"/>
        <v/>
      </c>
      <c r="I145" s="534" t="str">
        <f t="shared" si="45"/>
        <v/>
      </c>
      <c r="K145" s="534" t="str">
        <f t="shared" si="46"/>
        <v/>
      </c>
      <c r="M145" s="534" t="str">
        <f t="shared" si="47"/>
        <v/>
      </c>
      <c r="O145" s="534" t="str">
        <f t="shared" si="48"/>
        <v/>
      </c>
      <c r="Q145" s="534" t="str">
        <f t="shared" si="49"/>
        <v/>
      </c>
      <c r="S145" s="534" t="str">
        <f t="shared" si="50"/>
        <v/>
      </c>
      <c r="U145" s="534" t="str">
        <f t="shared" si="51"/>
        <v/>
      </c>
      <c r="W145" s="534" t="str">
        <f t="shared" si="52"/>
        <v/>
      </c>
      <c r="Y145" s="534" t="str">
        <f t="shared" si="53"/>
        <v/>
      </c>
      <c r="AA145" s="534" t="str">
        <f t="shared" si="54"/>
        <v/>
      </c>
      <c r="AC145" s="534" t="str">
        <f t="shared" si="55"/>
        <v/>
      </c>
      <c r="AE145" s="534" t="str">
        <f t="shared" si="56"/>
        <v/>
      </c>
      <c r="AG145" s="534" t="str">
        <f t="shared" si="57"/>
        <v/>
      </c>
      <c r="AI145" s="534" t="str">
        <f t="shared" si="58"/>
        <v/>
      </c>
      <c r="AK145" s="534" t="str">
        <f t="shared" si="59"/>
        <v/>
      </c>
      <c r="AM145" s="534" t="str">
        <f t="shared" si="60"/>
        <v/>
      </c>
      <c r="AO145" s="534" t="str">
        <f t="shared" si="61"/>
        <v/>
      </c>
      <c r="AQ145" s="534" t="str">
        <f t="shared" si="62"/>
        <v/>
      </c>
    </row>
    <row r="146" spans="5:43">
      <c r="E146" s="534" t="str">
        <f t="shared" si="44"/>
        <v/>
      </c>
      <c r="G146" s="534" t="str">
        <f t="shared" si="44"/>
        <v/>
      </c>
      <c r="I146" s="534" t="str">
        <f t="shared" si="45"/>
        <v/>
      </c>
      <c r="K146" s="534" t="str">
        <f t="shared" si="46"/>
        <v/>
      </c>
      <c r="M146" s="534" t="str">
        <f t="shared" si="47"/>
        <v/>
      </c>
      <c r="O146" s="534" t="str">
        <f t="shared" si="48"/>
        <v/>
      </c>
      <c r="Q146" s="534" t="str">
        <f t="shared" si="49"/>
        <v/>
      </c>
      <c r="S146" s="534" t="str">
        <f t="shared" si="50"/>
        <v/>
      </c>
      <c r="U146" s="534" t="str">
        <f t="shared" si="51"/>
        <v/>
      </c>
      <c r="W146" s="534" t="str">
        <f t="shared" si="52"/>
        <v/>
      </c>
      <c r="Y146" s="534" t="str">
        <f t="shared" si="53"/>
        <v/>
      </c>
      <c r="AA146" s="534" t="str">
        <f t="shared" si="54"/>
        <v/>
      </c>
      <c r="AC146" s="534" t="str">
        <f t="shared" si="55"/>
        <v/>
      </c>
      <c r="AE146" s="534" t="str">
        <f t="shared" si="56"/>
        <v/>
      </c>
      <c r="AG146" s="534" t="str">
        <f t="shared" si="57"/>
        <v/>
      </c>
      <c r="AI146" s="534" t="str">
        <f t="shared" si="58"/>
        <v/>
      </c>
      <c r="AK146" s="534" t="str">
        <f t="shared" si="59"/>
        <v/>
      </c>
      <c r="AM146" s="534" t="str">
        <f t="shared" si="60"/>
        <v/>
      </c>
      <c r="AO146" s="534" t="str">
        <f t="shared" si="61"/>
        <v/>
      </c>
      <c r="AQ146" s="534" t="str">
        <f t="shared" si="62"/>
        <v/>
      </c>
    </row>
    <row r="147" spans="5:43">
      <c r="E147" s="534" t="str">
        <f t="shared" si="44"/>
        <v/>
      </c>
      <c r="G147" s="534" t="str">
        <f t="shared" si="44"/>
        <v/>
      </c>
      <c r="I147" s="534" t="str">
        <f t="shared" si="45"/>
        <v/>
      </c>
      <c r="K147" s="534" t="str">
        <f t="shared" si="46"/>
        <v/>
      </c>
      <c r="M147" s="534" t="str">
        <f t="shared" si="47"/>
        <v/>
      </c>
      <c r="O147" s="534" t="str">
        <f t="shared" si="48"/>
        <v/>
      </c>
      <c r="Q147" s="534" t="str">
        <f t="shared" si="49"/>
        <v/>
      </c>
      <c r="S147" s="534" t="str">
        <f t="shared" si="50"/>
        <v/>
      </c>
      <c r="U147" s="534" t="str">
        <f t="shared" si="51"/>
        <v/>
      </c>
      <c r="W147" s="534" t="str">
        <f t="shared" si="52"/>
        <v/>
      </c>
      <c r="Y147" s="534" t="str">
        <f t="shared" si="53"/>
        <v/>
      </c>
      <c r="AA147" s="534" t="str">
        <f t="shared" si="54"/>
        <v/>
      </c>
      <c r="AC147" s="534" t="str">
        <f t="shared" si="55"/>
        <v/>
      </c>
      <c r="AE147" s="534" t="str">
        <f t="shared" si="56"/>
        <v/>
      </c>
      <c r="AG147" s="534" t="str">
        <f t="shared" si="57"/>
        <v/>
      </c>
      <c r="AI147" s="534" t="str">
        <f t="shared" si="58"/>
        <v/>
      </c>
      <c r="AK147" s="534" t="str">
        <f t="shared" si="59"/>
        <v/>
      </c>
      <c r="AM147" s="534" t="str">
        <f t="shared" si="60"/>
        <v/>
      </c>
      <c r="AO147" s="534" t="str">
        <f t="shared" si="61"/>
        <v/>
      </c>
      <c r="AQ147" s="534" t="str">
        <f t="shared" si="62"/>
        <v/>
      </c>
    </row>
    <row r="148" spans="5:43">
      <c r="E148" s="534" t="str">
        <f t="shared" si="44"/>
        <v/>
      </c>
      <c r="G148" s="534" t="str">
        <f t="shared" si="44"/>
        <v/>
      </c>
      <c r="I148" s="534" t="str">
        <f t="shared" si="45"/>
        <v/>
      </c>
      <c r="K148" s="534" t="str">
        <f t="shared" si="46"/>
        <v/>
      </c>
      <c r="M148" s="534" t="str">
        <f t="shared" si="47"/>
        <v/>
      </c>
      <c r="O148" s="534" t="str">
        <f t="shared" si="48"/>
        <v/>
      </c>
      <c r="Q148" s="534" t="str">
        <f t="shared" si="49"/>
        <v/>
      </c>
      <c r="S148" s="534" t="str">
        <f t="shared" si="50"/>
        <v/>
      </c>
      <c r="U148" s="534" t="str">
        <f t="shared" si="51"/>
        <v/>
      </c>
      <c r="W148" s="534" t="str">
        <f t="shared" si="52"/>
        <v/>
      </c>
      <c r="Y148" s="534" t="str">
        <f t="shared" si="53"/>
        <v/>
      </c>
      <c r="AA148" s="534" t="str">
        <f t="shared" si="54"/>
        <v/>
      </c>
      <c r="AC148" s="534" t="str">
        <f t="shared" si="55"/>
        <v/>
      </c>
      <c r="AE148" s="534" t="str">
        <f t="shared" si="56"/>
        <v/>
      </c>
      <c r="AG148" s="534" t="str">
        <f t="shared" si="57"/>
        <v/>
      </c>
      <c r="AI148" s="534" t="str">
        <f t="shared" si="58"/>
        <v/>
      </c>
      <c r="AK148" s="534" t="str">
        <f t="shared" si="59"/>
        <v/>
      </c>
      <c r="AM148" s="534" t="str">
        <f t="shared" si="60"/>
        <v/>
      </c>
      <c r="AO148" s="534" t="str">
        <f t="shared" si="61"/>
        <v/>
      </c>
      <c r="AQ148" s="534" t="str">
        <f t="shared" si="62"/>
        <v/>
      </c>
    </row>
    <row r="149" spans="5:43">
      <c r="E149" s="534" t="str">
        <f t="shared" si="44"/>
        <v/>
      </c>
      <c r="G149" s="534" t="str">
        <f t="shared" si="44"/>
        <v/>
      </c>
      <c r="I149" s="534" t="str">
        <f t="shared" si="45"/>
        <v/>
      </c>
      <c r="K149" s="534" t="str">
        <f t="shared" si="46"/>
        <v/>
      </c>
      <c r="M149" s="534" t="str">
        <f t="shared" si="47"/>
        <v/>
      </c>
      <c r="O149" s="534" t="str">
        <f t="shared" si="48"/>
        <v/>
      </c>
      <c r="Q149" s="534" t="str">
        <f t="shared" si="49"/>
        <v/>
      </c>
      <c r="S149" s="534" t="str">
        <f t="shared" si="50"/>
        <v/>
      </c>
      <c r="U149" s="534" t="str">
        <f t="shared" si="51"/>
        <v/>
      </c>
      <c r="W149" s="534" t="str">
        <f t="shared" si="52"/>
        <v/>
      </c>
      <c r="Y149" s="534" t="str">
        <f t="shared" si="53"/>
        <v/>
      </c>
      <c r="AA149" s="534" t="str">
        <f t="shared" si="54"/>
        <v/>
      </c>
      <c r="AC149" s="534" t="str">
        <f t="shared" si="55"/>
        <v/>
      </c>
      <c r="AE149" s="534" t="str">
        <f t="shared" si="56"/>
        <v/>
      </c>
      <c r="AG149" s="534" t="str">
        <f t="shared" si="57"/>
        <v/>
      </c>
      <c r="AI149" s="534" t="str">
        <f t="shared" si="58"/>
        <v/>
      </c>
      <c r="AK149" s="534" t="str">
        <f t="shared" si="59"/>
        <v/>
      </c>
      <c r="AM149" s="534" t="str">
        <f t="shared" si="60"/>
        <v/>
      </c>
      <c r="AO149" s="534" t="str">
        <f t="shared" si="61"/>
        <v/>
      </c>
      <c r="AQ149" s="534" t="str">
        <f t="shared" si="62"/>
        <v/>
      </c>
    </row>
    <row r="150" spans="5:43">
      <c r="E150" s="534" t="str">
        <f t="shared" si="44"/>
        <v/>
      </c>
      <c r="G150" s="534" t="str">
        <f t="shared" si="44"/>
        <v/>
      </c>
      <c r="I150" s="534" t="str">
        <f t="shared" si="45"/>
        <v/>
      </c>
      <c r="K150" s="534" t="str">
        <f t="shared" si="46"/>
        <v/>
      </c>
      <c r="M150" s="534" t="str">
        <f t="shared" si="47"/>
        <v/>
      </c>
      <c r="O150" s="534" t="str">
        <f t="shared" si="48"/>
        <v/>
      </c>
      <c r="Q150" s="534" t="str">
        <f t="shared" si="49"/>
        <v/>
      </c>
      <c r="S150" s="534" t="str">
        <f t="shared" si="50"/>
        <v/>
      </c>
      <c r="U150" s="534" t="str">
        <f t="shared" si="51"/>
        <v/>
      </c>
      <c r="W150" s="534" t="str">
        <f t="shared" si="52"/>
        <v/>
      </c>
      <c r="Y150" s="534" t="str">
        <f t="shared" si="53"/>
        <v/>
      </c>
      <c r="AA150" s="534" t="str">
        <f t="shared" si="54"/>
        <v/>
      </c>
      <c r="AC150" s="534" t="str">
        <f t="shared" si="55"/>
        <v/>
      </c>
      <c r="AE150" s="534" t="str">
        <f t="shared" si="56"/>
        <v/>
      </c>
      <c r="AG150" s="534" t="str">
        <f t="shared" si="57"/>
        <v/>
      </c>
      <c r="AI150" s="534" t="str">
        <f t="shared" si="58"/>
        <v/>
      </c>
      <c r="AK150" s="534" t="str">
        <f t="shared" si="59"/>
        <v/>
      </c>
      <c r="AM150" s="534" t="str">
        <f t="shared" si="60"/>
        <v/>
      </c>
      <c r="AO150" s="534" t="str">
        <f t="shared" si="61"/>
        <v/>
      </c>
      <c r="AQ150" s="534" t="str">
        <f t="shared" si="62"/>
        <v/>
      </c>
    </row>
    <row r="151" spans="5:43">
      <c r="E151" s="534" t="str">
        <f t="shared" si="44"/>
        <v/>
      </c>
      <c r="G151" s="534" t="str">
        <f t="shared" si="44"/>
        <v/>
      </c>
      <c r="I151" s="534" t="str">
        <f t="shared" si="45"/>
        <v/>
      </c>
      <c r="K151" s="534" t="str">
        <f t="shared" si="46"/>
        <v/>
      </c>
      <c r="M151" s="534" t="str">
        <f t="shared" si="47"/>
        <v/>
      </c>
      <c r="O151" s="534" t="str">
        <f t="shared" si="48"/>
        <v/>
      </c>
      <c r="Q151" s="534" t="str">
        <f t="shared" si="49"/>
        <v/>
      </c>
      <c r="S151" s="534" t="str">
        <f t="shared" si="50"/>
        <v/>
      </c>
      <c r="U151" s="534" t="str">
        <f t="shared" si="51"/>
        <v/>
      </c>
      <c r="W151" s="534" t="str">
        <f t="shared" si="52"/>
        <v/>
      </c>
      <c r="Y151" s="534" t="str">
        <f t="shared" si="53"/>
        <v/>
      </c>
      <c r="AA151" s="534" t="str">
        <f t="shared" si="54"/>
        <v/>
      </c>
      <c r="AC151" s="534" t="str">
        <f t="shared" si="55"/>
        <v/>
      </c>
      <c r="AE151" s="534" t="str">
        <f t="shared" si="56"/>
        <v/>
      </c>
      <c r="AG151" s="534" t="str">
        <f t="shared" si="57"/>
        <v/>
      </c>
      <c r="AI151" s="534" t="str">
        <f t="shared" si="58"/>
        <v/>
      </c>
      <c r="AK151" s="534" t="str">
        <f t="shared" si="59"/>
        <v/>
      </c>
      <c r="AM151" s="534" t="str">
        <f t="shared" si="60"/>
        <v/>
      </c>
      <c r="AO151" s="534" t="str">
        <f t="shared" si="61"/>
        <v/>
      </c>
      <c r="AQ151" s="534" t="str">
        <f t="shared" si="62"/>
        <v/>
      </c>
    </row>
    <row r="152" spans="5:43">
      <c r="E152" s="534" t="str">
        <f t="shared" si="44"/>
        <v/>
      </c>
      <c r="G152" s="534" t="str">
        <f t="shared" si="44"/>
        <v/>
      </c>
      <c r="I152" s="534" t="str">
        <f t="shared" si="45"/>
        <v/>
      </c>
      <c r="K152" s="534" t="str">
        <f t="shared" si="46"/>
        <v/>
      </c>
      <c r="M152" s="534" t="str">
        <f t="shared" si="47"/>
        <v/>
      </c>
      <c r="O152" s="534" t="str">
        <f t="shared" si="48"/>
        <v/>
      </c>
      <c r="Q152" s="534" t="str">
        <f t="shared" si="49"/>
        <v/>
      </c>
      <c r="S152" s="534" t="str">
        <f t="shared" si="50"/>
        <v/>
      </c>
      <c r="U152" s="534" t="str">
        <f t="shared" si="51"/>
        <v/>
      </c>
      <c r="W152" s="534" t="str">
        <f t="shared" si="52"/>
        <v/>
      </c>
      <c r="Y152" s="534" t="str">
        <f t="shared" si="53"/>
        <v/>
      </c>
      <c r="AA152" s="534" t="str">
        <f t="shared" si="54"/>
        <v/>
      </c>
      <c r="AC152" s="534" t="str">
        <f t="shared" si="55"/>
        <v/>
      </c>
      <c r="AE152" s="534" t="str">
        <f t="shared" si="56"/>
        <v/>
      </c>
      <c r="AG152" s="534" t="str">
        <f t="shared" si="57"/>
        <v/>
      </c>
      <c r="AI152" s="534" t="str">
        <f t="shared" si="58"/>
        <v/>
      </c>
      <c r="AK152" s="534" t="str">
        <f t="shared" si="59"/>
        <v/>
      </c>
      <c r="AM152" s="534" t="str">
        <f t="shared" si="60"/>
        <v/>
      </c>
      <c r="AO152" s="534" t="str">
        <f t="shared" si="61"/>
        <v/>
      </c>
      <c r="AQ152" s="534" t="str">
        <f t="shared" si="62"/>
        <v/>
      </c>
    </row>
    <row r="153" spans="5:43">
      <c r="E153" s="534" t="str">
        <f t="shared" si="44"/>
        <v/>
      </c>
      <c r="G153" s="534" t="str">
        <f t="shared" si="44"/>
        <v/>
      </c>
      <c r="I153" s="534" t="str">
        <f t="shared" si="45"/>
        <v/>
      </c>
      <c r="K153" s="534" t="str">
        <f t="shared" si="46"/>
        <v/>
      </c>
      <c r="M153" s="534" t="str">
        <f t="shared" si="47"/>
        <v/>
      </c>
      <c r="O153" s="534" t="str">
        <f t="shared" si="48"/>
        <v/>
      </c>
      <c r="Q153" s="534" t="str">
        <f t="shared" si="49"/>
        <v/>
      </c>
      <c r="S153" s="534" t="str">
        <f t="shared" si="50"/>
        <v/>
      </c>
      <c r="U153" s="534" t="str">
        <f t="shared" si="51"/>
        <v/>
      </c>
      <c r="W153" s="534" t="str">
        <f t="shared" si="52"/>
        <v/>
      </c>
      <c r="Y153" s="534" t="str">
        <f t="shared" si="53"/>
        <v/>
      </c>
      <c r="AA153" s="534" t="str">
        <f t="shared" si="54"/>
        <v/>
      </c>
      <c r="AC153" s="534" t="str">
        <f t="shared" si="55"/>
        <v/>
      </c>
      <c r="AE153" s="534" t="str">
        <f t="shared" si="56"/>
        <v/>
      </c>
      <c r="AG153" s="534" t="str">
        <f t="shared" si="57"/>
        <v/>
      </c>
      <c r="AI153" s="534" t="str">
        <f t="shared" si="58"/>
        <v/>
      </c>
      <c r="AK153" s="534" t="str">
        <f t="shared" si="59"/>
        <v/>
      </c>
      <c r="AM153" s="534" t="str">
        <f t="shared" si="60"/>
        <v/>
      </c>
      <c r="AO153" s="534" t="str">
        <f t="shared" si="61"/>
        <v/>
      </c>
      <c r="AQ153" s="534" t="str">
        <f t="shared" si="62"/>
        <v/>
      </c>
    </row>
    <row r="154" spans="5:43">
      <c r="E154" s="534" t="str">
        <f t="shared" si="44"/>
        <v/>
      </c>
      <c r="G154" s="534" t="str">
        <f t="shared" si="44"/>
        <v/>
      </c>
      <c r="I154" s="534" t="str">
        <f t="shared" si="45"/>
        <v/>
      </c>
      <c r="K154" s="534" t="str">
        <f t="shared" si="46"/>
        <v/>
      </c>
      <c r="M154" s="534" t="str">
        <f t="shared" si="47"/>
        <v/>
      </c>
      <c r="O154" s="534" t="str">
        <f t="shared" si="48"/>
        <v/>
      </c>
      <c r="Q154" s="534" t="str">
        <f t="shared" si="49"/>
        <v/>
      </c>
      <c r="S154" s="534" t="str">
        <f t="shared" si="50"/>
        <v/>
      </c>
      <c r="U154" s="534" t="str">
        <f t="shared" si="51"/>
        <v/>
      </c>
      <c r="W154" s="534" t="str">
        <f t="shared" si="52"/>
        <v/>
      </c>
      <c r="Y154" s="534" t="str">
        <f t="shared" si="53"/>
        <v/>
      </c>
      <c r="AA154" s="534" t="str">
        <f t="shared" si="54"/>
        <v/>
      </c>
      <c r="AC154" s="534" t="str">
        <f t="shared" si="55"/>
        <v/>
      </c>
      <c r="AE154" s="534" t="str">
        <f t="shared" si="56"/>
        <v/>
      </c>
      <c r="AG154" s="534" t="str">
        <f t="shared" si="57"/>
        <v/>
      </c>
      <c r="AI154" s="534" t="str">
        <f t="shared" si="58"/>
        <v/>
      </c>
      <c r="AK154" s="534" t="str">
        <f t="shared" si="59"/>
        <v/>
      </c>
      <c r="AM154" s="534" t="str">
        <f t="shared" si="60"/>
        <v/>
      </c>
      <c r="AO154" s="534" t="str">
        <f t="shared" si="61"/>
        <v/>
      </c>
      <c r="AQ154" s="534" t="str">
        <f t="shared" si="62"/>
        <v/>
      </c>
    </row>
    <row r="155" spans="5:43">
      <c r="E155" s="534" t="str">
        <f t="shared" si="44"/>
        <v/>
      </c>
      <c r="G155" s="534" t="str">
        <f t="shared" si="44"/>
        <v/>
      </c>
      <c r="I155" s="534" t="str">
        <f t="shared" si="45"/>
        <v/>
      </c>
      <c r="K155" s="534" t="str">
        <f t="shared" si="46"/>
        <v/>
      </c>
      <c r="M155" s="534" t="str">
        <f t="shared" si="47"/>
        <v/>
      </c>
      <c r="O155" s="534" t="str">
        <f t="shared" si="48"/>
        <v/>
      </c>
      <c r="Q155" s="534" t="str">
        <f t="shared" si="49"/>
        <v/>
      </c>
      <c r="S155" s="534" t="str">
        <f t="shared" si="50"/>
        <v/>
      </c>
      <c r="U155" s="534" t="str">
        <f t="shared" si="51"/>
        <v/>
      </c>
      <c r="W155" s="534" t="str">
        <f t="shared" si="52"/>
        <v/>
      </c>
      <c r="Y155" s="534" t="str">
        <f t="shared" si="53"/>
        <v/>
      </c>
      <c r="AA155" s="534" t="str">
        <f t="shared" si="54"/>
        <v/>
      </c>
      <c r="AC155" s="534" t="str">
        <f t="shared" si="55"/>
        <v/>
      </c>
      <c r="AE155" s="534" t="str">
        <f t="shared" si="56"/>
        <v/>
      </c>
      <c r="AG155" s="534" t="str">
        <f t="shared" si="57"/>
        <v/>
      </c>
      <c r="AI155" s="534" t="str">
        <f t="shared" si="58"/>
        <v/>
      </c>
      <c r="AK155" s="534" t="str">
        <f t="shared" si="59"/>
        <v/>
      </c>
      <c r="AM155" s="534" t="str">
        <f t="shared" si="60"/>
        <v/>
      </c>
      <c r="AO155" s="534" t="str">
        <f t="shared" si="61"/>
        <v/>
      </c>
      <c r="AQ155" s="534" t="str">
        <f t="shared" si="62"/>
        <v/>
      </c>
    </row>
    <row r="156" spans="5:43">
      <c r="E156" s="534" t="str">
        <f t="shared" si="44"/>
        <v/>
      </c>
      <c r="G156" s="534" t="str">
        <f t="shared" si="44"/>
        <v/>
      </c>
      <c r="I156" s="534" t="str">
        <f t="shared" si="45"/>
        <v/>
      </c>
      <c r="K156" s="534" t="str">
        <f t="shared" si="46"/>
        <v/>
      </c>
      <c r="M156" s="534" t="str">
        <f t="shared" si="47"/>
        <v/>
      </c>
      <c r="O156" s="534" t="str">
        <f t="shared" si="48"/>
        <v/>
      </c>
      <c r="Q156" s="534" t="str">
        <f t="shared" si="49"/>
        <v/>
      </c>
      <c r="S156" s="534" t="str">
        <f t="shared" si="50"/>
        <v/>
      </c>
      <c r="U156" s="534" t="str">
        <f t="shared" si="51"/>
        <v/>
      </c>
      <c r="W156" s="534" t="str">
        <f t="shared" si="52"/>
        <v/>
      </c>
      <c r="Y156" s="534" t="str">
        <f t="shared" si="53"/>
        <v/>
      </c>
      <c r="AA156" s="534" t="str">
        <f t="shared" si="54"/>
        <v/>
      </c>
      <c r="AC156" s="534" t="str">
        <f t="shared" si="55"/>
        <v/>
      </c>
      <c r="AE156" s="534" t="str">
        <f t="shared" si="56"/>
        <v/>
      </c>
      <c r="AG156" s="534" t="str">
        <f t="shared" si="57"/>
        <v/>
      </c>
      <c r="AI156" s="534" t="str">
        <f t="shared" si="58"/>
        <v/>
      </c>
      <c r="AK156" s="534" t="str">
        <f t="shared" si="59"/>
        <v/>
      </c>
      <c r="AM156" s="534" t="str">
        <f t="shared" si="60"/>
        <v/>
      </c>
      <c r="AO156" s="534" t="str">
        <f t="shared" si="61"/>
        <v/>
      </c>
      <c r="AQ156" s="534" t="str">
        <f t="shared" si="62"/>
        <v/>
      </c>
    </row>
    <row r="157" spans="5:43">
      <c r="E157" s="534" t="str">
        <f t="shared" ref="E157:G172" si="63">IF(OR($B157=0,D157=0),"",D157/$B157)</f>
        <v/>
      </c>
      <c r="G157" s="534" t="str">
        <f t="shared" si="63"/>
        <v/>
      </c>
      <c r="I157" s="534" t="str">
        <f t="shared" si="45"/>
        <v/>
      </c>
      <c r="K157" s="534" t="str">
        <f t="shared" si="46"/>
        <v/>
      </c>
      <c r="M157" s="534" t="str">
        <f t="shared" si="47"/>
        <v/>
      </c>
      <c r="O157" s="534" t="str">
        <f t="shared" si="48"/>
        <v/>
      </c>
      <c r="Q157" s="534" t="str">
        <f t="shared" si="49"/>
        <v/>
      </c>
      <c r="S157" s="534" t="str">
        <f t="shared" si="50"/>
        <v/>
      </c>
      <c r="U157" s="534" t="str">
        <f t="shared" si="51"/>
        <v/>
      </c>
      <c r="W157" s="534" t="str">
        <f t="shared" si="52"/>
        <v/>
      </c>
      <c r="Y157" s="534" t="str">
        <f t="shared" si="53"/>
        <v/>
      </c>
      <c r="AA157" s="534" t="str">
        <f t="shared" si="54"/>
        <v/>
      </c>
      <c r="AC157" s="534" t="str">
        <f t="shared" si="55"/>
        <v/>
      </c>
      <c r="AE157" s="534" t="str">
        <f t="shared" si="56"/>
        <v/>
      </c>
      <c r="AG157" s="534" t="str">
        <f t="shared" si="57"/>
        <v/>
      </c>
      <c r="AI157" s="534" t="str">
        <f t="shared" si="58"/>
        <v/>
      </c>
      <c r="AK157" s="534" t="str">
        <f t="shared" si="59"/>
        <v/>
      </c>
      <c r="AM157" s="534" t="str">
        <f t="shared" si="60"/>
        <v/>
      </c>
      <c r="AO157" s="534" t="str">
        <f t="shared" si="61"/>
        <v/>
      </c>
      <c r="AQ157" s="534" t="str">
        <f t="shared" si="62"/>
        <v/>
      </c>
    </row>
    <row r="158" spans="5:43">
      <c r="E158" s="534" t="str">
        <f t="shared" si="63"/>
        <v/>
      </c>
      <c r="G158" s="534" t="str">
        <f t="shared" si="63"/>
        <v/>
      </c>
      <c r="I158" s="534" t="str">
        <f t="shared" si="45"/>
        <v/>
      </c>
      <c r="K158" s="534" t="str">
        <f t="shared" si="46"/>
        <v/>
      </c>
      <c r="M158" s="534" t="str">
        <f t="shared" si="47"/>
        <v/>
      </c>
      <c r="O158" s="534" t="str">
        <f t="shared" si="48"/>
        <v/>
      </c>
      <c r="Q158" s="534" t="str">
        <f t="shared" si="49"/>
        <v/>
      </c>
      <c r="S158" s="534" t="str">
        <f t="shared" si="50"/>
        <v/>
      </c>
      <c r="U158" s="534" t="str">
        <f t="shared" si="51"/>
        <v/>
      </c>
      <c r="W158" s="534" t="str">
        <f t="shared" si="52"/>
        <v/>
      </c>
      <c r="Y158" s="534" t="str">
        <f t="shared" si="53"/>
        <v/>
      </c>
      <c r="AA158" s="534" t="str">
        <f t="shared" si="54"/>
        <v/>
      </c>
      <c r="AC158" s="534" t="str">
        <f t="shared" si="55"/>
        <v/>
      </c>
      <c r="AE158" s="534" t="str">
        <f t="shared" si="56"/>
        <v/>
      </c>
      <c r="AG158" s="534" t="str">
        <f t="shared" si="57"/>
        <v/>
      </c>
      <c r="AI158" s="534" t="str">
        <f t="shared" si="58"/>
        <v/>
      </c>
      <c r="AK158" s="534" t="str">
        <f t="shared" si="59"/>
        <v/>
      </c>
      <c r="AM158" s="534" t="str">
        <f t="shared" si="60"/>
        <v/>
      </c>
      <c r="AO158" s="534" t="str">
        <f t="shared" si="61"/>
        <v/>
      </c>
      <c r="AQ158" s="534" t="str">
        <f t="shared" si="62"/>
        <v/>
      </c>
    </row>
    <row r="159" spans="5:43">
      <c r="E159" s="534" t="str">
        <f t="shared" si="63"/>
        <v/>
      </c>
      <c r="G159" s="534" t="str">
        <f t="shared" si="63"/>
        <v/>
      </c>
      <c r="I159" s="534" t="str">
        <f t="shared" si="45"/>
        <v/>
      </c>
      <c r="K159" s="534" t="str">
        <f t="shared" si="46"/>
        <v/>
      </c>
      <c r="M159" s="534" t="str">
        <f t="shared" si="47"/>
        <v/>
      </c>
      <c r="O159" s="534" t="str">
        <f t="shared" si="48"/>
        <v/>
      </c>
      <c r="Q159" s="534" t="str">
        <f t="shared" si="49"/>
        <v/>
      </c>
      <c r="S159" s="534" t="str">
        <f t="shared" si="50"/>
        <v/>
      </c>
      <c r="U159" s="534" t="str">
        <f t="shared" si="51"/>
        <v/>
      </c>
      <c r="W159" s="534" t="str">
        <f t="shared" si="52"/>
        <v/>
      </c>
      <c r="Y159" s="534" t="str">
        <f t="shared" si="53"/>
        <v/>
      </c>
      <c r="AA159" s="534" t="str">
        <f t="shared" si="54"/>
        <v/>
      </c>
      <c r="AC159" s="534" t="str">
        <f t="shared" si="55"/>
        <v/>
      </c>
      <c r="AE159" s="534" t="str">
        <f t="shared" si="56"/>
        <v/>
      </c>
      <c r="AG159" s="534" t="str">
        <f t="shared" si="57"/>
        <v/>
      </c>
      <c r="AI159" s="534" t="str">
        <f t="shared" si="58"/>
        <v/>
      </c>
      <c r="AK159" s="534" t="str">
        <f t="shared" si="59"/>
        <v/>
      </c>
      <c r="AM159" s="534" t="str">
        <f t="shared" si="60"/>
        <v/>
      </c>
      <c r="AO159" s="534" t="str">
        <f t="shared" si="61"/>
        <v/>
      </c>
      <c r="AQ159" s="534" t="str">
        <f t="shared" si="62"/>
        <v/>
      </c>
    </row>
    <row r="160" spans="5:43">
      <c r="E160" s="534" t="str">
        <f t="shared" si="63"/>
        <v/>
      </c>
      <c r="G160" s="534" t="str">
        <f t="shared" si="63"/>
        <v/>
      </c>
      <c r="I160" s="534" t="str">
        <f t="shared" si="45"/>
        <v/>
      </c>
      <c r="K160" s="534" t="str">
        <f t="shared" si="46"/>
        <v/>
      </c>
      <c r="M160" s="534" t="str">
        <f t="shared" si="47"/>
        <v/>
      </c>
      <c r="O160" s="534" t="str">
        <f t="shared" si="48"/>
        <v/>
      </c>
      <c r="Q160" s="534" t="str">
        <f t="shared" si="49"/>
        <v/>
      </c>
      <c r="S160" s="534" t="str">
        <f t="shared" si="50"/>
        <v/>
      </c>
      <c r="U160" s="534" t="str">
        <f t="shared" si="51"/>
        <v/>
      </c>
      <c r="W160" s="534" t="str">
        <f t="shared" si="52"/>
        <v/>
      </c>
      <c r="Y160" s="534" t="str">
        <f t="shared" si="53"/>
        <v/>
      </c>
      <c r="AA160" s="534" t="str">
        <f t="shared" si="54"/>
        <v/>
      </c>
      <c r="AC160" s="534" t="str">
        <f t="shared" si="55"/>
        <v/>
      </c>
      <c r="AE160" s="534" t="str">
        <f t="shared" si="56"/>
        <v/>
      </c>
      <c r="AG160" s="534" t="str">
        <f t="shared" si="57"/>
        <v/>
      </c>
      <c r="AI160" s="534" t="str">
        <f t="shared" si="58"/>
        <v/>
      </c>
      <c r="AK160" s="534" t="str">
        <f t="shared" si="59"/>
        <v/>
      </c>
      <c r="AM160" s="534" t="str">
        <f t="shared" si="60"/>
        <v/>
      </c>
      <c r="AO160" s="534" t="str">
        <f t="shared" si="61"/>
        <v/>
      </c>
      <c r="AQ160" s="534" t="str">
        <f t="shared" si="62"/>
        <v/>
      </c>
    </row>
    <row r="161" spans="5:43">
      <c r="E161" s="534" t="str">
        <f t="shared" si="63"/>
        <v/>
      </c>
      <c r="G161" s="534" t="str">
        <f t="shared" si="63"/>
        <v/>
      </c>
      <c r="I161" s="534" t="str">
        <f t="shared" si="45"/>
        <v/>
      </c>
      <c r="K161" s="534" t="str">
        <f t="shared" si="46"/>
        <v/>
      </c>
      <c r="M161" s="534" t="str">
        <f t="shared" si="47"/>
        <v/>
      </c>
      <c r="O161" s="534" t="str">
        <f t="shared" si="48"/>
        <v/>
      </c>
      <c r="Q161" s="534" t="str">
        <f t="shared" si="49"/>
        <v/>
      </c>
      <c r="S161" s="534" t="str">
        <f t="shared" si="50"/>
        <v/>
      </c>
      <c r="U161" s="534" t="str">
        <f t="shared" si="51"/>
        <v/>
      </c>
      <c r="W161" s="534" t="str">
        <f t="shared" si="52"/>
        <v/>
      </c>
      <c r="Y161" s="534" t="str">
        <f t="shared" si="53"/>
        <v/>
      </c>
      <c r="AA161" s="534" t="str">
        <f t="shared" si="54"/>
        <v/>
      </c>
      <c r="AC161" s="534" t="str">
        <f t="shared" si="55"/>
        <v/>
      </c>
      <c r="AE161" s="534" t="str">
        <f t="shared" si="56"/>
        <v/>
      </c>
      <c r="AG161" s="534" t="str">
        <f t="shared" si="57"/>
        <v/>
      </c>
      <c r="AI161" s="534" t="str">
        <f t="shared" si="58"/>
        <v/>
      </c>
      <c r="AK161" s="534" t="str">
        <f t="shared" si="59"/>
        <v/>
      </c>
      <c r="AM161" s="534" t="str">
        <f t="shared" si="60"/>
        <v/>
      </c>
      <c r="AO161" s="534" t="str">
        <f t="shared" si="61"/>
        <v/>
      </c>
      <c r="AQ161" s="534" t="str">
        <f t="shared" si="62"/>
        <v/>
      </c>
    </row>
    <row r="162" spans="5:43">
      <c r="E162" s="534" t="str">
        <f t="shared" si="63"/>
        <v/>
      </c>
      <c r="G162" s="534" t="str">
        <f t="shared" si="63"/>
        <v/>
      </c>
      <c r="I162" s="534" t="str">
        <f t="shared" si="45"/>
        <v/>
      </c>
      <c r="K162" s="534" t="str">
        <f t="shared" si="46"/>
        <v/>
      </c>
      <c r="M162" s="534" t="str">
        <f t="shared" si="47"/>
        <v/>
      </c>
      <c r="O162" s="534" t="str">
        <f t="shared" si="48"/>
        <v/>
      </c>
      <c r="Q162" s="534" t="str">
        <f t="shared" si="49"/>
        <v/>
      </c>
      <c r="S162" s="534" t="str">
        <f t="shared" si="50"/>
        <v/>
      </c>
      <c r="U162" s="534" t="str">
        <f t="shared" si="51"/>
        <v/>
      </c>
      <c r="W162" s="534" t="str">
        <f t="shared" si="52"/>
        <v/>
      </c>
      <c r="Y162" s="534" t="str">
        <f t="shared" si="53"/>
        <v/>
      </c>
      <c r="AA162" s="534" t="str">
        <f t="shared" si="54"/>
        <v/>
      </c>
      <c r="AC162" s="534" t="str">
        <f t="shared" si="55"/>
        <v/>
      </c>
      <c r="AE162" s="534" t="str">
        <f t="shared" si="56"/>
        <v/>
      </c>
      <c r="AG162" s="534" t="str">
        <f t="shared" si="57"/>
        <v/>
      </c>
      <c r="AI162" s="534" t="str">
        <f t="shared" si="58"/>
        <v/>
      </c>
      <c r="AK162" s="534" t="str">
        <f t="shared" si="59"/>
        <v/>
      </c>
      <c r="AM162" s="534" t="str">
        <f t="shared" si="60"/>
        <v/>
      </c>
      <c r="AO162" s="534" t="str">
        <f t="shared" si="61"/>
        <v/>
      </c>
      <c r="AQ162" s="534" t="str">
        <f t="shared" si="62"/>
        <v/>
      </c>
    </row>
    <row r="163" spans="5:43">
      <c r="E163" s="534" t="str">
        <f t="shared" si="63"/>
        <v/>
      </c>
      <c r="G163" s="534" t="str">
        <f t="shared" si="63"/>
        <v/>
      </c>
      <c r="I163" s="534" t="str">
        <f t="shared" si="45"/>
        <v/>
      </c>
      <c r="K163" s="534" t="str">
        <f t="shared" si="46"/>
        <v/>
      </c>
      <c r="M163" s="534" t="str">
        <f t="shared" si="47"/>
        <v/>
      </c>
      <c r="O163" s="534" t="str">
        <f t="shared" si="48"/>
        <v/>
      </c>
      <c r="Q163" s="534" t="str">
        <f t="shared" si="49"/>
        <v/>
      </c>
      <c r="S163" s="534" t="str">
        <f t="shared" si="50"/>
        <v/>
      </c>
      <c r="U163" s="534" t="str">
        <f t="shared" si="51"/>
        <v/>
      </c>
      <c r="W163" s="534" t="str">
        <f t="shared" si="52"/>
        <v/>
      </c>
      <c r="Y163" s="534" t="str">
        <f t="shared" si="53"/>
        <v/>
      </c>
      <c r="AA163" s="534" t="str">
        <f t="shared" si="54"/>
        <v/>
      </c>
      <c r="AC163" s="534" t="str">
        <f t="shared" si="55"/>
        <v/>
      </c>
      <c r="AE163" s="534" t="str">
        <f t="shared" si="56"/>
        <v/>
      </c>
      <c r="AG163" s="534" t="str">
        <f t="shared" si="57"/>
        <v/>
      </c>
      <c r="AI163" s="534" t="str">
        <f t="shared" si="58"/>
        <v/>
      </c>
      <c r="AK163" s="534" t="str">
        <f t="shared" si="59"/>
        <v/>
      </c>
      <c r="AM163" s="534" t="str">
        <f t="shared" si="60"/>
        <v/>
      </c>
      <c r="AO163" s="534" t="str">
        <f t="shared" si="61"/>
        <v/>
      </c>
      <c r="AQ163" s="534" t="str">
        <f t="shared" si="62"/>
        <v/>
      </c>
    </row>
    <row r="164" spans="5:43">
      <c r="E164" s="534" t="str">
        <f t="shared" si="63"/>
        <v/>
      </c>
      <c r="G164" s="534" t="str">
        <f t="shared" si="63"/>
        <v/>
      </c>
      <c r="I164" s="534" t="str">
        <f t="shared" si="45"/>
        <v/>
      </c>
      <c r="K164" s="534" t="str">
        <f t="shared" si="46"/>
        <v/>
      </c>
      <c r="M164" s="534" t="str">
        <f t="shared" si="47"/>
        <v/>
      </c>
      <c r="O164" s="534" t="str">
        <f t="shared" si="48"/>
        <v/>
      </c>
      <c r="Q164" s="534" t="str">
        <f t="shared" si="49"/>
        <v/>
      </c>
      <c r="S164" s="534" t="str">
        <f t="shared" si="50"/>
        <v/>
      </c>
      <c r="U164" s="534" t="str">
        <f t="shared" si="51"/>
        <v/>
      </c>
      <c r="W164" s="534" t="str">
        <f t="shared" si="52"/>
        <v/>
      </c>
      <c r="Y164" s="534" t="str">
        <f t="shared" si="53"/>
        <v/>
      </c>
      <c r="AA164" s="534" t="str">
        <f t="shared" si="54"/>
        <v/>
      </c>
      <c r="AC164" s="534" t="str">
        <f t="shared" si="55"/>
        <v/>
      </c>
      <c r="AE164" s="534" t="str">
        <f t="shared" si="56"/>
        <v/>
      </c>
      <c r="AG164" s="534" t="str">
        <f t="shared" si="57"/>
        <v/>
      </c>
      <c r="AI164" s="534" t="str">
        <f t="shared" si="58"/>
        <v/>
      </c>
      <c r="AK164" s="534" t="str">
        <f t="shared" si="59"/>
        <v/>
      </c>
      <c r="AM164" s="534" t="str">
        <f t="shared" si="60"/>
        <v/>
      </c>
      <c r="AO164" s="534" t="str">
        <f t="shared" si="61"/>
        <v/>
      </c>
      <c r="AQ164" s="534" t="str">
        <f t="shared" si="62"/>
        <v/>
      </c>
    </row>
    <row r="165" spans="5:43">
      <c r="E165" s="534" t="str">
        <f t="shared" si="63"/>
        <v/>
      </c>
      <c r="G165" s="534" t="str">
        <f t="shared" si="63"/>
        <v/>
      </c>
      <c r="I165" s="534" t="str">
        <f t="shared" si="45"/>
        <v/>
      </c>
      <c r="K165" s="534" t="str">
        <f t="shared" si="46"/>
        <v/>
      </c>
      <c r="M165" s="534" t="str">
        <f t="shared" si="47"/>
        <v/>
      </c>
      <c r="O165" s="534" t="str">
        <f t="shared" si="48"/>
        <v/>
      </c>
      <c r="Q165" s="534" t="str">
        <f t="shared" si="49"/>
        <v/>
      </c>
      <c r="S165" s="534" t="str">
        <f t="shared" si="50"/>
        <v/>
      </c>
      <c r="U165" s="534" t="str">
        <f t="shared" si="51"/>
        <v/>
      </c>
      <c r="W165" s="534" t="str">
        <f t="shared" si="52"/>
        <v/>
      </c>
      <c r="Y165" s="534" t="str">
        <f t="shared" si="53"/>
        <v/>
      </c>
      <c r="AA165" s="534" t="str">
        <f t="shared" si="54"/>
        <v/>
      </c>
      <c r="AC165" s="534" t="str">
        <f t="shared" si="55"/>
        <v/>
      </c>
      <c r="AE165" s="534" t="str">
        <f t="shared" si="56"/>
        <v/>
      </c>
      <c r="AG165" s="534" t="str">
        <f t="shared" si="57"/>
        <v/>
      </c>
      <c r="AI165" s="534" t="str">
        <f t="shared" si="58"/>
        <v/>
      </c>
      <c r="AK165" s="534" t="str">
        <f t="shared" si="59"/>
        <v/>
      </c>
      <c r="AM165" s="534" t="str">
        <f t="shared" si="60"/>
        <v/>
      </c>
      <c r="AO165" s="534" t="str">
        <f t="shared" si="61"/>
        <v/>
      </c>
      <c r="AQ165" s="534" t="str">
        <f t="shared" si="62"/>
        <v/>
      </c>
    </row>
    <row r="166" spans="5:43">
      <c r="E166" s="534" t="str">
        <f t="shared" si="63"/>
        <v/>
      </c>
      <c r="G166" s="534" t="str">
        <f t="shared" si="63"/>
        <v/>
      </c>
      <c r="I166" s="534" t="str">
        <f t="shared" si="45"/>
        <v/>
      </c>
      <c r="K166" s="534" t="str">
        <f t="shared" si="46"/>
        <v/>
      </c>
      <c r="M166" s="534" t="str">
        <f t="shared" si="47"/>
        <v/>
      </c>
      <c r="O166" s="534" t="str">
        <f t="shared" si="48"/>
        <v/>
      </c>
      <c r="Q166" s="534" t="str">
        <f t="shared" si="49"/>
        <v/>
      </c>
      <c r="S166" s="534" t="str">
        <f t="shared" si="50"/>
        <v/>
      </c>
      <c r="U166" s="534" t="str">
        <f t="shared" si="51"/>
        <v/>
      </c>
      <c r="W166" s="534" t="str">
        <f t="shared" si="52"/>
        <v/>
      </c>
      <c r="Y166" s="534" t="str">
        <f t="shared" si="53"/>
        <v/>
      </c>
      <c r="AA166" s="534" t="str">
        <f t="shared" si="54"/>
        <v/>
      </c>
      <c r="AC166" s="534" t="str">
        <f t="shared" si="55"/>
        <v/>
      </c>
      <c r="AE166" s="534" t="str">
        <f t="shared" si="56"/>
        <v/>
      </c>
      <c r="AG166" s="534" t="str">
        <f t="shared" si="57"/>
        <v/>
      </c>
      <c r="AI166" s="534" t="str">
        <f t="shared" si="58"/>
        <v/>
      </c>
      <c r="AK166" s="534" t="str">
        <f t="shared" si="59"/>
        <v/>
      </c>
      <c r="AM166" s="534" t="str">
        <f t="shared" si="60"/>
        <v/>
      </c>
      <c r="AO166" s="534" t="str">
        <f t="shared" si="61"/>
        <v/>
      </c>
      <c r="AQ166" s="534" t="str">
        <f t="shared" si="62"/>
        <v/>
      </c>
    </row>
    <row r="167" spans="5:43">
      <c r="E167" s="534" t="str">
        <f t="shared" si="63"/>
        <v/>
      </c>
      <c r="G167" s="534" t="str">
        <f t="shared" si="63"/>
        <v/>
      </c>
      <c r="I167" s="534" t="str">
        <f t="shared" si="45"/>
        <v/>
      </c>
      <c r="K167" s="534" t="str">
        <f t="shared" si="46"/>
        <v/>
      </c>
      <c r="M167" s="534" t="str">
        <f t="shared" si="47"/>
        <v/>
      </c>
      <c r="O167" s="534" t="str">
        <f t="shared" si="48"/>
        <v/>
      </c>
      <c r="Q167" s="534" t="str">
        <f t="shared" si="49"/>
        <v/>
      </c>
      <c r="S167" s="534" t="str">
        <f t="shared" si="50"/>
        <v/>
      </c>
      <c r="U167" s="534" t="str">
        <f t="shared" si="51"/>
        <v/>
      </c>
      <c r="W167" s="534" t="str">
        <f t="shared" si="52"/>
        <v/>
      </c>
      <c r="Y167" s="534" t="str">
        <f t="shared" si="53"/>
        <v/>
      </c>
      <c r="AA167" s="534" t="str">
        <f t="shared" si="54"/>
        <v/>
      </c>
      <c r="AC167" s="534" t="str">
        <f t="shared" si="55"/>
        <v/>
      </c>
      <c r="AE167" s="534" t="str">
        <f t="shared" si="56"/>
        <v/>
      </c>
      <c r="AG167" s="534" t="str">
        <f t="shared" si="57"/>
        <v/>
      </c>
      <c r="AI167" s="534" t="str">
        <f t="shared" si="58"/>
        <v/>
      </c>
      <c r="AK167" s="534" t="str">
        <f t="shared" si="59"/>
        <v/>
      </c>
      <c r="AM167" s="534" t="str">
        <f t="shared" si="60"/>
        <v/>
      </c>
      <c r="AO167" s="534" t="str">
        <f t="shared" si="61"/>
        <v/>
      </c>
      <c r="AQ167" s="534" t="str">
        <f t="shared" si="62"/>
        <v/>
      </c>
    </row>
    <row r="168" spans="5:43">
      <c r="E168" s="534" t="str">
        <f t="shared" si="63"/>
        <v/>
      </c>
      <c r="G168" s="534" t="str">
        <f t="shared" si="63"/>
        <v/>
      </c>
      <c r="I168" s="534" t="str">
        <f t="shared" si="45"/>
        <v/>
      </c>
      <c r="K168" s="534" t="str">
        <f t="shared" si="46"/>
        <v/>
      </c>
      <c r="M168" s="534" t="str">
        <f t="shared" si="47"/>
        <v/>
      </c>
      <c r="O168" s="534" t="str">
        <f t="shared" si="48"/>
        <v/>
      </c>
      <c r="Q168" s="534" t="str">
        <f t="shared" si="49"/>
        <v/>
      </c>
      <c r="S168" s="534" t="str">
        <f t="shared" si="50"/>
        <v/>
      </c>
      <c r="U168" s="534" t="str">
        <f t="shared" si="51"/>
        <v/>
      </c>
      <c r="W168" s="534" t="str">
        <f t="shared" si="52"/>
        <v/>
      </c>
      <c r="Y168" s="534" t="str">
        <f t="shared" si="53"/>
        <v/>
      </c>
      <c r="AA168" s="534" t="str">
        <f t="shared" si="54"/>
        <v/>
      </c>
      <c r="AC168" s="534" t="str">
        <f t="shared" si="55"/>
        <v/>
      </c>
      <c r="AE168" s="534" t="str">
        <f t="shared" si="56"/>
        <v/>
      </c>
      <c r="AG168" s="534" t="str">
        <f t="shared" si="57"/>
        <v/>
      </c>
      <c r="AI168" s="534" t="str">
        <f t="shared" si="58"/>
        <v/>
      </c>
      <c r="AK168" s="534" t="str">
        <f t="shared" si="59"/>
        <v/>
      </c>
      <c r="AM168" s="534" t="str">
        <f t="shared" si="60"/>
        <v/>
      </c>
      <c r="AO168" s="534" t="str">
        <f t="shared" si="61"/>
        <v/>
      </c>
      <c r="AQ168" s="534" t="str">
        <f t="shared" si="62"/>
        <v/>
      </c>
    </row>
    <row r="169" spans="5:43">
      <c r="E169" s="534" t="str">
        <f t="shared" si="63"/>
        <v/>
      </c>
      <c r="G169" s="534" t="str">
        <f t="shared" si="63"/>
        <v/>
      </c>
      <c r="I169" s="534" t="str">
        <f t="shared" si="45"/>
        <v/>
      </c>
      <c r="K169" s="534" t="str">
        <f t="shared" si="46"/>
        <v/>
      </c>
      <c r="M169" s="534" t="str">
        <f t="shared" si="47"/>
        <v/>
      </c>
      <c r="O169" s="534" t="str">
        <f t="shared" si="48"/>
        <v/>
      </c>
      <c r="Q169" s="534" t="str">
        <f t="shared" si="49"/>
        <v/>
      </c>
      <c r="S169" s="534" t="str">
        <f t="shared" si="50"/>
        <v/>
      </c>
      <c r="U169" s="534" t="str">
        <f t="shared" si="51"/>
        <v/>
      </c>
      <c r="W169" s="534" t="str">
        <f t="shared" si="52"/>
        <v/>
      </c>
      <c r="Y169" s="534" t="str">
        <f t="shared" si="53"/>
        <v/>
      </c>
      <c r="AA169" s="534" t="str">
        <f t="shared" si="54"/>
        <v/>
      </c>
      <c r="AC169" s="534" t="str">
        <f t="shared" si="55"/>
        <v/>
      </c>
      <c r="AE169" s="534" t="str">
        <f t="shared" si="56"/>
        <v/>
      </c>
      <c r="AG169" s="534" t="str">
        <f t="shared" si="57"/>
        <v/>
      </c>
      <c r="AI169" s="534" t="str">
        <f t="shared" si="58"/>
        <v/>
      </c>
      <c r="AK169" s="534" t="str">
        <f t="shared" si="59"/>
        <v/>
      </c>
      <c r="AM169" s="534" t="str">
        <f t="shared" si="60"/>
        <v/>
      </c>
      <c r="AO169" s="534" t="str">
        <f t="shared" si="61"/>
        <v/>
      </c>
      <c r="AQ169" s="534" t="str">
        <f t="shared" si="62"/>
        <v/>
      </c>
    </row>
    <row r="170" spans="5:43">
      <c r="E170" s="534" t="str">
        <f t="shared" si="63"/>
        <v/>
      </c>
      <c r="G170" s="534" t="str">
        <f t="shared" si="63"/>
        <v/>
      </c>
      <c r="I170" s="534" t="str">
        <f t="shared" si="45"/>
        <v/>
      </c>
      <c r="K170" s="534" t="str">
        <f t="shared" si="46"/>
        <v/>
      </c>
      <c r="M170" s="534" t="str">
        <f t="shared" si="47"/>
        <v/>
      </c>
      <c r="O170" s="534" t="str">
        <f t="shared" si="48"/>
        <v/>
      </c>
      <c r="Q170" s="534" t="str">
        <f t="shared" si="49"/>
        <v/>
      </c>
      <c r="S170" s="534" t="str">
        <f t="shared" si="50"/>
        <v/>
      </c>
      <c r="U170" s="534" t="str">
        <f t="shared" si="51"/>
        <v/>
      </c>
      <c r="W170" s="534" t="str">
        <f t="shared" si="52"/>
        <v/>
      </c>
      <c r="Y170" s="534" t="str">
        <f t="shared" si="53"/>
        <v/>
      </c>
      <c r="AA170" s="534" t="str">
        <f t="shared" si="54"/>
        <v/>
      </c>
      <c r="AC170" s="534" t="str">
        <f t="shared" si="55"/>
        <v/>
      </c>
      <c r="AE170" s="534" t="str">
        <f t="shared" si="56"/>
        <v/>
      </c>
      <c r="AG170" s="534" t="str">
        <f t="shared" si="57"/>
        <v/>
      </c>
      <c r="AI170" s="534" t="str">
        <f t="shared" si="58"/>
        <v/>
      </c>
      <c r="AK170" s="534" t="str">
        <f t="shared" si="59"/>
        <v/>
      </c>
      <c r="AM170" s="534" t="str">
        <f t="shared" si="60"/>
        <v/>
      </c>
      <c r="AO170" s="534" t="str">
        <f t="shared" si="61"/>
        <v/>
      </c>
      <c r="AQ170" s="534" t="str">
        <f t="shared" si="62"/>
        <v/>
      </c>
    </row>
    <row r="171" spans="5:43">
      <c r="E171" s="534" t="str">
        <f t="shared" si="63"/>
        <v/>
      </c>
      <c r="G171" s="534" t="str">
        <f t="shared" si="63"/>
        <v/>
      </c>
      <c r="I171" s="534" t="str">
        <f t="shared" si="45"/>
        <v/>
      </c>
      <c r="K171" s="534" t="str">
        <f t="shared" si="46"/>
        <v/>
      </c>
      <c r="M171" s="534" t="str">
        <f t="shared" si="47"/>
        <v/>
      </c>
      <c r="O171" s="534" t="str">
        <f t="shared" si="48"/>
        <v/>
      </c>
      <c r="Q171" s="534" t="str">
        <f t="shared" si="49"/>
        <v/>
      </c>
      <c r="S171" s="534" t="str">
        <f t="shared" si="50"/>
        <v/>
      </c>
      <c r="U171" s="534" t="str">
        <f t="shared" si="51"/>
        <v/>
      </c>
      <c r="W171" s="534" t="str">
        <f t="shared" si="52"/>
        <v/>
      </c>
      <c r="Y171" s="534" t="str">
        <f t="shared" si="53"/>
        <v/>
      </c>
      <c r="AA171" s="534" t="str">
        <f t="shared" si="54"/>
        <v/>
      </c>
      <c r="AC171" s="534" t="str">
        <f t="shared" si="55"/>
        <v/>
      </c>
      <c r="AE171" s="534" t="str">
        <f t="shared" si="56"/>
        <v/>
      </c>
      <c r="AG171" s="534" t="str">
        <f t="shared" si="57"/>
        <v/>
      </c>
      <c r="AI171" s="534" t="str">
        <f t="shared" si="58"/>
        <v/>
      </c>
      <c r="AK171" s="534" t="str">
        <f t="shared" si="59"/>
        <v/>
      </c>
      <c r="AM171" s="534" t="str">
        <f t="shared" si="60"/>
        <v/>
      </c>
      <c r="AO171" s="534" t="str">
        <f t="shared" si="61"/>
        <v/>
      </c>
      <c r="AQ171" s="534" t="str">
        <f t="shared" si="62"/>
        <v/>
      </c>
    </row>
    <row r="172" spans="5:43">
      <c r="E172" s="534" t="str">
        <f t="shared" si="63"/>
        <v/>
      </c>
      <c r="G172" s="534" t="str">
        <f t="shared" si="63"/>
        <v/>
      </c>
      <c r="I172" s="534" t="str">
        <f t="shared" si="45"/>
        <v/>
      </c>
      <c r="K172" s="534" t="str">
        <f t="shared" si="46"/>
        <v/>
      </c>
      <c r="M172" s="534" t="str">
        <f t="shared" si="47"/>
        <v/>
      </c>
      <c r="O172" s="534" t="str">
        <f t="shared" si="48"/>
        <v/>
      </c>
      <c r="Q172" s="534" t="str">
        <f t="shared" si="49"/>
        <v/>
      </c>
      <c r="S172" s="534" t="str">
        <f t="shared" si="50"/>
        <v/>
      </c>
      <c r="U172" s="534" t="str">
        <f t="shared" si="51"/>
        <v/>
      </c>
      <c r="W172" s="534" t="str">
        <f t="shared" si="52"/>
        <v/>
      </c>
      <c r="Y172" s="534" t="str">
        <f t="shared" si="53"/>
        <v/>
      </c>
      <c r="AA172" s="534" t="str">
        <f t="shared" si="54"/>
        <v/>
      </c>
      <c r="AC172" s="534" t="str">
        <f t="shared" si="55"/>
        <v/>
      </c>
      <c r="AE172" s="534" t="str">
        <f t="shared" si="56"/>
        <v/>
      </c>
      <c r="AG172" s="534" t="str">
        <f t="shared" si="57"/>
        <v/>
      </c>
      <c r="AI172" s="534" t="str">
        <f t="shared" si="58"/>
        <v/>
      </c>
      <c r="AK172" s="534" t="str">
        <f t="shared" si="59"/>
        <v/>
      </c>
      <c r="AM172" s="534" t="str">
        <f t="shared" si="60"/>
        <v/>
      </c>
      <c r="AO172" s="534" t="str">
        <f t="shared" si="61"/>
        <v/>
      </c>
      <c r="AQ172" s="534" t="str">
        <f t="shared" si="62"/>
        <v/>
      </c>
    </row>
    <row r="173" spans="5:43">
      <c r="E173" s="534" t="str">
        <f t="shared" ref="E173:G188" si="64">IF(OR($B173=0,D173=0),"",D173/$B173)</f>
        <v/>
      </c>
      <c r="G173" s="534" t="str">
        <f t="shared" si="64"/>
        <v/>
      </c>
      <c r="I173" s="534" t="str">
        <f t="shared" si="45"/>
        <v/>
      </c>
      <c r="K173" s="534" t="str">
        <f t="shared" si="46"/>
        <v/>
      </c>
      <c r="M173" s="534" t="str">
        <f t="shared" si="47"/>
        <v/>
      </c>
      <c r="O173" s="534" t="str">
        <f t="shared" si="48"/>
        <v/>
      </c>
      <c r="Q173" s="534" t="str">
        <f t="shared" si="49"/>
        <v/>
      </c>
      <c r="S173" s="534" t="str">
        <f t="shared" si="50"/>
        <v/>
      </c>
      <c r="U173" s="534" t="str">
        <f t="shared" si="51"/>
        <v/>
      </c>
      <c r="W173" s="534" t="str">
        <f t="shared" si="52"/>
        <v/>
      </c>
      <c r="Y173" s="534" t="str">
        <f t="shared" si="53"/>
        <v/>
      </c>
      <c r="AA173" s="534" t="str">
        <f t="shared" si="54"/>
        <v/>
      </c>
      <c r="AC173" s="534" t="str">
        <f t="shared" si="55"/>
        <v/>
      </c>
      <c r="AE173" s="534" t="str">
        <f t="shared" si="56"/>
        <v/>
      </c>
      <c r="AG173" s="534" t="str">
        <f t="shared" si="57"/>
        <v/>
      </c>
      <c r="AI173" s="534" t="str">
        <f t="shared" si="58"/>
        <v/>
      </c>
      <c r="AK173" s="534" t="str">
        <f t="shared" si="59"/>
        <v/>
      </c>
      <c r="AM173" s="534" t="str">
        <f t="shared" si="60"/>
        <v/>
      </c>
      <c r="AO173" s="534" t="str">
        <f t="shared" si="61"/>
        <v/>
      </c>
      <c r="AQ173" s="534" t="str">
        <f t="shared" si="62"/>
        <v/>
      </c>
    </row>
    <row r="174" spans="5:43">
      <c r="E174" s="534" t="str">
        <f t="shared" si="64"/>
        <v/>
      </c>
      <c r="G174" s="534" t="str">
        <f t="shared" si="64"/>
        <v/>
      </c>
      <c r="I174" s="534" t="str">
        <f t="shared" si="45"/>
        <v/>
      </c>
      <c r="K174" s="534" t="str">
        <f t="shared" si="46"/>
        <v/>
      </c>
      <c r="M174" s="534" t="str">
        <f t="shared" si="47"/>
        <v/>
      </c>
      <c r="O174" s="534" t="str">
        <f t="shared" si="48"/>
        <v/>
      </c>
      <c r="Q174" s="534" t="str">
        <f t="shared" si="49"/>
        <v/>
      </c>
      <c r="S174" s="534" t="str">
        <f t="shared" si="50"/>
        <v/>
      </c>
      <c r="U174" s="534" t="str">
        <f t="shared" si="51"/>
        <v/>
      </c>
      <c r="W174" s="534" t="str">
        <f t="shared" si="52"/>
        <v/>
      </c>
      <c r="Y174" s="534" t="str">
        <f t="shared" si="53"/>
        <v/>
      </c>
      <c r="AA174" s="534" t="str">
        <f t="shared" si="54"/>
        <v/>
      </c>
      <c r="AC174" s="534" t="str">
        <f t="shared" si="55"/>
        <v/>
      </c>
      <c r="AE174" s="534" t="str">
        <f t="shared" si="56"/>
        <v/>
      </c>
      <c r="AG174" s="534" t="str">
        <f t="shared" si="57"/>
        <v/>
      </c>
      <c r="AI174" s="534" t="str">
        <f t="shared" si="58"/>
        <v/>
      </c>
      <c r="AK174" s="534" t="str">
        <f t="shared" si="59"/>
        <v/>
      </c>
      <c r="AM174" s="534" t="str">
        <f t="shared" si="60"/>
        <v/>
      </c>
      <c r="AO174" s="534" t="str">
        <f t="shared" si="61"/>
        <v/>
      </c>
      <c r="AQ174" s="534" t="str">
        <f t="shared" si="62"/>
        <v/>
      </c>
    </row>
    <row r="175" spans="5:43">
      <c r="E175" s="534" t="str">
        <f t="shared" si="64"/>
        <v/>
      </c>
      <c r="G175" s="534" t="str">
        <f t="shared" si="64"/>
        <v/>
      </c>
      <c r="I175" s="534" t="str">
        <f t="shared" si="45"/>
        <v/>
      </c>
      <c r="K175" s="534" t="str">
        <f t="shared" si="46"/>
        <v/>
      </c>
      <c r="M175" s="534" t="str">
        <f t="shared" si="47"/>
        <v/>
      </c>
      <c r="O175" s="534" t="str">
        <f t="shared" si="48"/>
        <v/>
      </c>
      <c r="Q175" s="534" t="str">
        <f t="shared" si="49"/>
        <v/>
      </c>
      <c r="S175" s="534" t="str">
        <f t="shared" si="50"/>
        <v/>
      </c>
      <c r="U175" s="534" t="str">
        <f t="shared" si="51"/>
        <v/>
      </c>
      <c r="W175" s="534" t="str">
        <f t="shared" si="52"/>
        <v/>
      </c>
      <c r="Y175" s="534" t="str">
        <f t="shared" si="53"/>
        <v/>
      </c>
      <c r="AA175" s="534" t="str">
        <f t="shared" si="54"/>
        <v/>
      </c>
      <c r="AC175" s="534" t="str">
        <f t="shared" si="55"/>
        <v/>
      </c>
      <c r="AE175" s="534" t="str">
        <f t="shared" si="56"/>
        <v/>
      </c>
      <c r="AG175" s="534" t="str">
        <f t="shared" si="57"/>
        <v/>
      </c>
      <c r="AI175" s="534" t="str">
        <f t="shared" si="58"/>
        <v/>
      </c>
      <c r="AK175" s="534" t="str">
        <f t="shared" si="59"/>
        <v/>
      </c>
      <c r="AM175" s="534" t="str">
        <f t="shared" si="60"/>
        <v/>
      </c>
      <c r="AO175" s="534" t="str">
        <f t="shared" si="61"/>
        <v/>
      </c>
      <c r="AQ175" s="534" t="str">
        <f t="shared" si="62"/>
        <v/>
      </c>
    </row>
    <row r="176" spans="5:43">
      <c r="E176" s="534" t="str">
        <f t="shared" si="64"/>
        <v/>
      </c>
      <c r="G176" s="534" t="str">
        <f t="shared" si="64"/>
        <v/>
      </c>
      <c r="I176" s="534" t="str">
        <f t="shared" si="45"/>
        <v/>
      </c>
      <c r="K176" s="534" t="str">
        <f t="shared" si="46"/>
        <v/>
      </c>
      <c r="M176" s="534" t="str">
        <f t="shared" si="47"/>
        <v/>
      </c>
      <c r="O176" s="534" t="str">
        <f t="shared" si="48"/>
        <v/>
      </c>
      <c r="Q176" s="534" t="str">
        <f t="shared" si="49"/>
        <v/>
      </c>
      <c r="S176" s="534" t="str">
        <f t="shared" si="50"/>
        <v/>
      </c>
      <c r="U176" s="534" t="str">
        <f t="shared" si="51"/>
        <v/>
      </c>
      <c r="W176" s="534" t="str">
        <f t="shared" si="52"/>
        <v/>
      </c>
      <c r="Y176" s="534" t="str">
        <f t="shared" si="53"/>
        <v/>
      </c>
      <c r="AA176" s="534" t="str">
        <f t="shared" si="54"/>
        <v/>
      </c>
      <c r="AC176" s="534" t="str">
        <f t="shared" si="55"/>
        <v/>
      </c>
      <c r="AE176" s="534" t="str">
        <f t="shared" si="56"/>
        <v/>
      </c>
      <c r="AG176" s="534" t="str">
        <f t="shared" si="57"/>
        <v/>
      </c>
      <c r="AI176" s="534" t="str">
        <f t="shared" si="58"/>
        <v/>
      </c>
      <c r="AK176" s="534" t="str">
        <f t="shared" si="59"/>
        <v/>
      </c>
      <c r="AM176" s="534" t="str">
        <f t="shared" si="60"/>
        <v/>
      </c>
      <c r="AO176" s="534" t="str">
        <f t="shared" si="61"/>
        <v/>
      </c>
      <c r="AQ176" s="534" t="str">
        <f t="shared" si="62"/>
        <v/>
      </c>
    </row>
    <row r="177" spans="5:43">
      <c r="E177" s="534" t="str">
        <f t="shared" si="64"/>
        <v/>
      </c>
      <c r="G177" s="534" t="str">
        <f t="shared" si="64"/>
        <v/>
      </c>
      <c r="I177" s="534" t="str">
        <f t="shared" si="45"/>
        <v/>
      </c>
      <c r="K177" s="534" t="str">
        <f t="shared" si="46"/>
        <v/>
      </c>
      <c r="M177" s="534" t="str">
        <f t="shared" si="47"/>
        <v/>
      </c>
      <c r="O177" s="534" t="str">
        <f t="shared" si="48"/>
        <v/>
      </c>
      <c r="Q177" s="534" t="str">
        <f t="shared" si="49"/>
        <v/>
      </c>
      <c r="S177" s="534" t="str">
        <f t="shared" si="50"/>
        <v/>
      </c>
      <c r="U177" s="534" t="str">
        <f t="shared" si="51"/>
        <v/>
      </c>
      <c r="W177" s="534" t="str">
        <f t="shared" si="52"/>
        <v/>
      </c>
      <c r="Y177" s="534" t="str">
        <f t="shared" si="53"/>
        <v/>
      </c>
      <c r="AA177" s="534" t="str">
        <f t="shared" si="54"/>
        <v/>
      </c>
      <c r="AC177" s="534" t="str">
        <f t="shared" si="55"/>
        <v/>
      </c>
      <c r="AE177" s="534" t="str">
        <f t="shared" si="56"/>
        <v/>
      </c>
      <c r="AG177" s="534" t="str">
        <f t="shared" si="57"/>
        <v/>
      </c>
      <c r="AI177" s="534" t="str">
        <f t="shared" si="58"/>
        <v/>
      </c>
      <c r="AK177" s="534" t="str">
        <f t="shared" si="59"/>
        <v/>
      </c>
      <c r="AM177" s="534" t="str">
        <f t="shared" si="60"/>
        <v/>
      </c>
      <c r="AO177" s="534" t="str">
        <f t="shared" si="61"/>
        <v/>
      </c>
      <c r="AQ177" s="534" t="str">
        <f t="shared" si="62"/>
        <v/>
      </c>
    </row>
    <row r="178" spans="5:43">
      <c r="E178" s="534" t="str">
        <f t="shared" si="64"/>
        <v/>
      </c>
      <c r="G178" s="534" t="str">
        <f t="shared" si="64"/>
        <v/>
      </c>
      <c r="I178" s="534" t="str">
        <f t="shared" si="45"/>
        <v/>
      </c>
      <c r="K178" s="534" t="str">
        <f t="shared" si="46"/>
        <v/>
      </c>
      <c r="M178" s="534" t="str">
        <f t="shared" si="47"/>
        <v/>
      </c>
      <c r="O178" s="534" t="str">
        <f t="shared" si="48"/>
        <v/>
      </c>
      <c r="Q178" s="534" t="str">
        <f t="shared" si="49"/>
        <v/>
      </c>
      <c r="S178" s="534" t="str">
        <f t="shared" si="50"/>
        <v/>
      </c>
      <c r="U178" s="534" t="str">
        <f t="shared" si="51"/>
        <v/>
      </c>
      <c r="W178" s="534" t="str">
        <f t="shared" si="52"/>
        <v/>
      </c>
      <c r="Y178" s="534" t="str">
        <f t="shared" si="53"/>
        <v/>
      </c>
      <c r="AA178" s="534" t="str">
        <f t="shared" si="54"/>
        <v/>
      </c>
      <c r="AC178" s="534" t="str">
        <f t="shared" si="55"/>
        <v/>
      </c>
      <c r="AE178" s="534" t="str">
        <f t="shared" si="56"/>
        <v/>
      </c>
      <c r="AG178" s="534" t="str">
        <f t="shared" si="57"/>
        <v/>
      </c>
      <c r="AI178" s="534" t="str">
        <f t="shared" si="58"/>
        <v/>
      </c>
      <c r="AK178" s="534" t="str">
        <f t="shared" si="59"/>
        <v/>
      </c>
      <c r="AM178" s="534" t="str">
        <f t="shared" si="60"/>
        <v/>
      </c>
      <c r="AO178" s="534" t="str">
        <f t="shared" si="61"/>
        <v/>
      </c>
      <c r="AQ178" s="534" t="str">
        <f t="shared" si="62"/>
        <v/>
      </c>
    </row>
    <row r="179" spans="5:43">
      <c r="E179" s="534" t="str">
        <f t="shared" si="64"/>
        <v/>
      </c>
      <c r="G179" s="534" t="str">
        <f t="shared" si="64"/>
        <v/>
      </c>
      <c r="I179" s="534" t="str">
        <f t="shared" si="45"/>
        <v/>
      </c>
      <c r="K179" s="534" t="str">
        <f t="shared" si="46"/>
        <v/>
      </c>
      <c r="M179" s="534" t="str">
        <f t="shared" si="47"/>
        <v/>
      </c>
      <c r="O179" s="534" t="str">
        <f t="shared" si="48"/>
        <v/>
      </c>
      <c r="Q179" s="534" t="str">
        <f t="shared" si="49"/>
        <v/>
      </c>
      <c r="S179" s="534" t="str">
        <f t="shared" si="50"/>
        <v/>
      </c>
      <c r="U179" s="534" t="str">
        <f t="shared" si="51"/>
        <v/>
      </c>
      <c r="W179" s="534" t="str">
        <f t="shared" si="52"/>
        <v/>
      </c>
      <c r="Y179" s="534" t="str">
        <f t="shared" si="53"/>
        <v/>
      </c>
      <c r="AA179" s="534" t="str">
        <f t="shared" si="54"/>
        <v/>
      </c>
      <c r="AC179" s="534" t="str">
        <f t="shared" si="55"/>
        <v/>
      </c>
      <c r="AE179" s="534" t="str">
        <f t="shared" si="56"/>
        <v/>
      </c>
      <c r="AG179" s="534" t="str">
        <f t="shared" si="57"/>
        <v/>
      </c>
      <c r="AI179" s="534" t="str">
        <f t="shared" si="58"/>
        <v/>
      </c>
      <c r="AK179" s="534" t="str">
        <f t="shared" si="59"/>
        <v/>
      </c>
      <c r="AM179" s="534" t="str">
        <f t="shared" si="60"/>
        <v/>
      </c>
      <c r="AO179" s="534" t="str">
        <f t="shared" si="61"/>
        <v/>
      </c>
      <c r="AQ179" s="534" t="str">
        <f t="shared" si="62"/>
        <v/>
      </c>
    </row>
    <row r="180" spans="5:43">
      <c r="E180" s="534" t="str">
        <f t="shared" si="64"/>
        <v/>
      </c>
      <c r="G180" s="534" t="str">
        <f t="shared" si="64"/>
        <v/>
      </c>
      <c r="I180" s="534" t="str">
        <f t="shared" si="45"/>
        <v/>
      </c>
      <c r="K180" s="534" t="str">
        <f t="shared" si="46"/>
        <v/>
      </c>
      <c r="M180" s="534" t="str">
        <f t="shared" si="47"/>
        <v/>
      </c>
      <c r="O180" s="534" t="str">
        <f t="shared" si="48"/>
        <v/>
      </c>
      <c r="Q180" s="534" t="str">
        <f t="shared" si="49"/>
        <v/>
      </c>
      <c r="S180" s="534" t="str">
        <f t="shared" si="50"/>
        <v/>
      </c>
      <c r="U180" s="534" t="str">
        <f t="shared" si="51"/>
        <v/>
      </c>
      <c r="W180" s="534" t="str">
        <f t="shared" si="52"/>
        <v/>
      </c>
      <c r="Y180" s="534" t="str">
        <f t="shared" si="53"/>
        <v/>
      </c>
      <c r="AA180" s="534" t="str">
        <f t="shared" si="54"/>
        <v/>
      </c>
      <c r="AC180" s="534" t="str">
        <f t="shared" si="55"/>
        <v/>
      </c>
      <c r="AE180" s="534" t="str">
        <f t="shared" si="56"/>
        <v/>
      </c>
      <c r="AG180" s="534" t="str">
        <f t="shared" si="57"/>
        <v/>
      </c>
      <c r="AI180" s="534" t="str">
        <f t="shared" si="58"/>
        <v/>
      </c>
      <c r="AK180" s="534" t="str">
        <f t="shared" si="59"/>
        <v/>
      </c>
      <c r="AM180" s="534" t="str">
        <f t="shared" si="60"/>
        <v/>
      </c>
      <c r="AO180" s="534" t="str">
        <f t="shared" si="61"/>
        <v/>
      </c>
      <c r="AQ180" s="534" t="str">
        <f t="shared" si="62"/>
        <v/>
      </c>
    </row>
    <row r="181" spans="5:43">
      <c r="E181" s="534" t="str">
        <f t="shared" si="64"/>
        <v/>
      </c>
      <c r="G181" s="534" t="str">
        <f t="shared" si="64"/>
        <v/>
      </c>
      <c r="I181" s="534" t="str">
        <f t="shared" si="45"/>
        <v/>
      </c>
      <c r="K181" s="534" t="str">
        <f t="shared" si="46"/>
        <v/>
      </c>
      <c r="M181" s="534" t="str">
        <f t="shared" si="47"/>
        <v/>
      </c>
      <c r="O181" s="534" t="str">
        <f t="shared" si="48"/>
        <v/>
      </c>
      <c r="Q181" s="534" t="str">
        <f t="shared" si="49"/>
        <v/>
      </c>
      <c r="S181" s="534" t="str">
        <f t="shared" si="50"/>
        <v/>
      </c>
      <c r="U181" s="534" t="str">
        <f t="shared" si="51"/>
        <v/>
      </c>
      <c r="W181" s="534" t="str">
        <f t="shared" si="52"/>
        <v/>
      </c>
      <c r="Y181" s="534" t="str">
        <f t="shared" si="53"/>
        <v/>
      </c>
      <c r="AA181" s="534" t="str">
        <f t="shared" si="54"/>
        <v/>
      </c>
      <c r="AC181" s="534" t="str">
        <f t="shared" si="55"/>
        <v/>
      </c>
      <c r="AE181" s="534" t="str">
        <f t="shared" si="56"/>
        <v/>
      </c>
      <c r="AG181" s="534" t="str">
        <f t="shared" si="57"/>
        <v/>
      </c>
      <c r="AI181" s="534" t="str">
        <f t="shared" si="58"/>
        <v/>
      </c>
      <c r="AK181" s="534" t="str">
        <f t="shared" si="59"/>
        <v/>
      </c>
      <c r="AM181" s="534" t="str">
        <f t="shared" si="60"/>
        <v/>
      </c>
      <c r="AO181" s="534" t="str">
        <f t="shared" si="61"/>
        <v/>
      </c>
      <c r="AQ181" s="534" t="str">
        <f t="shared" si="62"/>
        <v/>
      </c>
    </row>
    <row r="182" spans="5:43">
      <c r="E182" s="534" t="str">
        <f t="shared" si="64"/>
        <v/>
      </c>
      <c r="G182" s="534" t="str">
        <f t="shared" si="64"/>
        <v/>
      </c>
      <c r="I182" s="534" t="str">
        <f t="shared" si="45"/>
        <v/>
      </c>
      <c r="K182" s="534" t="str">
        <f t="shared" si="46"/>
        <v/>
      </c>
      <c r="M182" s="534" t="str">
        <f t="shared" si="47"/>
        <v/>
      </c>
      <c r="O182" s="534" t="str">
        <f t="shared" si="48"/>
        <v/>
      </c>
      <c r="Q182" s="534" t="str">
        <f t="shared" si="49"/>
        <v/>
      </c>
      <c r="S182" s="534" t="str">
        <f t="shared" si="50"/>
        <v/>
      </c>
      <c r="U182" s="534" t="str">
        <f t="shared" si="51"/>
        <v/>
      </c>
      <c r="W182" s="534" t="str">
        <f t="shared" si="52"/>
        <v/>
      </c>
      <c r="Y182" s="534" t="str">
        <f t="shared" si="53"/>
        <v/>
      </c>
      <c r="AA182" s="534" t="str">
        <f t="shared" si="54"/>
        <v/>
      </c>
      <c r="AC182" s="534" t="str">
        <f t="shared" si="55"/>
        <v/>
      </c>
      <c r="AE182" s="534" t="str">
        <f t="shared" si="56"/>
        <v/>
      </c>
      <c r="AG182" s="534" t="str">
        <f t="shared" si="57"/>
        <v/>
      </c>
      <c r="AI182" s="534" t="str">
        <f t="shared" si="58"/>
        <v/>
      </c>
      <c r="AK182" s="534" t="str">
        <f t="shared" si="59"/>
        <v/>
      </c>
      <c r="AM182" s="534" t="str">
        <f t="shared" si="60"/>
        <v/>
      </c>
      <c r="AO182" s="534" t="str">
        <f t="shared" si="61"/>
        <v/>
      </c>
      <c r="AQ182" s="534" t="str">
        <f t="shared" si="62"/>
        <v/>
      </c>
    </row>
    <row r="183" spans="5:43">
      <c r="E183" s="534" t="str">
        <f t="shared" si="64"/>
        <v/>
      </c>
      <c r="G183" s="534" t="str">
        <f t="shared" si="64"/>
        <v/>
      </c>
      <c r="I183" s="534" t="str">
        <f t="shared" si="45"/>
        <v/>
      </c>
      <c r="K183" s="534" t="str">
        <f t="shared" si="46"/>
        <v/>
      </c>
      <c r="M183" s="534" t="str">
        <f t="shared" si="47"/>
        <v/>
      </c>
      <c r="O183" s="534" t="str">
        <f t="shared" si="48"/>
        <v/>
      </c>
      <c r="Q183" s="534" t="str">
        <f t="shared" si="49"/>
        <v/>
      </c>
      <c r="S183" s="534" t="str">
        <f t="shared" si="50"/>
        <v/>
      </c>
      <c r="U183" s="534" t="str">
        <f t="shared" si="51"/>
        <v/>
      </c>
      <c r="W183" s="534" t="str">
        <f t="shared" si="52"/>
        <v/>
      </c>
      <c r="Y183" s="534" t="str">
        <f t="shared" si="53"/>
        <v/>
      </c>
      <c r="AA183" s="534" t="str">
        <f t="shared" si="54"/>
        <v/>
      </c>
      <c r="AC183" s="534" t="str">
        <f t="shared" si="55"/>
        <v/>
      </c>
      <c r="AE183" s="534" t="str">
        <f t="shared" si="56"/>
        <v/>
      </c>
      <c r="AG183" s="534" t="str">
        <f t="shared" si="57"/>
        <v/>
      </c>
      <c r="AI183" s="534" t="str">
        <f t="shared" si="58"/>
        <v/>
      </c>
      <c r="AK183" s="534" t="str">
        <f t="shared" si="59"/>
        <v/>
      </c>
      <c r="AM183" s="534" t="str">
        <f t="shared" si="60"/>
        <v/>
      </c>
      <c r="AO183" s="534" t="str">
        <f t="shared" si="61"/>
        <v/>
      </c>
      <c r="AQ183" s="534" t="str">
        <f t="shared" si="62"/>
        <v/>
      </c>
    </row>
    <row r="184" spans="5:43">
      <c r="E184" s="534" t="str">
        <f t="shared" si="64"/>
        <v/>
      </c>
      <c r="G184" s="534" t="str">
        <f t="shared" si="64"/>
        <v/>
      </c>
      <c r="I184" s="534" t="str">
        <f t="shared" si="45"/>
        <v/>
      </c>
      <c r="K184" s="534" t="str">
        <f t="shared" si="46"/>
        <v/>
      </c>
      <c r="M184" s="534" t="str">
        <f t="shared" si="47"/>
        <v/>
      </c>
      <c r="O184" s="534" t="str">
        <f t="shared" si="48"/>
        <v/>
      </c>
      <c r="Q184" s="534" t="str">
        <f t="shared" si="49"/>
        <v/>
      </c>
      <c r="S184" s="534" t="str">
        <f t="shared" si="50"/>
        <v/>
      </c>
      <c r="U184" s="534" t="str">
        <f t="shared" si="51"/>
        <v/>
      </c>
      <c r="W184" s="534" t="str">
        <f t="shared" si="52"/>
        <v/>
      </c>
      <c r="Y184" s="534" t="str">
        <f t="shared" si="53"/>
        <v/>
      </c>
      <c r="AA184" s="534" t="str">
        <f t="shared" si="54"/>
        <v/>
      </c>
      <c r="AC184" s="534" t="str">
        <f t="shared" si="55"/>
        <v/>
      </c>
      <c r="AE184" s="534" t="str">
        <f t="shared" si="56"/>
        <v/>
      </c>
      <c r="AG184" s="534" t="str">
        <f t="shared" si="57"/>
        <v/>
      </c>
      <c r="AI184" s="534" t="str">
        <f t="shared" si="58"/>
        <v/>
      </c>
      <c r="AK184" s="534" t="str">
        <f t="shared" si="59"/>
        <v/>
      </c>
      <c r="AM184" s="534" t="str">
        <f t="shared" si="60"/>
        <v/>
      </c>
      <c r="AO184" s="534" t="str">
        <f t="shared" si="61"/>
        <v/>
      </c>
      <c r="AQ184" s="534" t="str">
        <f t="shared" si="62"/>
        <v/>
      </c>
    </row>
    <row r="185" spans="5:43">
      <c r="E185" s="534" t="str">
        <f t="shared" si="64"/>
        <v/>
      </c>
      <c r="G185" s="534" t="str">
        <f t="shared" si="64"/>
        <v/>
      </c>
      <c r="I185" s="534" t="str">
        <f t="shared" si="45"/>
        <v/>
      </c>
      <c r="K185" s="534" t="str">
        <f t="shared" si="46"/>
        <v/>
      </c>
      <c r="M185" s="534" t="str">
        <f t="shared" si="47"/>
        <v/>
      </c>
      <c r="O185" s="534" t="str">
        <f t="shared" si="48"/>
        <v/>
      </c>
      <c r="Q185" s="534" t="str">
        <f t="shared" si="49"/>
        <v/>
      </c>
      <c r="S185" s="534" t="str">
        <f t="shared" si="50"/>
        <v/>
      </c>
      <c r="U185" s="534" t="str">
        <f t="shared" si="51"/>
        <v/>
      </c>
      <c r="W185" s="534" t="str">
        <f t="shared" si="52"/>
        <v/>
      </c>
      <c r="Y185" s="534" t="str">
        <f t="shared" si="53"/>
        <v/>
      </c>
      <c r="AA185" s="534" t="str">
        <f t="shared" si="54"/>
        <v/>
      </c>
      <c r="AC185" s="534" t="str">
        <f t="shared" si="55"/>
        <v/>
      </c>
      <c r="AE185" s="534" t="str">
        <f t="shared" si="56"/>
        <v/>
      </c>
      <c r="AG185" s="534" t="str">
        <f t="shared" si="57"/>
        <v/>
      </c>
      <c r="AI185" s="534" t="str">
        <f t="shared" si="58"/>
        <v/>
      </c>
      <c r="AK185" s="534" t="str">
        <f t="shared" si="59"/>
        <v/>
      </c>
      <c r="AM185" s="534" t="str">
        <f t="shared" si="60"/>
        <v/>
      </c>
      <c r="AO185" s="534" t="str">
        <f t="shared" si="61"/>
        <v/>
      </c>
      <c r="AQ185" s="534" t="str">
        <f t="shared" si="62"/>
        <v/>
      </c>
    </row>
    <row r="186" spans="5:43">
      <c r="E186" s="534" t="str">
        <f t="shared" si="64"/>
        <v/>
      </c>
      <c r="G186" s="534" t="str">
        <f t="shared" si="64"/>
        <v/>
      </c>
      <c r="I186" s="534" t="str">
        <f t="shared" si="45"/>
        <v/>
      </c>
      <c r="K186" s="534" t="str">
        <f t="shared" si="46"/>
        <v/>
      </c>
      <c r="M186" s="534" t="str">
        <f t="shared" si="47"/>
        <v/>
      </c>
      <c r="O186" s="534" t="str">
        <f t="shared" si="48"/>
        <v/>
      </c>
      <c r="Q186" s="534" t="str">
        <f t="shared" si="49"/>
        <v/>
      </c>
      <c r="S186" s="534" t="str">
        <f t="shared" si="50"/>
        <v/>
      </c>
      <c r="U186" s="534" t="str">
        <f t="shared" si="51"/>
        <v/>
      </c>
      <c r="W186" s="534" t="str">
        <f t="shared" si="52"/>
        <v/>
      </c>
      <c r="Y186" s="534" t="str">
        <f t="shared" si="53"/>
        <v/>
      </c>
      <c r="AA186" s="534" t="str">
        <f t="shared" si="54"/>
        <v/>
      </c>
      <c r="AC186" s="534" t="str">
        <f t="shared" si="55"/>
        <v/>
      </c>
      <c r="AE186" s="534" t="str">
        <f t="shared" si="56"/>
        <v/>
      </c>
      <c r="AG186" s="534" t="str">
        <f t="shared" si="57"/>
        <v/>
      </c>
      <c r="AI186" s="534" t="str">
        <f t="shared" si="58"/>
        <v/>
      </c>
      <c r="AK186" s="534" t="str">
        <f t="shared" si="59"/>
        <v/>
      </c>
      <c r="AM186" s="534" t="str">
        <f t="shared" si="60"/>
        <v/>
      </c>
      <c r="AO186" s="534" t="str">
        <f t="shared" si="61"/>
        <v/>
      </c>
      <c r="AQ186" s="534" t="str">
        <f t="shared" si="62"/>
        <v/>
      </c>
    </row>
    <row r="187" spans="5:43">
      <c r="E187" s="534" t="str">
        <f t="shared" si="64"/>
        <v/>
      </c>
      <c r="G187" s="534" t="str">
        <f t="shared" si="64"/>
        <v/>
      </c>
      <c r="I187" s="534" t="str">
        <f t="shared" si="45"/>
        <v/>
      </c>
      <c r="K187" s="534" t="str">
        <f t="shared" si="46"/>
        <v/>
      </c>
      <c r="M187" s="534" t="str">
        <f t="shared" si="47"/>
        <v/>
      </c>
      <c r="O187" s="534" t="str">
        <f t="shared" si="48"/>
        <v/>
      </c>
      <c r="Q187" s="534" t="str">
        <f t="shared" si="49"/>
        <v/>
      </c>
      <c r="S187" s="534" t="str">
        <f t="shared" si="50"/>
        <v/>
      </c>
      <c r="U187" s="534" t="str">
        <f t="shared" si="51"/>
        <v/>
      </c>
      <c r="W187" s="534" t="str">
        <f t="shared" si="52"/>
        <v/>
      </c>
      <c r="Y187" s="534" t="str">
        <f t="shared" si="53"/>
        <v/>
      </c>
      <c r="AA187" s="534" t="str">
        <f t="shared" si="54"/>
        <v/>
      </c>
      <c r="AC187" s="534" t="str">
        <f t="shared" si="55"/>
        <v/>
      </c>
      <c r="AE187" s="534" t="str">
        <f t="shared" si="56"/>
        <v/>
      </c>
      <c r="AG187" s="534" t="str">
        <f t="shared" si="57"/>
        <v/>
      </c>
      <c r="AI187" s="534" t="str">
        <f t="shared" si="58"/>
        <v/>
      </c>
      <c r="AK187" s="534" t="str">
        <f t="shared" si="59"/>
        <v/>
      </c>
      <c r="AM187" s="534" t="str">
        <f t="shared" si="60"/>
        <v/>
      </c>
      <c r="AO187" s="534" t="str">
        <f t="shared" si="61"/>
        <v/>
      </c>
      <c r="AQ187" s="534" t="str">
        <f t="shared" si="62"/>
        <v/>
      </c>
    </row>
    <row r="188" spans="5:43">
      <c r="E188" s="534" t="str">
        <f t="shared" si="64"/>
        <v/>
      </c>
      <c r="G188" s="534" t="str">
        <f t="shared" si="64"/>
        <v/>
      </c>
      <c r="I188" s="534" t="str">
        <f t="shared" si="45"/>
        <v/>
      </c>
      <c r="K188" s="534" t="str">
        <f t="shared" si="46"/>
        <v/>
      </c>
      <c r="M188" s="534" t="str">
        <f t="shared" si="47"/>
        <v/>
      </c>
      <c r="O188" s="534" t="str">
        <f t="shared" si="48"/>
        <v/>
      </c>
      <c r="Q188" s="534" t="str">
        <f t="shared" si="49"/>
        <v/>
      </c>
      <c r="S188" s="534" t="str">
        <f t="shared" si="50"/>
        <v/>
      </c>
      <c r="U188" s="534" t="str">
        <f t="shared" si="51"/>
        <v/>
      </c>
      <c r="W188" s="534" t="str">
        <f t="shared" si="52"/>
        <v/>
      </c>
      <c r="Y188" s="534" t="str">
        <f t="shared" si="53"/>
        <v/>
      </c>
      <c r="AA188" s="534" t="str">
        <f t="shared" si="54"/>
        <v/>
      </c>
      <c r="AC188" s="534" t="str">
        <f t="shared" si="55"/>
        <v/>
      </c>
      <c r="AE188" s="534" t="str">
        <f t="shared" si="56"/>
        <v/>
      </c>
      <c r="AG188" s="534" t="str">
        <f t="shared" si="57"/>
        <v/>
      </c>
      <c r="AI188" s="534" t="str">
        <f t="shared" si="58"/>
        <v/>
      </c>
      <c r="AK188" s="534" t="str">
        <f t="shared" si="59"/>
        <v/>
      </c>
      <c r="AM188" s="534" t="str">
        <f t="shared" si="60"/>
        <v/>
      </c>
      <c r="AO188" s="534" t="str">
        <f t="shared" si="61"/>
        <v/>
      </c>
      <c r="AQ188" s="534" t="str">
        <f t="shared" si="62"/>
        <v/>
      </c>
    </row>
    <row r="189" spans="5:43">
      <c r="E189" s="534" t="str">
        <f t="shared" ref="E189:G204" si="65">IF(OR($B189=0,D189=0),"",D189/$B189)</f>
        <v/>
      </c>
      <c r="G189" s="534" t="str">
        <f t="shared" si="65"/>
        <v/>
      </c>
      <c r="I189" s="534" t="str">
        <f t="shared" si="45"/>
        <v/>
      </c>
      <c r="K189" s="534" t="str">
        <f t="shared" si="46"/>
        <v/>
      </c>
      <c r="M189" s="534" t="str">
        <f t="shared" si="47"/>
        <v/>
      </c>
      <c r="O189" s="534" t="str">
        <f t="shared" si="48"/>
        <v/>
      </c>
      <c r="Q189" s="534" t="str">
        <f t="shared" si="49"/>
        <v/>
      </c>
      <c r="S189" s="534" t="str">
        <f t="shared" si="50"/>
        <v/>
      </c>
      <c r="U189" s="534" t="str">
        <f t="shared" si="51"/>
        <v/>
      </c>
      <c r="W189" s="534" t="str">
        <f t="shared" si="52"/>
        <v/>
      </c>
      <c r="Y189" s="534" t="str">
        <f t="shared" si="53"/>
        <v/>
      </c>
      <c r="AA189" s="534" t="str">
        <f t="shared" si="54"/>
        <v/>
      </c>
      <c r="AC189" s="534" t="str">
        <f t="shared" si="55"/>
        <v/>
      </c>
      <c r="AE189" s="534" t="str">
        <f t="shared" si="56"/>
        <v/>
      </c>
      <c r="AG189" s="534" t="str">
        <f t="shared" si="57"/>
        <v/>
      </c>
      <c r="AI189" s="534" t="str">
        <f t="shared" si="58"/>
        <v/>
      </c>
      <c r="AK189" s="534" t="str">
        <f t="shared" si="59"/>
        <v/>
      </c>
      <c r="AM189" s="534" t="str">
        <f t="shared" si="60"/>
        <v/>
      </c>
      <c r="AO189" s="534" t="str">
        <f t="shared" si="61"/>
        <v/>
      </c>
      <c r="AQ189" s="534" t="str">
        <f t="shared" si="62"/>
        <v/>
      </c>
    </row>
    <row r="190" spans="5:43">
      <c r="E190" s="534" t="str">
        <f t="shared" si="65"/>
        <v/>
      </c>
      <c r="G190" s="534" t="str">
        <f t="shared" si="65"/>
        <v/>
      </c>
      <c r="I190" s="534" t="str">
        <f t="shared" si="45"/>
        <v/>
      </c>
      <c r="K190" s="534" t="str">
        <f t="shared" si="46"/>
        <v/>
      </c>
      <c r="M190" s="534" t="str">
        <f t="shared" si="47"/>
        <v/>
      </c>
      <c r="O190" s="534" t="str">
        <f t="shared" si="48"/>
        <v/>
      </c>
      <c r="Q190" s="534" t="str">
        <f t="shared" si="49"/>
        <v/>
      </c>
      <c r="S190" s="534" t="str">
        <f t="shared" si="50"/>
        <v/>
      </c>
      <c r="U190" s="534" t="str">
        <f t="shared" si="51"/>
        <v/>
      </c>
      <c r="W190" s="534" t="str">
        <f t="shared" si="52"/>
        <v/>
      </c>
      <c r="Y190" s="534" t="str">
        <f t="shared" si="53"/>
        <v/>
      </c>
      <c r="AA190" s="534" t="str">
        <f t="shared" si="54"/>
        <v/>
      </c>
      <c r="AC190" s="534" t="str">
        <f t="shared" si="55"/>
        <v/>
      </c>
      <c r="AE190" s="534" t="str">
        <f t="shared" si="56"/>
        <v/>
      </c>
      <c r="AG190" s="534" t="str">
        <f t="shared" si="57"/>
        <v/>
      </c>
      <c r="AI190" s="534" t="str">
        <f t="shared" si="58"/>
        <v/>
      </c>
      <c r="AK190" s="534" t="str">
        <f t="shared" si="59"/>
        <v/>
      </c>
      <c r="AM190" s="534" t="str">
        <f t="shared" si="60"/>
        <v/>
      </c>
      <c r="AO190" s="534" t="str">
        <f t="shared" si="61"/>
        <v/>
      </c>
      <c r="AQ190" s="534" t="str">
        <f t="shared" si="62"/>
        <v/>
      </c>
    </row>
    <row r="191" spans="5:43">
      <c r="E191" s="534" t="str">
        <f t="shared" si="65"/>
        <v/>
      </c>
      <c r="G191" s="534" t="str">
        <f t="shared" si="65"/>
        <v/>
      </c>
      <c r="I191" s="534" t="str">
        <f t="shared" si="45"/>
        <v/>
      </c>
      <c r="K191" s="534" t="str">
        <f t="shared" si="46"/>
        <v/>
      </c>
      <c r="M191" s="534" t="str">
        <f t="shared" si="47"/>
        <v/>
      </c>
      <c r="O191" s="534" t="str">
        <f t="shared" si="48"/>
        <v/>
      </c>
      <c r="Q191" s="534" t="str">
        <f t="shared" si="49"/>
        <v/>
      </c>
      <c r="S191" s="534" t="str">
        <f t="shared" si="50"/>
        <v/>
      </c>
      <c r="U191" s="534" t="str">
        <f t="shared" si="51"/>
        <v/>
      </c>
      <c r="W191" s="534" t="str">
        <f t="shared" si="52"/>
        <v/>
      </c>
      <c r="Y191" s="534" t="str">
        <f t="shared" si="53"/>
        <v/>
      </c>
      <c r="AA191" s="534" t="str">
        <f t="shared" si="54"/>
        <v/>
      </c>
      <c r="AC191" s="534" t="str">
        <f t="shared" si="55"/>
        <v/>
      </c>
      <c r="AE191" s="534" t="str">
        <f t="shared" si="56"/>
        <v/>
      </c>
      <c r="AG191" s="534" t="str">
        <f t="shared" si="57"/>
        <v/>
      </c>
      <c r="AI191" s="534" t="str">
        <f t="shared" si="58"/>
        <v/>
      </c>
      <c r="AK191" s="534" t="str">
        <f t="shared" si="59"/>
        <v/>
      </c>
      <c r="AM191" s="534" t="str">
        <f t="shared" si="60"/>
        <v/>
      </c>
      <c r="AO191" s="534" t="str">
        <f t="shared" si="61"/>
        <v/>
      </c>
      <c r="AQ191" s="534" t="str">
        <f t="shared" si="62"/>
        <v/>
      </c>
    </row>
    <row r="192" spans="5:43">
      <c r="E192" s="534" t="str">
        <f t="shared" si="65"/>
        <v/>
      </c>
      <c r="G192" s="534" t="str">
        <f t="shared" si="65"/>
        <v/>
      </c>
      <c r="I192" s="534" t="str">
        <f t="shared" si="45"/>
        <v/>
      </c>
      <c r="K192" s="534" t="str">
        <f t="shared" si="46"/>
        <v/>
      </c>
      <c r="M192" s="534" t="str">
        <f t="shared" si="47"/>
        <v/>
      </c>
      <c r="O192" s="534" t="str">
        <f t="shared" si="48"/>
        <v/>
      </c>
      <c r="Q192" s="534" t="str">
        <f t="shared" si="49"/>
        <v/>
      </c>
      <c r="S192" s="534" t="str">
        <f t="shared" si="50"/>
        <v/>
      </c>
      <c r="U192" s="534" t="str">
        <f t="shared" si="51"/>
        <v/>
      </c>
      <c r="W192" s="534" t="str">
        <f t="shared" si="52"/>
        <v/>
      </c>
      <c r="Y192" s="534" t="str">
        <f t="shared" si="53"/>
        <v/>
      </c>
      <c r="AA192" s="534" t="str">
        <f t="shared" si="54"/>
        <v/>
      </c>
      <c r="AC192" s="534" t="str">
        <f t="shared" si="55"/>
        <v/>
      </c>
      <c r="AE192" s="534" t="str">
        <f t="shared" si="56"/>
        <v/>
      </c>
      <c r="AG192" s="534" t="str">
        <f t="shared" si="57"/>
        <v/>
      </c>
      <c r="AI192" s="534" t="str">
        <f t="shared" si="58"/>
        <v/>
      </c>
      <c r="AK192" s="534" t="str">
        <f t="shared" si="59"/>
        <v/>
      </c>
      <c r="AM192" s="534" t="str">
        <f t="shared" si="60"/>
        <v/>
      </c>
      <c r="AO192" s="534" t="str">
        <f t="shared" si="61"/>
        <v/>
      </c>
      <c r="AQ192" s="534" t="str">
        <f t="shared" si="62"/>
        <v/>
      </c>
    </row>
    <row r="193" spans="5:43">
      <c r="E193" s="534" t="str">
        <f t="shared" si="65"/>
        <v/>
      </c>
      <c r="G193" s="534" t="str">
        <f t="shared" si="65"/>
        <v/>
      </c>
      <c r="I193" s="534" t="str">
        <f t="shared" si="45"/>
        <v/>
      </c>
      <c r="K193" s="534" t="str">
        <f t="shared" si="46"/>
        <v/>
      </c>
      <c r="M193" s="534" t="str">
        <f t="shared" si="47"/>
        <v/>
      </c>
      <c r="O193" s="534" t="str">
        <f t="shared" si="48"/>
        <v/>
      </c>
      <c r="Q193" s="534" t="str">
        <f t="shared" si="49"/>
        <v/>
      </c>
      <c r="S193" s="534" t="str">
        <f t="shared" si="50"/>
        <v/>
      </c>
      <c r="U193" s="534" t="str">
        <f t="shared" si="51"/>
        <v/>
      </c>
      <c r="W193" s="534" t="str">
        <f t="shared" si="52"/>
        <v/>
      </c>
      <c r="Y193" s="534" t="str">
        <f t="shared" si="53"/>
        <v/>
      </c>
      <c r="AA193" s="534" t="str">
        <f t="shared" si="54"/>
        <v/>
      </c>
      <c r="AC193" s="534" t="str">
        <f t="shared" si="55"/>
        <v/>
      </c>
      <c r="AE193" s="534" t="str">
        <f t="shared" si="56"/>
        <v/>
      </c>
      <c r="AG193" s="534" t="str">
        <f t="shared" si="57"/>
        <v/>
      </c>
      <c r="AI193" s="534" t="str">
        <f t="shared" si="58"/>
        <v/>
      </c>
      <c r="AK193" s="534" t="str">
        <f t="shared" si="59"/>
        <v/>
      </c>
      <c r="AM193" s="534" t="str">
        <f t="shared" si="60"/>
        <v/>
      </c>
      <c r="AO193" s="534" t="str">
        <f t="shared" si="61"/>
        <v/>
      </c>
      <c r="AQ193" s="534" t="str">
        <f t="shared" si="62"/>
        <v/>
      </c>
    </row>
    <row r="194" spans="5:43">
      <c r="E194" s="534" t="str">
        <f t="shared" si="65"/>
        <v/>
      </c>
      <c r="G194" s="534" t="str">
        <f t="shared" si="65"/>
        <v/>
      </c>
      <c r="I194" s="534" t="str">
        <f t="shared" si="45"/>
        <v/>
      </c>
      <c r="K194" s="534" t="str">
        <f t="shared" si="46"/>
        <v/>
      </c>
      <c r="M194" s="534" t="str">
        <f t="shared" si="47"/>
        <v/>
      </c>
      <c r="O194" s="534" t="str">
        <f t="shared" si="48"/>
        <v/>
      </c>
      <c r="Q194" s="534" t="str">
        <f t="shared" si="49"/>
        <v/>
      </c>
      <c r="S194" s="534" t="str">
        <f t="shared" si="50"/>
        <v/>
      </c>
      <c r="U194" s="534" t="str">
        <f t="shared" si="51"/>
        <v/>
      </c>
      <c r="W194" s="534" t="str">
        <f t="shared" si="52"/>
        <v/>
      </c>
      <c r="Y194" s="534" t="str">
        <f t="shared" si="53"/>
        <v/>
      </c>
      <c r="AA194" s="534" t="str">
        <f t="shared" si="54"/>
        <v/>
      </c>
      <c r="AC194" s="534" t="str">
        <f t="shared" si="55"/>
        <v/>
      </c>
      <c r="AE194" s="534" t="str">
        <f t="shared" si="56"/>
        <v/>
      </c>
      <c r="AG194" s="534" t="str">
        <f t="shared" si="57"/>
        <v/>
      </c>
      <c r="AI194" s="534" t="str">
        <f t="shared" si="58"/>
        <v/>
      </c>
      <c r="AK194" s="534" t="str">
        <f t="shared" si="59"/>
        <v/>
      </c>
      <c r="AM194" s="534" t="str">
        <f t="shared" si="60"/>
        <v/>
      </c>
      <c r="AO194" s="534" t="str">
        <f t="shared" si="61"/>
        <v/>
      </c>
      <c r="AQ194" s="534" t="str">
        <f t="shared" si="62"/>
        <v/>
      </c>
    </row>
    <row r="195" spans="5:43">
      <c r="E195" s="534" t="str">
        <f t="shared" si="65"/>
        <v/>
      </c>
      <c r="G195" s="534" t="str">
        <f t="shared" si="65"/>
        <v/>
      </c>
      <c r="I195" s="534" t="str">
        <f t="shared" si="45"/>
        <v/>
      </c>
      <c r="K195" s="534" t="str">
        <f t="shared" si="46"/>
        <v/>
      </c>
      <c r="M195" s="534" t="str">
        <f t="shared" si="47"/>
        <v/>
      </c>
      <c r="O195" s="534" t="str">
        <f t="shared" si="48"/>
        <v/>
      </c>
      <c r="Q195" s="534" t="str">
        <f t="shared" si="49"/>
        <v/>
      </c>
      <c r="S195" s="534" t="str">
        <f t="shared" si="50"/>
        <v/>
      </c>
      <c r="U195" s="534" t="str">
        <f t="shared" si="51"/>
        <v/>
      </c>
      <c r="W195" s="534" t="str">
        <f t="shared" si="52"/>
        <v/>
      </c>
      <c r="Y195" s="534" t="str">
        <f t="shared" si="53"/>
        <v/>
      </c>
      <c r="AA195" s="534" t="str">
        <f t="shared" si="54"/>
        <v/>
      </c>
      <c r="AC195" s="534" t="str">
        <f t="shared" si="55"/>
        <v/>
      </c>
      <c r="AE195" s="534" t="str">
        <f t="shared" si="56"/>
        <v/>
      </c>
      <c r="AG195" s="534" t="str">
        <f t="shared" si="57"/>
        <v/>
      </c>
      <c r="AI195" s="534" t="str">
        <f t="shared" si="58"/>
        <v/>
      </c>
      <c r="AK195" s="534" t="str">
        <f t="shared" si="59"/>
        <v/>
      </c>
      <c r="AM195" s="534" t="str">
        <f t="shared" si="60"/>
        <v/>
      </c>
      <c r="AO195" s="534" t="str">
        <f t="shared" si="61"/>
        <v/>
      </c>
      <c r="AQ195" s="534" t="str">
        <f t="shared" si="62"/>
        <v/>
      </c>
    </row>
    <row r="196" spans="5:43">
      <c r="E196" s="534" t="str">
        <f t="shared" si="65"/>
        <v/>
      </c>
      <c r="G196" s="534" t="str">
        <f t="shared" si="65"/>
        <v/>
      </c>
      <c r="I196" s="534" t="str">
        <f t="shared" si="45"/>
        <v/>
      </c>
      <c r="K196" s="534" t="str">
        <f t="shared" si="46"/>
        <v/>
      </c>
      <c r="M196" s="534" t="str">
        <f t="shared" si="47"/>
        <v/>
      </c>
      <c r="O196" s="534" t="str">
        <f t="shared" si="48"/>
        <v/>
      </c>
      <c r="Q196" s="534" t="str">
        <f t="shared" si="49"/>
        <v/>
      </c>
      <c r="S196" s="534" t="str">
        <f t="shared" si="50"/>
        <v/>
      </c>
      <c r="U196" s="534" t="str">
        <f t="shared" si="51"/>
        <v/>
      </c>
      <c r="W196" s="534" t="str">
        <f t="shared" si="52"/>
        <v/>
      </c>
      <c r="Y196" s="534" t="str">
        <f t="shared" si="53"/>
        <v/>
      </c>
      <c r="AA196" s="534" t="str">
        <f t="shared" si="54"/>
        <v/>
      </c>
      <c r="AC196" s="534" t="str">
        <f t="shared" si="55"/>
        <v/>
      </c>
      <c r="AE196" s="534" t="str">
        <f t="shared" si="56"/>
        <v/>
      </c>
      <c r="AG196" s="534" t="str">
        <f t="shared" si="57"/>
        <v/>
      </c>
      <c r="AI196" s="534" t="str">
        <f t="shared" si="58"/>
        <v/>
      </c>
      <c r="AK196" s="534" t="str">
        <f t="shared" si="59"/>
        <v/>
      </c>
      <c r="AM196" s="534" t="str">
        <f t="shared" si="60"/>
        <v/>
      </c>
      <c r="AO196" s="534" t="str">
        <f t="shared" si="61"/>
        <v/>
      </c>
      <c r="AQ196" s="534" t="str">
        <f t="shared" si="62"/>
        <v/>
      </c>
    </row>
    <row r="197" spans="5:43">
      <c r="E197" s="534" t="str">
        <f t="shared" si="65"/>
        <v/>
      </c>
      <c r="G197" s="534" t="str">
        <f t="shared" si="65"/>
        <v/>
      </c>
      <c r="I197" s="534" t="str">
        <f t="shared" si="45"/>
        <v/>
      </c>
      <c r="K197" s="534" t="str">
        <f t="shared" si="46"/>
        <v/>
      </c>
      <c r="M197" s="534" t="str">
        <f t="shared" si="47"/>
        <v/>
      </c>
      <c r="O197" s="534" t="str">
        <f t="shared" si="48"/>
        <v/>
      </c>
      <c r="Q197" s="534" t="str">
        <f t="shared" si="49"/>
        <v/>
      </c>
      <c r="S197" s="534" t="str">
        <f t="shared" si="50"/>
        <v/>
      </c>
      <c r="U197" s="534" t="str">
        <f t="shared" si="51"/>
        <v/>
      </c>
      <c r="W197" s="534" t="str">
        <f t="shared" si="52"/>
        <v/>
      </c>
      <c r="Y197" s="534" t="str">
        <f t="shared" si="53"/>
        <v/>
      </c>
      <c r="AA197" s="534" t="str">
        <f t="shared" si="54"/>
        <v/>
      </c>
      <c r="AC197" s="534" t="str">
        <f t="shared" si="55"/>
        <v/>
      </c>
      <c r="AE197" s="534" t="str">
        <f t="shared" si="56"/>
        <v/>
      </c>
      <c r="AG197" s="534" t="str">
        <f t="shared" si="57"/>
        <v/>
      </c>
      <c r="AI197" s="534" t="str">
        <f t="shared" si="58"/>
        <v/>
      </c>
      <c r="AK197" s="534" t="str">
        <f t="shared" si="59"/>
        <v/>
      </c>
      <c r="AM197" s="534" t="str">
        <f t="shared" si="60"/>
        <v/>
      </c>
      <c r="AO197" s="534" t="str">
        <f t="shared" si="61"/>
        <v/>
      </c>
      <c r="AQ197" s="534" t="str">
        <f t="shared" si="62"/>
        <v/>
      </c>
    </row>
    <row r="198" spans="5:43">
      <c r="E198" s="534" t="str">
        <f t="shared" si="65"/>
        <v/>
      </c>
      <c r="G198" s="534" t="str">
        <f t="shared" si="65"/>
        <v/>
      </c>
      <c r="I198" s="534" t="str">
        <f t="shared" si="45"/>
        <v/>
      </c>
      <c r="K198" s="534" t="str">
        <f t="shared" si="46"/>
        <v/>
      </c>
      <c r="M198" s="534" t="str">
        <f t="shared" si="47"/>
        <v/>
      </c>
      <c r="O198" s="534" t="str">
        <f t="shared" si="48"/>
        <v/>
      </c>
      <c r="Q198" s="534" t="str">
        <f t="shared" si="49"/>
        <v/>
      </c>
      <c r="S198" s="534" t="str">
        <f t="shared" si="50"/>
        <v/>
      </c>
      <c r="U198" s="534" t="str">
        <f t="shared" si="51"/>
        <v/>
      </c>
      <c r="W198" s="534" t="str">
        <f t="shared" si="52"/>
        <v/>
      </c>
      <c r="Y198" s="534" t="str">
        <f t="shared" si="53"/>
        <v/>
      </c>
      <c r="AA198" s="534" t="str">
        <f t="shared" si="54"/>
        <v/>
      </c>
      <c r="AC198" s="534" t="str">
        <f t="shared" si="55"/>
        <v/>
      </c>
      <c r="AE198" s="534" t="str">
        <f t="shared" si="56"/>
        <v/>
      </c>
      <c r="AG198" s="534" t="str">
        <f t="shared" si="57"/>
        <v/>
      </c>
      <c r="AI198" s="534" t="str">
        <f t="shared" si="58"/>
        <v/>
      </c>
      <c r="AK198" s="534" t="str">
        <f t="shared" si="59"/>
        <v/>
      </c>
      <c r="AM198" s="534" t="str">
        <f t="shared" si="60"/>
        <v/>
      </c>
      <c r="AO198" s="534" t="str">
        <f t="shared" si="61"/>
        <v/>
      </c>
      <c r="AQ198" s="534" t="str">
        <f t="shared" si="62"/>
        <v/>
      </c>
    </row>
    <row r="199" spans="5:43">
      <c r="E199" s="534" t="str">
        <f t="shared" si="65"/>
        <v/>
      </c>
      <c r="G199" s="534" t="str">
        <f t="shared" si="65"/>
        <v/>
      </c>
      <c r="I199" s="534" t="str">
        <f t="shared" si="45"/>
        <v/>
      </c>
      <c r="K199" s="534" t="str">
        <f t="shared" si="46"/>
        <v/>
      </c>
      <c r="M199" s="534" t="str">
        <f t="shared" si="47"/>
        <v/>
      </c>
      <c r="O199" s="534" t="str">
        <f t="shared" si="48"/>
        <v/>
      </c>
      <c r="Q199" s="534" t="str">
        <f t="shared" si="49"/>
        <v/>
      </c>
      <c r="S199" s="534" t="str">
        <f t="shared" si="50"/>
        <v/>
      </c>
      <c r="U199" s="534" t="str">
        <f t="shared" si="51"/>
        <v/>
      </c>
      <c r="W199" s="534" t="str">
        <f t="shared" si="52"/>
        <v/>
      </c>
      <c r="Y199" s="534" t="str">
        <f t="shared" si="53"/>
        <v/>
      </c>
      <c r="AA199" s="534" t="str">
        <f t="shared" si="54"/>
        <v/>
      </c>
      <c r="AC199" s="534" t="str">
        <f t="shared" si="55"/>
        <v/>
      </c>
      <c r="AE199" s="534" t="str">
        <f t="shared" si="56"/>
        <v/>
      </c>
      <c r="AG199" s="534" t="str">
        <f t="shared" si="57"/>
        <v/>
      </c>
      <c r="AI199" s="534" t="str">
        <f t="shared" si="58"/>
        <v/>
      </c>
      <c r="AK199" s="534" t="str">
        <f t="shared" si="59"/>
        <v/>
      </c>
      <c r="AM199" s="534" t="str">
        <f t="shared" si="60"/>
        <v/>
      </c>
      <c r="AO199" s="534" t="str">
        <f t="shared" si="61"/>
        <v/>
      </c>
      <c r="AQ199" s="534" t="str">
        <f t="shared" si="62"/>
        <v/>
      </c>
    </row>
    <row r="200" spans="5:43">
      <c r="E200" s="534" t="str">
        <f t="shared" si="65"/>
        <v/>
      </c>
      <c r="G200" s="534" t="str">
        <f t="shared" si="65"/>
        <v/>
      </c>
      <c r="I200" s="534" t="str">
        <f t="shared" si="45"/>
        <v/>
      </c>
      <c r="K200" s="534" t="str">
        <f t="shared" si="46"/>
        <v/>
      </c>
      <c r="M200" s="534" t="str">
        <f t="shared" si="47"/>
        <v/>
      </c>
      <c r="O200" s="534" t="str">
        <f t="shared" si="48"/>
        <v/>
      </c>
      <c r="Q200" s="534" t="str">
        <f t="shared" si="49"/>
        <v/>
      </c>
      <c r="S200" s="534" t="str">
        <f t="shared" si="50"/>
        <v/>
      </c>
      <c r="U200" s="534" t="str">
        <f t="shared" si="51"/>
        <v/>
      </c>
      <c r="W200" s="534" t="str">
        <f t="shared" si="52"/>
        <v/>
      </c>
      <c r="Y200" s="534" t="str">
        <f t="shared" si="53"/>
        <v/>
      </c>
      <c r="AA200" s="534" t="str">
        <f t="shared" si="54"/>
        <v/>
      </c>
      <c r="AC200" s="534" t="str">
        <f t="shared" si="55"/>
        <v/>
      </c>
      <c r="AE200" s="534" t="str">
        <f t="shared" si="56"/>
        <v/>
      </c>
      <c r="AG200" s="534" t="str">
        <f t="shared" si="57"/>
        <v/>
      </c>
      <c r="AI200" s="534" t="str">
        <f t="shared" si="58"/>
        <v/>
      </c>
      <c r="AK200" s="534" t="str">
        <f t="shared" si="59"/>
        <v/>
      </c>
      <c r="AM200" s="534" t="str">
        <f t="shared" si="60"/>
        <v/>
      </c>
      <c r="AO200" s="534" t="str">
        <f t="shared" si="61"/>
        <v/>
      </c>
      <c r="AQ200" s="534" t="str">
        <f t="shared" si="62"/>
        <v/>
      </c>
    </row>
    <row r="201" spans="5:43">
      <c r="E201" s="534" t="str">
        <f t="shared" si="65"/>
        <v/>
      </c>
      <c r="G201" s="534" t="str">
        <f t="shared" si="65"/>
        <v/>
      </c>
      <c r="I201" s="534" t="str">
        <f t="shared" si="45"/>
        <v/>
      </c>
      <c r="K201" s="534" t="str">
        <f t="shared" si="46"/>
        <v/>
      </c>
      <c r="M201" s="534" t="str">
        <f t="shared" si="47"/>
        <v/>
      </c>
      <c r="O201" s="534" t="str">
        <f t="shared" si="48"/>
        <v/>
      </c>
      <c r="Q201" s="534" t="str">
        <f t="shared" si="49"/>
        <v/>
      </c>
      <c r="S201" s="534" t="str">
        <f t="shared" si="50"/>
        <v/>
      </c>
      <c r="U201" s="534" t="str">
        <f t="shared" si="51"/>
        <v/>
      </c>
      <c r="W201" s="534" t="str">
        <f t="shared" si="52"/>
        <v/>
      </c>
      <c r="Y201" s="534" t="str">
        <f t="shared" si="53"/>
        <v/>
      </c>
      <c r="AA201" s="534" t="str">
        <f t="shared" si="54"/>
        <v/>
      </c>
      <c r="AC201" s="534" t="str">
        <f t="shared" si="55"/>
        <v/>
      </c>
      <c r="AE201" s="534" t="str">
        <f t="shared" si="56"/>
        <v/>
      </c>
      <c r="AG201" s="534" t="str">
        <f t="shared" si="57"/>
        <v/>
      </c>
      <c r="AI201" s="534" t="str">
        <f t="shared" si="58"/>
        <v/>
      </c>
      <c r="AK201" s="534" t="str">
        <f t="shared" si="59"/>
        <v/>
      </c>
      <c r="AM201" s="534" t="str">
        <f t="shared" si="60"/>
        <v/>
      </c>
      <c r="AO201" s="534" t="str">
        <f t="shared" si="61"/>
        <v/>
      </c>
      <c r="AQ201" s="534" t="str">
        <f t="shared" si="62"/>
        <v/>
      </c>
    </row>
    <row r="202" spans="5:43">
      <c r="E202" s="534" t="str">
        <f t="shared" si="65"/>
        <v/>
      </c>
      <c r="G202" s="534" t="str">
        <f t="shared" si="65"/>
        <v/>
      </c>
      <c r="I202" s="534" t="str">
        <f t="shared" si="45"/>
        <v/>
      </c>
      <c r="K202" s="534" t="str">
        <f t="shared" si="46"/>
        <v/>
      </c>
      <c r="M202" s="534" t="str">
        <f t="shared" si="47"/>
        <v/>
      </c>
      <c r="O202" s="534" t="str">
        <f t="shared" si="48"/>
        <v/>
      </c>
      <c r="Q202" s="534" t="str">
        <f t="shared" si="49"/>
        <v/>
      </c>
      <c r="S202" s="534" t="str">
        <f t="shared" si="50"/>
        <v/>
      </c>
      <c r="U202" s="534" t="str">
        <f t="shared" si="51"/>
        <v/>
      </c>
      <c r="W202" s="534" t="str">
        <f t="shared" si="52"/>
        <v/>
      </c>
      <c r="Y202" s="534" t="str">
        <f t="shared" si="53"/>
        <v/>
      </c>
      <c r="AA202" s="534" t="str">
        <f t="shared" si="54"/>
        <v/>
      </c>
      <c r="AC202" s="534" t="str">
        <f t="shared" si="55"/>
        <v/>
      </c>
      <c r="AE202" s="534" t="str">
        <f t="shared" si="56"/>
        <v/>
      </c>
      <c r="AG202" s="534" t="str">
        <f t="shared" si="57"/>
        <v/>
      </c>
      <c r="AI202" s="534" t="str">
        <f t="shared" si="58"/>
        <v/>
      </c>
      <c r="AK202" s="534" t="str">
        <f t="shared" si="59"/>
        <v/>
      </c>
      <c r="AM202" s="534" t="str">
        <f t="shared" si="60"/>
        <v/>
      </c>
      <c r="AO202" s="534" t="str">
        <f t="shared" si="61"/>
        <v/>
      </c>
      <c r="AQ202" s="534" t="str">
        <f t="shared" si="62"/>
        <v/>
      </c>
    </row>
    <row r="203" spans="5:43">
      <c r="E203" s="534" t="str">
        <f t="shared" si="65"/>
        <v/>
      </c>
      <c r="G203" s="534" t="str">
        <f t="shared" si="65"/>
        <v/>
      </c>
      <c r="I203" s="534" t="str">
        <f t="shared" si="45"/>
        <v/>
      </c>
      <c r="K203" s="534" t="str">
        <f t="shared" si="46"/>
        <v/>
      </c>
      <c r="M203" s="534" t="str">
        <f t="shared" si="47"/>
        <v/>
      </c>
      <c r="O203" s="534" t="str">
        <f t="shared" si="48"/>
        <v/>
      </c>
      <c r="Q203" s="534" t="str">
        <f t="shared" si="49"/>
        <v/>
      </c>
      <c r="S203" s="534" t="str">
        <f t="shared" si="50"/>
        <v/>
      </c>
      <c r="U203" s="534" t="str">
        <f t="shared" si="51"/>
        <v/>
      </c>
      <c r="W203" s="534" t="str">
        <f t="shared" si="52"/>
        <v/>
      </c>
      <c r="Y203" s="534" t="str">
        <f t="shared" si="53"/>
        <v/>
      </c>
      <c r="AA203" s="534" t="str">
        <f t="shared" si="54"/>
        <v/>
      </c>
      <c r="AC203" s="534" t="str">
        <f t="shared" si="55"/>
        <v/>
      </c>
      <c r="AE203" s="534" t="str">
        <f t="shared" si="56"/>
        <v/>
      </c>
      <c r="AG203" s="534" t="str">
        <f t="shared" si="57"/>
        <v/>
      </c>
      <c r="AI203" s="534" t="str">
        <f t="shared" si="58"/>
        <v/>
      </c>
      <c r="AK203" s="534" t="str">
        <f t="shared" si="59"/>
        <v/>
      </c>
      <c r="AM203" s="534" t="str">
        <f t="shared" si="60"/>
        <v/>
      </c>
      <c r="AO203" s="534" t="str">
        <f t="shared" si="61"/>
        <v/>
      </c>
      <c r="AQ203" s="534" t="str">
        <f t="shared" si="62"/>
        <v/>
      </c>
    </row>
    <row r="204" spans="5:43">
      <c r="E204" s="534" t="str">
        <f t="shared" si="65"/>
        <v/>
      </c>
      <c r="G204" s="534" t="str">
        <f t="shared" si="65"/>
        <v/>
      </c>
      <c r="I204" s="534" t="str">
        <f t="shared" si="45"/>
        <v/>
      </c>
      <c r="K204" s="534" t="str">
        <f t="shared" si="46"/>
        <v/>
      </c>
      <c r="M204" s="534" t="str">
        <f t="shared" si="47"/>
        <v/>
      </c>
      <c r="O204" s="534" t="str">
        <f t="shared" si="48"/>
        <v/>
      </c>
      <c r="Q204" s="534" t="str">
        <f t="shared" si="49"/>
        <v/>
      </c>
      <c r="S204" s="534" t="str">
        <f t="shared" si="50"/>
        <v/>
      </c>
      <c r="U204" s="534" t="str">
        <f t="shared" si="51"/>
        <v/>
      </c>
      <c r="W204" s="534" t="str">
        <f t="shared" si="52"/>
        <v/>
      </c>
      <c r="Y204" s="534" t="str">
        <f t="shared" si="53"/>
        <v/>
      </c>
      <c r="AA204" s="534" t="str">
        <f t="shared" si="54"/>
        <v/>
      </c>
      <c r="AC204" s="534" t="str">
        <f t="shared" si="55"/>
        <v/>
      </c>
      <c r="AE204" s="534" t="str">
        <f t="shared" si="56"/>
        <v/>
      </c>
      <c r="AG204" s="534" t="str">
        <f t="shared" si="57"/>
        <v/>
      </c>
      <c r="AI204" s="534" t="str">
        <f t="shared" si="58"/>
        <v/>
      </c>
      <c r="AK204" s="534" t="str">
        <f t="shared" si="59"/>
        <v/>
      </c>
      <c r="AM204" s="534" t="str">
        <f t="shared" si="60"/>
        <v/>
      </c>
      <c r="AO204" s="534" t="str">
        <f t="shared" si="61"/>
        <v/>
      </c>
      <c r="AQ204" s="534" t="str">
        <f t="shared" si="62"/>
        <v/>
      </c>
    </row>
    <row r="205" spans="5:43">
      <c r="E205" s="534" t="str">
        <f t="shared" ref="E205:G220" si="66">IF(OR($B205=0,D205=0),"",D205/$B205)</f>
        <v/>
      </c>
      <c r="G205" s="534" t="str">
        <f t="shared" si="66"/>
        <v/>
      </c>
      <c r="I205" s="534" t="str">
        <f t="shared" ref="I205:I268" si="67">IF(OR($B205=0,H205=0),"",H205/$B205)</f>
        <v/>
      </c>
      <c r="K205" s="534" t="str">
        <f t="shared" ref="K205:K268" si="68">IF(OR($B205=0,J205=0),"",J205/$B205)</f>
        <v/>
      </c>
      <c r="M205" s="534" t="str">
        <f t="shared" ref="M205:M268" si="69">IF(OR($B205=0,L205=0),"",L205/$B205)</f>
        <v/>
      </c>
      <c r="O205" s="534" t="str">
        <f t="shared" ref="O205:O268" si="70">IF(OR($B205=0,N205=0),"",N205/$B205)</f>
        <v/>
      </c>
      <c r="Q205" s="534" t="str">
        <f t="shared" ref="Q205:Q268" si="71">IF(OR($B205=0,P205=0),"",P205/$B205)</f>
        <v/>
      </c>
      <c r="S205" s="534" t="str">
        <f t="shared" ref="S205:S268" si="72">IF(OR($B205=0,R205=0),"",R205/$B205)</f>
        <v/>
      </c>
      <c r="U205" s="534" t="str">
        <f t="shared" ref="U205:U268" si="73">IF(OR($B205=0,T205=0),"",T205/$B205)</f>
        <v/>
      </c>
      <c r="W205" s="534" t="str">
        <f t="shared" ref="W205:W268" si="74">IF(OR($B205=0,V205=0),"",V205/$B205)</f>
        <v/>
      </c>
      <c r="Y205" s="534" t="str">
        <f t="shared" ref="Y205:Y268" si="75">IF(OR($B205=0,X205=0),"",X205/$B205)</f>
        <v/>
      </c>
      <c r="AA205" s="534" t="str">
        <f t="shared" ref="AA205:AA268" si="76">IF(OR($B205=0,Z205=0),"",Z205/$B205)</f>
        <v/>
      </c>
      <c r="AC205" s="534" t="str">
        <f t="shared" ref="AC205:AC268" si="77">IF(OR($B205=0,AB205=0),"",AB205/$B205)</f>
        <v/>
      </c>
      <c r="AE205" s="534" t="str">
        <f t="shared" ref="AE205:AE268" si="78">IF(OR($B205=0,AD205=0),"",AD205/$B205)</f>
        <v/>
      </c>
      <c r="AG205" s="534" t="str">
        <f t="shared" ref="AG205:AG268" si="79">IF(OR($B205=0,AF205=0),"",AF205/$B205)</f>
        <v/>
      </c>
      <c r="AI205" s="534" t="str">
        <f t="shared" ref="AI205:AI268" si="80">IF(OR($B205=0,AH205=0),"",AH205/$B205)</f>
        <v/>
      </c>
      <c r="AK205" s="534" t="str">
        <f t="shared" ref="AK205:AK268" si="81">IF(OR($B205=0,AJ205=0),"",AJ205/$B205)</f>
        <v/>
      </c>
      <c r="AM205" s="534" t="str">
        <f t="shared" ref="AM205:AM268" si="82">IF(OR($B205=0,AL205=0),"",AL205/$B205)</f>
        <v/>
      </c>
      <c r="AO205" s="534" t="str">
        <f t="shared" ref="AO205:AO268" si="83">IF(OR($B205=0,AN205=0),"",AN205/$B205)</f>
        <v/>
      </c>
      <c r="AQ205" s="534" t="str">
        <f t="shared" ref="AQ205:AQ268" si="84">IF(OR($B205=0,AP205=0),"",AP205/$B205)</f>
        <v/>
      </c>
    </row>
    <row r="206" spans="5:43">
      <c r="E206" s="534" t="str">
        <f t="shared" si="66"/>
        <v/>
      </c>
      <c r="G206" s="534" t="str">
        <f t="shared" si="66"/>
        <v/>
      </c>
      <c r="I206" s="534" t="str">
        <f t="shared" si="67"/>
        <v/>
      </c>
      <c r="K206" s="534" t="str">
        <f t="shared" si="68"/>
        <v/>
      </c>
      <c r="M206" s="534" t="str">
        <f t="shared" si="69"/>
        <v/>
      </c>
      <c r="O206" s="534" t="str">
        <f t="shared" si="70"/>
        <v/>
      </c>
      <c r="Q206" s="534" t="str">
        <f t="shared" si="71"/>
        <v/>
      </c>
      <c r="S206" s="534" t="str">
        <f t="shared" si="72"/>
        <v/>
      </c>
      <c r="U206" s="534" t="str">
        <f t="shared" si="73"/>
        <v/>
      </c>
      <c r="W206" s="534" t="str">
        <f t="shared" si="74"/>
        <v/>
      </c>
      <c r="Y206" s="534" t="str">
        <f t="shared" si="75"/>
        <v/>
      </c>
      <c r="AA206" s="534" t="str">
        <f t="shared" si="76"/>
        <v/>
      </c>
      <c r="AC206" s="534" t="str">
        <f t="shared" si="77"/>
        <v/>
      </c>
      <c r="AE206" s="534" t="str">
        <f t="shared" si="78"/>
        <v/>
      </c>
      <c r="AG206" s="534" t="str">
        <f t="shared" si="79"/>
        <v/>
      </c>
      <c r="AI206" s="534" t="str">
        <f t="shared" si="80"/>
        <v/>
      </c>
      <c r="AK206" s="534" t="str">
        <f t="shared" si="81"/>
        <v/>
      </c>
      <c r="AM206" s="534" t="str">
        <f t="shared" si="82"/>
        <v/>
      </c>
      <c r="AO206" s="534" t="str">
        <f t="shared" si="83"/>
        <v/>
      </c>
      <c r="AQ206" s="534" t="str">
        <f t="shared" si="84"/>
        <v/>
      </c>
    </row>
    <row r="207" spans="5:43">
      <c r="E207" s="534" t="str">
        <f t="shared" si="66"/>
        <v/>
      </c>
      <c r="G207" s="534" t="str">
        <f t="shared" si="66"/>
        <v/>
      </c>
      <c r="I207" s="534" t="str">
        <f t="shared" si="67"/>
        <v/>
      </c>
      <c r="K207" s="534" t="str">
        <f t="shared" si="68"/>
        <v/>
      </c>
      <c r="M207" s="534" t="str">
        <f t="shared" si="69"/>
        <v/>
      </c>
      <c r="O207" s="534" t="str">
        <f t="shared" si="70"/>
        <v/>
      </c>
      <c r="Q207" s="534" t="str">
        <f t="shared" si="71"/>
        <v/>
      </c>
      <c r="S207" s="534" t="str">
        <f t="shared" si="72"/>
        <v/>
      </c>
      <c r="U207" s="534" t="str">
        <f t="shared" si="73"/>
        <v/>
      </c>
      <c r="W207" s="534" t="str">
        <f t="shared" si="74"/>
        <v/>
      </c>
      <c r="Y207" s="534" t="str">
        <f t="shared" si="75"/>
        <v/>
      </c>
      <c r="AA207" s="534" t="str">
        <f t="shared" si="76"/>
        <v/>
      </c>
      <c r="AC207" s="534" t="str">
        <f t="shared" si="77"/>
        <v/>
      </c>
      <c r="AE207" s="534" t="str">
        <f t="shared" si="78"/>
        <v/>
      </c>
      <c r="AG207" s="534" t="str">
        <f t="shared" si="79"/>
        <v/>
      </c>
      <c r="AI207" s="534" t="str">
        <f t="shared" si="80"/>
        <v/>
      </c>
      <c r="AK207" s="534" t="str">
        <f t="shared" si="81"/>
        <v/>
      </c>
      <c r="AM207" s="534" t="str">
        <f t="shared" si="82"/>
        <v/>
      </c>
      <c r="AO207" s="534" t="str">
        <f t="shared" si="83"/>
        <v/>
      </c>
      <c r="AQ207" s="534" t="str">
        <f t="shared" si="84"/>
        <v/>
      </c>
    </row>
    <row r="208" spans="5:43">
      <c r="E208" s="534" t="str">
        <f t="shared" si="66"/>
        <v/>
      </c>
      <c r="G208" s="534" t="str">
        <f t="shared" si="66"/>
        <v/>
      </c>
      <c r="I208" s="534" t="str">
        <f t="shared" si="67"/>
        <v/>
      </c>
      <c r="K208" s="534" t="str">
        <f t="shared" si="68"/>
        <v/>
      </c>
      <c r="M208" s="534" t="str">
        <f t="shared" si="69"/>
        <v/>
      </c>
      <c r="O208" s="534" t="str">
        <f t="shared" si="70"/>
        <v/>
      </c>
      <c r="Q208" s="534" t="str">
        <f t="shared" si="71"/>
        <v/>
      </c>
      <c r="S208" s="534" t="str">
        <f t="shared" si="72"/>
        <v/>
      </c>
      <c r="U208" s="534" t="str">
        <f t="shared" si="73"/>
        <v/>
      </c>
      <c r="W208" s="534" t="str">
        <f t="shared" si="74"/>
        <v/>
      </c>
      <c r="Y208" s="534" t="str">
        <f t="shared" si="75"/>
        <v/>
      </c>
      <c r="AA208" s="534" t="str">
        <f t="shared" si="76"/>
        <v/>
      </c>
      <c r="AC208" s="534" t="str">
        <f t="shared" si="77"/>
        <v/>
      </c>
      <c r="AE208" s="534" t="str">
        <f t="shared" si="78"/>
        <v/>
      </c>
      <c r="AG208" s="534" t="str">
        <f t="shared" si="79"/>
        <v/>
      </c>
      <c r="AI208" s="534" t="str">
        <f t="shared" si="80"/>
        <v/>
      </c>
      <c r="AK208" s="534" t="str">
        <f t="shared" si="81"/>
        <v/>
      </c>
      <c r="AM208" s="534" t="str">
        <f t="shared" si="82"/>
        <v/>
      </c>
      <c r="AO208" s="534" t="str">
        <f t="shared" si="83"/>
        <v/>
      </c>
      <c r="AQ208" s="534" t="str">
        <f t="shared" si="84"/>
        <v/>
      </c>
    </row>
    <row r="209" spans="5:43">
      <c r="E209" s="534" t="str">
        <f t="shared" si="66"/>
        <v/>
      </c>
      <c r="G209" s="534" t="str">
        <f t="shared" si="66"/>
        <v/>
      </c>
      <c r="I209" s="534" t="str">
        <f t="shared" si="67"/>
        <v/>
      </c>
      <c r="K209" s="534" t="str">
        <f t="shared" si="68"/>
        <v/>
      </c>
      <c r="M209" s="534" t="str">
        <f t="shared" si="69"/>
        <v/>
      </c>
      <c r="O209" s="534" t="str">
        <f t="shared" si="70"/>
        <v/>
      </c>
      <c r="Q209" s="534" t="str">
        <f t="shared" si="71"/>
        <v/>
      </c>
      <c r="S209" s="534" t="str">
        <f t="shared" si="72"/>
        <v/>
      </c>
      <c r="U209" s="534" t="str">
        <f t="shared" si="73"/>
        <v/>
      </c>
      <c r="W209" s="534" t="str">
        <f t="shared" si="74"/>
        <v/>
      </c>
      <c r="Y209" s="534" t="str">
        <f t="shared" si="75"/>
        <v/>
      </c>
      <c r="AA209" s="534" t="str">
        <f t="shared" si="76"/>
        <v/>
      </c>
      <c r="AC209" s="534" t="str">
        <f t="shared" si="77"/>
        <v/>
      </c>
      <c r="AE209" s="534" t="str">
        <f t="shared" si="78"/>
        <v/>
      </c>
      <c r="AG209" s="534" t="str">
        <f t="shared" si="79"/>
        <v/>
      </c>
      <c r="AI209" s="534" t="str">
        <f t="shared" si="80"/>
        <v/>
      </c>
      <c r="AK209" s="534" t="str">
        <f t="shared" si="81"/>
        <v/>
      </c>
      <c r="AM209" s="534" t="str">
        <f t="shared" si="82"/>
        <v/>
      </c>
      <c r="AO209" s="534" t="str">
        <f t="shared" si="83"/>
        <v/>
      </c>
      <c r="AQ209" s="534" t="str">
        <f t="shared" si="84"/>
        <v/>
      </c>
    </row>
    <row r="210" spans="5:43">
      <c r="E210" s="534" t="str">
        <f t="shared" si="66"/>
        <v/>
      </c>
      <c r="G210" s="534" t="str">
        <f t="shared" si="66"/>
        <v/>
      </c>
      <c r="I210" s="534" t="str">
        <f t="shared" si="67"/>
        <v/>
      </c>
      <c r="K210" s="534" t="str">
        <f t="shared" si="68"/>
        <v/>
      </c>
      <c r="M210" s="534" t="str">
        <f t="shared" si="69"/>
        <v/>
      </c>
      <c r="O210" s="534" t="str">
        <f t="shared" si="70"/>
        <v/>
      </c>
      <c r="Q210" s="534" t="str">
        <f t="shared" si="71"/>
        <v/>
      </c>
      <c r="S210" s="534" t="str">
        <f t="shared" si="72"/>
        <v/>
      </c>
      <c r="U210" s="534" t="str">
        <f t="shared" si="73"/>
        <v/>
      </c>
      <c r="W210" s="534" t="str">
        <f t="shared" si="74"/>
        <v/>
      </c>
      <c r="Y210" s="534" t="str">
        <f t="shared" si="75"/>
        <v/>
      </c>
      <c r="AA210" s="534" t="str">
        <f t="shared" si="76"/>
        <v/>
      </c>
      <c r="AC210" s="534" t="str">
        <f t="shared" si="77"/>
        <v/>
      </c>
      <c r="AE210" s="534" t="str">
        <f t="shared" si="78"/>
        <v/>
      </c>
      <c r="AG210" s="534" t="str">
        <f t="shared" si="79"/>
        <v/>
      </c>
      <c r="AI210" s="534" t="str">
        <f t="shared" si="80"/>
        <v/>
      </c>
      <c r="AK210" s="534" t="str">
        <f t="shared" si="81"/>
        <v/>
      </c>
      <c r="AM210" s="534" t="str">
        <f t="shared" si="82"/>
        <v/>
      </c>
      <c r="AO210" s="534" t="str">
        <f t="shared" si="83"/>
        <v/>
      </c>
      <c r="AQ210" s="534" t="str">
        <f t="shared" si="84"/>
        <v/>
      </c>
    </row>
    <row r="211" spans="5:43">
      <c r="E211" s="534" t="str">
        <f t="shared" si="66"/>
        <v/>
      </c>
      <c r="G211" s="534" t="str">
        <f t="shared" si="66"/>
        <v/>
      </c>
      <c r="I211" s="534" t="str">
        <f t="shared" si="67"/>
        <v/>
      </c>
      <c r="K211" s="534" t="str">
        <f t="shared" si="68"/>
        <v/>
      </c>
      <c r="M211" s="534" t="str">
        <f t="shared" si="69"/>
        <v/>
      </c>
      <c r="O211" s="534" t="str">
        <f t="shared" si="70"/>
        <v/>
      </c>
      <c r="Q211" s="534" t="str">
        <f t="shared" si="71"/>
        <v/>
      </c>
      <c r="S211" s="534" t="str">
        <f t="shared" si="72"/>
        <v/>
      </c>
      <c r="U211" s="534" t="str">
        <f t="shared" si="73"/>
        <v/>
      </c>
      <c r="W211" s="534" t="str">
        <f t="shared" si="74"/>
        <v/>
      </c>
      <c r="Y211" s="534" t="str">
        <f t="shared" si="75"/>
        <v/>
      </c>
      <c r="AA211" s="534" t="str">
        <f t="shared" si="76"/>
        <v/>
      </c>
      <c r="AC211" s="534" t="str">
        <f t="shared" si="77"/>
        <v/>
      </c>
      <c r="AE211" s="534" t="str">
        <f t="shared" si="78"/>
        <v/>
      </c>
      <c r="AG211" s="534" t="str">
        <f t="shared" si="79"/>
        <v/>
      </c>
      <c r="AI211" s="534" t="str">
        <f t="shared" si="80"/>
        <v/>
      </c>
      <c r="AK211" s="534" t="str">
        <f t="shared" si="81"/>
        <v/>
      </c>
      <c r="AM211" s="534" t="str">
        <f t="shared" si="82"/>
        <v/>
      </c>
      <c r="AO211" s="534" t="str">
        <f t="shared" si="83"/>
        <v/>
      </c>
      <c r="AQ211" s="534" t="str">
        <f t="shared" si="84"/>
        <v/>
      </c>
    </row>
    <row r="212" spans="5:43">
      <c r="E212" s="534" t="str">
        <f t="shared" si="66"/>
        <v/>
      </c>
      <c r="G212" s="534" t="str">
        <f t="shared" si="66"/>
        <v/>
      </c>
      <c r="I212" s="534" t="str">
        <f t="shared" si="67"/>
        <v/>
      </c>
      <c r="K212" s="534" t="str">
        <f t="shared" si="68"/>
        <v/>
      </c>
      <c r="M212" s="534" t="str">
        <f t="shared" si="69"/>
        <v/>
      </c>
      <c r="O212" s="534" t="str">
        <f t="shared" si="70"/>
        <v/>
      </c>
      <c r="Q212" s="534" t="str">
        <f t="shared" si="71"/>
        <v/>
      </c>
      <c r="S212" s="534" t="str">
        <f t="shared" si="72"/>
        <v/>
      </c>
      <c r="U212" s="534" t="str">
        <f t="shared" si="73"/>
        <v/>
      </c>
      <c r="W212" s="534" t="str">
        <f t="shared" si="74"/>
        <v/>
      </c>
      <c r="Y212" s="534" t="str">
        <f t="shared" si="75"/>
        <v/>
      </c>
      <c r="AA212" s="534" t="str">
        <f t="shared" si="76"/>
        <v/>
      </c>
      <c r="AC212" s="534" t="str">
        <f t="shared" si="77"/>
        <v/>
      </c>
      <c r="AE212" s="534" t="str">
        <f t="shared" si="78"/>
        <v/>
      </c>
      <c r="AG212" s="534" t="str">
        <f t="shared" si="79"/>
        <v/>
      </c>
      <c r="AI212" s="534" t="str">
        <f t="shared" si="80"/>
        <v/>
      </c>
      <c r="AK212" s="534" t="str">
        <f t="shared" si="81"/>
        <v/>
      </c>
      <c r="AM212" s="534" t="str">
        <f t="shared" si="82"/>
        <v/>
      </c>
      <c r="AO212" s="534" t="str">
        <f t="shared" si="83"/>
        <v/>
      </c>
      <c r="AQ212" s="534" t="str">
        <f t="shared" si="84"/>
        <v/>
      </c>
    </row>
    <row r="213" spans="5:43">
      <c r="E213" s="534" t="str">
        <f t="shared" si="66"/>
        <v/>
      </c>
      <c r="G213" s="534" t="str">
        <f t="shared" si="66"/>
        <v/>
      </c>
      <c r="I213" s="534" t="str">
        <f t="shared" si="67"/>
        <v/>
      </c>
      <c r="K213" s="534" t="str">
        <f t="shared" si="68"/>
        <v/>
      </c>
      <c r="M213" s="534" t="str">
        <f t="shared" si="69"/>
        <v/>
      </c>
      <c r="O213" s="534" t="str">
        <f t="shared" si="70"/>
        <v/>
      </c>
      <c r="Q213" s="534" t="str">
        <f t="shared" si="71"/>
        <v/>
      </c>
      <c r="S213" s="534" t="str">
        <f t="shared" si="72"/>
        <v/>
      </c>
      <c r="U213" s="534" t="str">
        <f t="shared" si="73"/>
        <v/>
      </c>
      <c r="W213" s="534" t="str">
        <f t="shared" si="74"/>
        <v/>
      </c>
      <c r="Y213" s="534" t="str">
        <f t="shared" si="75"/>
        <v/>
      </c>
      <c r="AA213" s="534" t="str">
        <f t="shared" si="76"/>
        <v/>
      </c>
      <c r="AC213" s="534" t="str">
        <f t="shared" si="77"/>
        <v/>
      </c>
      <c r="AE213" s="534" t="str">
        <f t="shared" si="78"/>
        <v/>
      </c>
      <c r="AG213" s="534" t="str">
        <f t="shared" si="79"/>
        <v/>
      </c>
      <c r="AI213" s="534" t="str">
        <f t="shared" si="80"/>
        <v/>
      </c>
      <c r="AK213" s="534" t="str">
        <f t="shared" si="81"/>
        <v/>
      </c>
      <c r="AM213" s="534" t="str">
        <f t="shared" si="82"/>
        <v/>
      </c>
      <c r="AO213" s="534" t="str">
        <f t="shared" si="83"/>
        <v/>
      </c>
      <c r="AQ213" s="534" t="str">
        <f t="shared" si="84"/>
        <v/>
      </c>
    </row>
    <row r="214" spans="5:43">
      <c r="E214" s="534" t="str">
        <f t="shared" si="66"/>
        <v/>
      </c>
      <c r="G214" s="534" t="str">
        <f t="shared" si="66"/>
        <v/>
      </c>
      <c r="I214" s="534" t="str">
        <f t="shared" si="67"/>
        <v/>
      </c>
      <c r="K214" s="534" t="str">
        <f t="shared" si="68"/>
        <v/>
      </c>
      <c r="M214" s="534" t="str">
        <f t="shared" si="69"/>
        <v/>
      </c>
      <c r="O214" s="534" t="str">
        <f t="shared" si="70"/>
        <v/>
      </c>
      <c r="Q214" s="534" t="str">
        <f t="shared" si="71"/>
        <v/>
      </c>
      <c r="S214" s="534" t="str">
        <f t="shared" si="72"/>
        <v/>
      </c>
      <c r="U214" s="534" t="str">
        <f t="shared" si="73"/>
        <v/>
      </c>
      <c r="W214" s="534" t="str">
        <f t="shared" si="74"/>
        <v/>
      </c>
      <c r="Y214" s="534" t="str">
        <f t="shared" si="75"/>
        <v/>
      </c>
      <c r="AA214" s="534" t="str">
        <f t="shared" si="76"/>
        <v/>
      </c>
      <c r="AC214" s="534" t="str">
        <f t="shared" si="77"/>
        <v/>
      </c>
      <c r="AE214" s="534" t="str">
        <f t="shared" si="78"/>
        <v/>
      </c>
      <c r="AG214" s="534" t="str">
        <f t="shared" si="79"/>
        <v/>
      </c>
      <c r="AI214" s="534" t="str">
        <f t="shared" si="80"/>
        <v/>
      </c>
      <c r="AK214" s="534" t="str">
        <f t="shared" si="81"/>
        <v/>
      </c>
      <c r="AM214" s="534" t="str">
        <f t="shared" si="82"/>
        <v/>
      </c>
      <c r="AO214" s="534" t="str">
        <f t="shared" si="83"/>
        <v/>
      </c>
      <c r="AQ214" s="534" t="str">
        <f t="shared" si="84"/>
        <v/>
      </c>
    </row>
    <row r="215" spans="5:43">
      <c r="E215" s="534" t="str">
        <f t="shared" si="66"/>
        <v/>
      </c>
      <c r="G215" s="534" t="str">
        <f t="shared" si="66"/>
        <v/>
      </c>
      <c r="I215" s="534" t="str">
        <f t="shared" si="67"/>
        <v/>
      </c>
      <c r="K215" s="534" t="str">
        <f t="shared" si="68"/>
        <v/>
      </c>
      <c r="M215" s="534" t="str">
        <f t="shared" si="69"/>
        <v/>
      </c>
      <c r="O215" s="534" t="str">
        <f t="shared" si="70"/>
        <v/>
      </c>
      <c r="Q215" s="534" t="str">
        <f t="shared" si="71"/>
        <v/>
      </c>
      <c r="S215" s="534" t="str">
        <f t="shared" si="72"/>
        <v/>
      </c>
      <c r="U215" s="534" t="str">
        <f t="shared" si="73"/>
        <v/>
      </c>
      <c r="W215" s="534" t="str">
        <f t="shared" si="74"/>
        <v/>
      </c>
      <c r="Y215" s="534" t="str">
        <f t="shared" si="75"/>
        <v/>
      </c>
      <c r="AA215" s="534" t="str">
        <f t="shared" si="76"/>
        <v/>
      </c>
      <c r="AC215" s="534" t="str">
        <f t="shared" si="77"/>
        <v/>
      </c>
      <c r="AE215" s="534" t="str">
        <f t="shared" si="78"/>
        <v/>
      </c>
      <c r="AG215" s="534" t="str">
        <f t="shared" si="79"/>
        <v/>
      </c>
      <c r="AI215" s="534" t="str">
        <f t="shared" si="80"/>
        <v/>
      </c>
      <c r="AK215" s="534" t="str">
        <f t="shared" si="81"/>
        <v/>
      </c>
      <c r="AM215" s="534" t="str">
        <f t="shared" si="82"/>
        <v/>
      </c>
      <c r="AO215" s="534" t="str">
        <f t="shared" si="83"/>
        <v/>
      </c>
      <c r="AQ215" s="534" t="str">
        <f t="shared" si="84"/>
        <v/>
      </c>
    </row>
    <row r="216" spans="5:43">
      <c r="E216" s="534" t="str">
        <f t="shared" si="66"/>
        <v/>
      </c>
      <c r="G216" s="534" t="str">
        <f t="shared" si="66"/>
        <v/>
      </c>
      <c r="I216" s="534" t="str">
        <f t="shared" si="67"/>
        <v/>
      </c>
      <c r="K216" s="534" t="str">
        <f t="shared" si="68"/>
        <v/>
      </c>
      <c r="M216" s="534" t="str">
        <f t="shared" si="69"/>
        <v/>
      </c>
      <c r="O216" s="534" t="str">
        <f t="shared" si="70"/>
        <v/>
      </c>
      <c r="Q216" s="534" t="str">
        <f t="shared" si="71"/>
        <v/>
      </c>
      <c r="S216" s="534" t="str">
        <f t="shared" si="72"/>
        <v/>
      </c>
      <c r="U216" s="534" t="str">
        <f t="shared" si="73"/>
        <v/>
      </c>
      <c r="W216" s="534" t="str">
        <f t="shared" si="74"/>
        <v/>
      </c>
      <c r="Y216" s="534" t="str">
        <f t="shared" si="75"/>
        <v/>
      </c>
      <c r="AA216" s="534" t="str">
        <f t="shared" si="76"/>
        <v/>
      </c>
      <c r="AC216" s="534" t="str">
        <f t="shared" si="77"/>
        <v/>
      </c>
      <c r="AE216" s="534" t="str">
        <f t="shared" si="78"/>
        <v/>
      </c>
      <c r="AG216" s="534" t="str">
        <f t="shared" si="79"/>
        <v/>
      </c>
      <c r="AI216" s="534" t="str">
        <f t="shared" si="80"/>
        <v/>
      </c>
      <c r="AK216" s="534" t="str">
        <f t="shared" si="81"/>
        <v/>
      </c>
      <c r="AM216" s="534" t="str">
        <f t="shared" si="82"/>
        <v/>
      </c>
      <c r="AO216" s="534" t="str">
        <f t="shared" si="83"/>
        <v/>
      </c>
      <c r="AQ216" s="534" t="str">
        <f t="shared" si="84"/>
        <v/>
      </c>
    </row>
    <row r="217" spans="5:43">
      <c r="E217" s="534" t="str">
        <f t="shared" si="66"/>
        <v/>
      </c>
      <c r="G217" s="534" t="str">
        <f t="shared" si="66"/>
        <v/>
      </c>
      <c r="I217" s="534" t="str">
        <f t="shared" si="67"/>
        <v/>
      </c>
      <c r="K217" s="534" t="str">
        <f t="shared" si="68"/>
        <v/>
      </c>
      <c r="M217" s="534" t="str">
        <f t="shared" si="69"/>
        <v/>
      </c>
      <c r="O217" s="534" t="str">
        <f t="shared" si="70"/>
        <v/>
      </c>
      <c r="Q217" s="534" t="str">
        <f t="shared" si="71"/>
        <v/>
      </c>
      <c r="S217" s="534" t="str">
        <f t="shared" si="72"/>
        <v/>
      </c>
      <c r="U217" s="534" t="str">
        <f t="shared" si="73"/>
        <v/>
      </c>
      <c r="W217" s="534" t="str">
        <f t="shared" si="74"/>
        <v/>
      </c>
      <c r="Y217" s="534" t="str">
        <f t="shared" si="75"/>
        <v/>
      </c>
      <c r="AA217" s="534" t="str">
        <f t="shared" si="76"/>
        <v/>
      </c>
      <c r="AC217" s="534" t="str">
        <f t="shared" si="77"/>
        <v/>
      </c>
      <c r="AE217" s="534" t="str">
        <f t="shared" si="78"/>
        <v/>
      </c>
      <c r="AG217" s="534" t="str">
        <f t="shared" si="79"/>
        <v/>
      </c>
      <c r="AI217" s="534" t="str">
        <f t="shared" si="80"/>
        <v/>
      </c>
      <c r="AK217" s="534" t="str">
        <f t="shared" si="81"/>
        <v/>
      </c>
      <c r="AM217" s="534" t="str">
        <f t="shared" si="82"/>
        <v/>
      </c>
      <c r="AO217" s="534" t="str">
        <f t="shared" si="83"/>
        <v/>
      </c>
      <c r="AQ217" s="534" t="str">
        <f t="shared" si="84"/>
        <v/>
      </c>
    </row>
    <row r="218" spans="5:43">
      <c r="E218" s="534" t="str">
        <f t="shared" si="66"/>
        <v/>
      </c>
      <c r="G218" s="534" t="str">
        <f t="shared" si="66"/>
        <v/>
      </c>
      <c r="I218" s="534" t="str">
        <f t="shared" si="67"/>
        <v/>
      </c>
      <c r="K218" s="534" t="str">
        <f t="shared" si="68"/>
        <v/>
      </c>
      <c r="M218" s="534" t="str">
        <f t="shared" si="69"/>
        <v/>
      </c>
      <c r="O218" s="534" t="str">
        <f t="shared" si="70"/>
        <v/>
      </c>
      <c r="Q218" s="534" t="str">
        <f t="shared" si="71"/>
        <v/>
      </c>
      <c r="S218" s="534" t="str">
        <f t="shared" si="72"/>
        <v/>
      </c>
      <c r="U218" s="534" t="str">
        <f t="shared" si="73"/>
        <v/>
      </c>
      <c r="W218" s="534" t="str">
        <f t="shared" si="74"/>
        <v/>
      </c>
      <c r="Y218" s="534" t="str">
        <f t="shared" si="75"/>
        <v/>
      </c>
      <c r="AA218" s="534" t="str">
        <f t="shared" si="76"/>
        <v/>
      </c>
      <c r="AC218" s="534" t="str">
        <f t="shared" si="77"/>
        <v/>
      </c>
      <c r="AE218" s="534" t="str">
        <f t="shared" si="78"/>
        <v/>
      </c>
      <c r="AG218" s="534" t="str">
        <f t="shared" si="79"/>
        <v/>
      </c>
      <c r="AI218" s="534" t="str">
        <f t="shared" si="80"/>
        <v/>
      </c>
      <c r="AK218" s="534" t="str">
        <f t="shared" si="81"/>
        <v/>
      </c>
      <c r="AM218" s="534" t="str">
        <f t="shared" si="82"/>
        <v/>
      </c>
      <c r="AO218" s="534" t="str">
        <f t="shared" si="83"/>
        <v/>
      </c>
      <c r="AQ218" s="534" t="str">
        <f t="shared" si="84"/>
        <v/>
      </c>
    </row>
    <row r="219" spans="5:43">
      <c r="E219" s="534" t="str">
        <f t="shared" si="66"/>
        <v/>
      </c>
      <c r="G219" s="534" t="str">
        <f t="shared" si="66"/>
        <v/>
      </c>
      <c r="I219" s="534" t="str">
        <f t="shared" si="67"/>
        <v/>
      </c>
      <c r="K219" s="534" t="str">
        <f t="shared" si="68"/>
        <v/>
      </c>
      <c r="M219" s="534" t="str">
        <f t="shared" si="69"/>
        <v/>
      </c>
      <c r="O219" s="534" t="str">
        <f t="shared" si="70"/>
        <v/>
      </c>
      <c r="Q219" s="534" t="str">
        <f t="shared" si="71"/>
        <v/>
      </c>
      <c r="S219" s="534" t="str">
        <f t="shared" si="72"/>
        <v/>
      </c>
      <c r="U219" s="534" t="str">
        <f t="shared" si="73"/>
        <v/>
      </c>
      <c r="W219" s="534" t="str">
        <f t="shared" si="74"/>
        <v/>
      </c>
      <c r="Y219" s="534" t="str">
        <f t="shared" si="75"/>
        <v/>
      </c>
      <c r="AA219" s="534" t="str">
        <f t="shared" si="76"/>
        <v/>
      </c>
      <c r="AC219" s="534" t="str">
        <f t="shared" si="77"/>
        <v/>
      </c>
      <c r="AE219" s="534" t="str">
        <f t="shared" si="78"/>
        <v/>
      </c>
      <c r="AG219" s="534" t="str">
        <f t="shared" si="79"/>
        <v/>
      </c>
      <c r="AI219" s="534" t="str">
        <f t="shared" si="80"/>
        <v/>
      </c>
      <c r="AK219" s="534" t="str">
        <f t="shared" si="81"/>
        <v/>
      </c>
      <c r="AM219" s="534" t="str">
        <f t="shared" si="82"/>
        <v/>
      </c>
      <c r="AO219" s="534" t="str">
        <f t="shared" si="83"/>
        <v/>
      </c>
      <c r="AQ219" s="534" t="str">
        <f t="shared" si="84"/>
        <v/>
      </c>
    </row>
    <row r="220" spans="5:43">
      <c r="E220" s="534" t="str">
        <f t="shared" si="66"/>
        <v/>
      </c>
      <c r="G220" s="534" t="str">
        <f t="shared" si="66"/>
        <v/>
      </c>
      <c r="I220" s="534" t="str">
        <f t="shared" si="67"/>
        <v/>
      </c>
      <c r="K220" s="534" t="str">
        <f t="shared" si="68"/>
        <v/>
      </c>
      <c r="M220" s="534" t="str">
        <f t="shared" si="69"/>
        <v/>
      </c>
      <c r="O220" s="534" t="str">
        <f t="shared" si="70"/>
        <v/>
      </c>
      <c r="Q220" s="534" t="str">
        <f t="shared" si="71"/>
        <v/>
      </c>
      <c r="S220" s="534" t="str">
        <f t="shared" si="72"/>
        <v/>
      </c>
      <c r="U220" s="534" t="str">
        <f t="shared" si="73"/>
        <v/>
      </c>
      <c r="W220" s="534" t="str">
        <f t="shared" si="74"/>
        <v/>
      </c>
      <c r="Y220" s="534" t="str">
        <f t="shared" si="75"/>
        <v/>
      </c>
      <c r="AA220" s="534" t="str">
        <f t="shared" si="76"/>
        <v/>
      </c>
      <c r="AC220" s="534" t="str">
        <f t="shared" si="77"/>
        <v/>
      </c>
      <c r="AE220" s="534" t="str">
        <f t="shared" si="78"/>
        <v/>
      </c>
      <c r="AG220" s="534" t="str">
        <f t="shared" si="79"/>
        <v/>
      </c>
      <c r="AI220" s="534" t="str">
        <f t="shared" si="80"/>
        <v/>
      </c>
      <c r="AK220" s="534" t="str">
        <f t="shared" si="81"/>
        <v/>
      </c>
      <c r="AM220" s="534" t="str">
        <f t="shared" si="82"/>
        <v/>
      </c>
      <c r="AO220" s="534" t="str">
        <f t="shared" si="83"/>
        <v/>
      </c>
      <c r="AQ220" s="534" t="str">
        <f t="shared" si="84"/>
        <v/>
      </c>
    </row>
    <row r="221" spans="5:43">
      <c r="E221" s="534" t="str">
        <f t="shared" ref="E221:G236" si="85">IF(OR($B221=0,D221=0),"",D221/$B221)</f>
        <v/>
      </c>
      <c r="G221" s="534" t="str">
        <f t="shared" si="85"/>
        <v/>
      </c>
      <c r="I221" s="534" t="str">
        <f t="shared" si="67"/>
        <v/>
      </c>
      <c r="K221" s="534" t="str">
        <f t="shared" si="68"/>
        <v/>
      </c>
      <c r="M221" s="534" t="str">
        <f t="shared" si="69"/>
        <v/>
      </c>
      <c r="O221" s="534" t="str">
        <f t="shared" si="70"/>
        <v/>
      </c>
      <c r="Q221" s="534" t="str">
        <f t="shared" si="71"/>
        <v/>
      </c>
      <c r="S221" s="534" t="str">
        <f t="shared" si="72"/>
        <v/>
      </c>
      <c r="U221" s="534" t="str">
        <f t="shared" si="73"/>
        <v/>
      </c>
      <c r="W221" s="534" t="str">
        <f t="shared" si="74"/>
        <v/>
      </c>
      <c r="Y221" s="534" t="str">
        <f t="shared" si="75"/>
        <v/>
      </c>
      <c r="AA221" s="534" t="str">
        <f t="shared" si="76"/>
        <v/>
      </c>
      <c r="AC221" s="534" t="str">
        <f t="shared" si="77"/>
        <v/>
      </c>
      <c r="AE221" s="534" t="str">
        <f t="shared" si="78"/>
        <v/>
      </c>
      <c r="AG221" s="534" t="str">
        <f t="shared" si="79"/>
        <v/>
      </c>
      <c r="AI221" s="534" t="str">
        <f t="shared" si="80"/>
        <v/>
      </c>
      <c r="AK221" s="534" t="str">
        <f t="shared" si="81"/>
        <v/>
      </c>
      <c r="AM221" s="534" t="str">
        <f t="shared" si="82"/>
        <v/>
      </c>
      <c r="AO221" s="534" t="str">
        <f t="shared" si="83"/>
        <v/>
      </c>
      <c r="AQ221" s="534" t="str">
        <f t="shared" si="84"/>
        <v/>
      </c>
    </row>
    <row r="222" spans="5:43">
      <c r="E222" s="534" t="str">
        <f t="shared" si="85"/>
        <v/>
      </c>
      <c r="G222" s="534" t="str">
        <f t="shared" si="85"/>
        <v/>
      </c>
      <c r="I222" s="534" t="str">
        <f t="shared" si="67"/>
        <v/>
      </c>
      <c r="K222" s="534" t="str">
        <f t="shared" si="68"/>
        <v/>
      </c>
      <c r="M222" s="534" t="str">
        <f t="shared" si="69"/>
        <v/>
      </c>
      <c r="O222" s="534" t="str">
        <f t="shared" si="70"/>
        <v/>
      </c>
      <c r="Q222" s="534" t="str">
        <f t="shared" si="71"/>
        <v/>
      </c>
      <c r="S222" s="534" t="str">
        <f t="shared" si="72"/>
        <v/>
      </c>
      <c r="U222" s="534" t="str">
        <f t="shared" si="73"/>
        <v/>
      </c>
      <c r="W222" s="534" t="str">
        <f t="shared" si="74"/>
        <v/>
      </c>
      <c r="Y222" s="534" t="str">
        <f t="shared" si="75"/>
        <v/>
      </c>
      <c r="AA222" s="534" t="str">
        <f t="shared" si="76"/>
        <v/>
      </c>
      <c r="AC222" s="534" t="str">
        <f t="shared" si="77"/>
        <v/>
      </c>
      <c r="AE222" s="534" t="str">
        <f t="shared" si="78"/>
        <v/>
      </c>
      <c r="AG222" s="534" t="str">
        <f t="shared" si="79"/>
        <v/>
      </c>
      <c r="AI222" s="534" t="str">
        <f t="shared" si="80"/>
        <v/>
      </c>
      <c r="AK222" s="534" t="str">
        <f t="shared" si="81"/>
        <v/>
      </c>
      <c r="AM222" s="534" t="str">
        <f t="shared" si="82"/>
        <v/>
      </c>
      <c r="AO222" s="534" t="str">
        <f t="shared" si="83"/>
        <v/>
      </c>
      <c r="AQ222" s="534" t="str">
        <f t="shared" si="84"/>
        <v/>
      </c>
    </row>
    <row r="223" spans="5:43">
      <c r="E223" s="534" t="str">
        <f t="shared" si="85"/>
        <v/>
      </c>
      <c r="G223" s="534" t="str">
        <f t="shared" si="85"/>
        <v/>
      </c>
      <c r="I223" s="534" t="str">
        <f t="shared" si="67"/>
        <v/>
      </c>
      <c r="K223" s="534" t="str">
        <f t="shared" si="68"/>
        <v/>
      </c>
      <c r="M223" s="534" t="str">
        <f t="shared" si="69"/>
        <v/>
      </c>
      <c r="O223" s="534" t="str">
        <f t="shared" si="70"/>
        <v/>
      </c>
      <c r="Q223" s="534" t="str">
        <f t="shared" si="71"/>
        <v/>
      </c>
      <c r="S223" s="534" t="str">
        <f t="shared" si="72"/>
        <v/>
      </c>
      <c r="U223" s="534" t="str">
        <f t="shared" si="73"/>
        <v/>
      </c>
      <c r="W223" s="534" t="str">
        <f t="shared" si="74"/>
        <v/>
      </c>
      <c r="Y223" s="534" t="str">
        <f t="shared" si="75"/>
        <v/>
      </c>
      <c r="AA223" s="534" t="str">
        <f t="shared" si="76"/>
        <v/>
      </c>
      <c r="AC223" s="534" t="str">
        <f t="shared" si="77"/>
        <v/>
      </c>
      <c r="AE223" s="534" t="str">
        <f t="shared" si="78"/>
        <v/>
      </c>
      <c r="AG223" s="534" t="str">
        <f t="shared" si="79"/>
        <v/>
      </c>
      <c r="AI223" s="534" t="str">
        <f t="shared" si="80"/>
        <v/>
      </c>
      <c r="AK223" s="534" t="str">
        <f t="shared" si="81"/>
        <v/>
      </c>
      <c r="AM223" s="534" t="str">
        <f t="shared" si="82"/>
        <v/>
      </c>
      <c r="AO223" s="534" t="str">
        <f t="shared" si="83"/>
        <v/>
      </c>
      <c r="AQ223" s="534" t="str">
        <f t="shared" si="84"/>
        <v/>
      </c>
    </row>
    <row r="224" spans="5:43">
      <c r="E224" s="534" t="str">
        <f t="shared" si="85"/>
        <v/>
      </c>
      <c r="G224" s="534" t="str">
        <f t="shared" si="85"/>
        <v/>
      </c>
      <c r="I224" s="534" t="str">
        <f t="shared" si="67"/>
        <v/>
      </c>
      <c r="K224" s="534" t="str">
        <f t="shared" si="68"/>
        <v/>
      </c>
      <c r="M224" s="534" t="str">
        <f t="shared" si="69"/>
        <v/>
      </c>
      <c r="O224" s="534" t="str">
        <f t="shared" si="70"/>
        <v/>
      </c>
      <c r="Q224" s="534" t="str">
        <f t="shared" si="71"/>
        <v/>
      </c>
      <c r="S224" s="534" t="str">
        <f t="shared" si="72"/>
        <v/>
      </c>
      <c r="U224" s="534" t="str">
        <f t="shared" si="73"/>
        <v/>
      </c>
      <c r="W224" s="534" t="str">
        <f t="shared" si="74"/>
        <v/>
      </c>
      <c r="Y224" s="534" t="str">
        <f t="shared" si="75"/>
        <v/>
      </c>
      <c r="AA224" s="534" t="str">
        <f t="shared" si="76"/>
        <v/>
      </c>
      <c r="AC224" s="534" t="str">
        <f t="shared" si="77"/>
        <v/>
      </c>
      <c r="AE224" s="534" t="str">
        <f t="shared" si="78"/>
        <v/>
      </c>
      <c r="AG224" s="534" t="str">
        <f t="shared" si="79"/>
        <v/>
      </c>
      <c r="AI224" s="534" t="str">
        <f t="shared" si="80"/>
        <v/>
      </c>
      <c r="AK224" s="534" t="str">
        <f t="shared" si="81"/>
        <v/>
      </c>
      <c r="AM224" s="534" t="str">
        <f t="shared" si="82"/>
        <v/>
      </c>
      <c r="AO224" s="534" t="str">
        <f t="shared" si="83"/>
        <v/>
      </c>
      <c r="AQ224" s="534" t="str">
        <f t="shared" si="84"/>
        <v/>
      </c>
    </row>
    <row r="225" spans="5:43">
      <c r="E225" s="534" t="str">
        <f t="shared" si="85"/>
        <v/>
      </c>
      <c r="G225" s="534" t="str">
        <f t="shared" si="85"/>
        <v/>
      </c>
      <c r="I225" s="534" t="str">
        <f t="shared" si="67"/>
        <v/>
      </c>
      <c r="K225" s="534" t="str">
        <f t="shared" si="68"/>
        <v/>
      </c>
      <c r="M225" s="534" t="str">
        <f t="shared" si="69"/>
        <v/>
      </c>
      <c r="O225" s="534" t="str">
        <f t="shared" si="70"/>
        <v/>
      </c>
      <c r="Q225" s="534" t="str">
        <f t="shared" si="71"/>
        <v/>
      </c>
      <c r="S225" s="534" t="str">
        <f t="shared" si="72"/>
        <v/>
      </c>
      <c r="U225" s="534" t="str">
        <f t="shared" si="73"/>
        <v/>
      </c>
      <c r="W225" s="534" t="str">
        <f t="shared" si="74"/>
        <v/>
      </c>
      <c r="Y225" s="534" t="str">
        <f t="shared" si="75"/>
        <v/>
      </c>
      <c r="AA225" s="534" t="str">
        <f t="shared" si="76"/>
        <v/>
      </c>
      <c r="AC225" s="534" t="str">
        <f t="shared" si="77"/>
        <v/>
      </c>
      <c r="AE225" s="534" t="str">
        <f t="shared" si="78"/>
        <v/>
      </c>
      <c r="AG225" s="534" t="str">
        <f t="shared" si="79"/>
        <v/>
      </c>
      <c r="AI225" s="534" t="str">
        <f t="shared" si="80"/>
        <v/>
      </c>
      <c r="AK225" s="534" t="str">
        <f t="shared" si="81"/>
        <v/>
      </c>
      <c r="AM225" s="534" t="str">
        <f t="shared" si="82"/>
        <v/>
      </c>
      <c r="AO225" s="534" t="str">
        <f t="shared" si="83"/>
        <v/>
      </c>
      <c r="AQ225" s="534" t="str">
        <f t="shared" si="84"/>
        <v/>
      </c>
    </row>
    <row r="226" spans="5:43">
      <c r="E226" s="534" t="str">
        <f t="shared" si="85"/>
        <v/>
      </c>
      <c r="G226" s="534" t="str">
        <f t="shared" si="85"/>
        <v/>
      </c>
      <c r="I226" s="534" t="str">
        <f t="shared" si="67"/>
        <v/>
      </c>
      <c r="K226" s="534" t="str">
        <f t="shared" si="68"/>
        <v/>
      </c>
      <c r="M226" s="534" t="str">
        <f t="shared" si="69"/>
        <v/>
      </c>
      <c r="O226" s="534" t="str">
        <f t="shared" si="70"/>
        <v/>
      </c>
      <c r="Q226" s="534" t="str">
        <f t="shared" si="71"/>
        <v/>
      </c>
      <c r="S226" s="534" t="str">
        <f t="shared" si="72"/>
        <v/>
      </c>
      <c r="U226" s="534" t="str">
        <f t="shared" si="73"/>
        <v/>
      </c>
      <c r="W226" s="534" t="str">
        <f t="shared" si="74"/>
        <v/>
      </c>
      <c r="Y226" s="534" t="str">
        <f t="shared" si="75"/>
        <v/>
      </c>
      <c r="AA226" s="534" t="str">
        <f t="shared" si="76"/>
        <v/>
      </c>
      <c r="AC226" s="534" t="str">
        <f t="shared" si="77"/>
        <v/>
      </c>
      <c r="AE226" s="534" t="str">
        <f t="shared" si="78"/>
        <v/>
      </c>
      <c r="AG226" s="534" t="str">
        <f t="shared" si="79"/>
        <v/>
      </c>
      <c r="AI226" s="534" t="str">
        <f t="shared" si="80"/>
        <v/>
      </c>
      <c r="AK226" s="534" t="str">
        <f t="shared" si="81"/>
        <v/>
      </c>
      <c r="AM226" s="534" t="str">
        <f t="shared" si="82"/>
        <v/>
      </c>
      <c r="AO226" s="534" t="str">
        <f t="shared" si="83"/>
        <v/>
      </c>
      <c r="AQ226" s="534" t="str">
        <f t="shared" si="84"/>
        <v/>
      </c>
    </row>
    <row r="227" spans="5:43">
      <c r="E227" s="534" t="str">
        <f t="shared" si="85"/>
        <v/>
      </c>
      <c r="G227" s="534" t="str">
        <f t="shared" si="85"/>
        <v/>
      </c>
      <c r="I227" s="534" t="str">
        <f t="shared" si="67"/>
        <v/>
      </c>
      <c r="K227" s="534" t="str">
        <f t="shared" si="68"/>
        <v/>
      </c>
      <c r="M227" s="534" t="str">
        <f t="shared" si="69"/>
        <v/>
      </c>
      <c r="O227" s="534" t="str">
        <f t="shared" si="70"/>
        <v/>
      </c>
      <c r="Q227" s="534" t="str">
        <f t="shared" si="71"/>
        <v/>
      </c>
      <c r="S227" s="534" t="str">
        <f t="shared" si="72"/>
        <v/>
      </c>
      <c r="U227" s="534" t="str">
        <f t="shared" si="73"/>
        <v/>
      </c>
      <c r="W227" s="534" t="str">
        <f t="shared" si="74"/>
        <v/>
      </c>
      <c r="Y227" s="534" t="str">
        <f t="shared" si="75"/>
        <v/>
      </c>
      <c r="AA227" s="534" t="str">
        <f t="shared" si="76"/>
        <v/>
      </c>
      <c r="AC227" s="534" t="str">
        <f t="shared" si="77"/>
        <v/>
      </c>
      <c r="AE227" s="534" t="str">
        <f t="shared" si="78"/>
        <v/>
      </c>
      <c r="AG227" s="534" t="str">
        <f t="shared" si="79"/>
        <v/>
      </c>
      <c r="AI227" s="534" t="str">
        <f t="shared" si="80"/>
        <v/>
      </c>
      <c r="AK227" s="534" t="str">
        <f t="shared" si="81"/>
        <v/>
      </c>
      <c r="AM227" s="534" t="str">
        <f t="shared" si="82"/>
        <v/>
      </c>
      <c r="AO227" s="534" t="str">
        <f t="shared" si="83"/>
        <v/>
      </c>
      <c r="AQ227" s="534" t="str">
        <f t="shared" si="84"/>
        <v/>
      </c>
    </row>
    <row r="228" spans="5:43">
      <c r="E228" s="534" t="str">
        <f t="shared" si="85"/>
        <v/>
      </c>
      <c r="G228" s="534" t="str">
        <f t="shared" si="85"/>
        <v/>
      </c>
      <c r="I228" s="534" t="str">
        <f t="shared" si="67"/>
        <v/>
      </c>
      <c r="K228" s="534" t="str">
        <f t="shared" si="68"/>
        <v/>
      </c>
      <c r="M228" s="534" t="str">
        <f t="shared" si="69"/>
        <v/>
      </c>
      <c r="O228" s="534" t="str">
        <f t="shared" si="70"/>
        <v/>
      </c>
      <c r="Q228" s="534" t="str">
        <f t="shared" si="71"/>
        <v/>
      </c>
      <c r="S228" s="534" t="str">
        <f t="shared" si="72"/>
        <v/>
      </c>
      <c r="U228" s="534" t="str">
        <f t="shared" si="73"/>
        <v/>
      </c>
      <c r="W228" s="534" t="str">
        <f t="shared" si="74"/>
        <v/>
      </c>
      <c r="Y228" s="534" t="str">
        <f t="shared" si="75"/>
        <v/>
      </c>
      <c r="AA228" s="534" t="str">
        <f t="shared" si="76"/>
        <v/>
      </c>
      <c r="AC228" s="534" t="str">
        <f t="shared" si="77"/>
        <v/>
      </c>
      <c r="AE228" s="534" t="str">
        <f t="shared" si="78"/>
        <v/>
      </c>
      <c r="AG228" s="534" t="str">
        <f t="shared" si="79"/>
        <v/>
      </c>
      <c r="AI228" s="534" t="str">
        <f t="shared" si="80"/>
        <v/>
      </c>
      <c r="AK228" s="534" t="str">
        <f t="shared" si="81"/>
        <v/>
      </c>
      <c r="AM228" s="534" t="str">
        <f t="shared" si="82"/>
        <v/>
      </c>
      <c r="AO228" s="534" t="str">
        <f t="shared" si="83"/>
        <v/>
      </c>
      <c r="AQ228" s="534" t="str">
        <f t="shared" si="84"/>
        <v/>
      </c>
    </row>
    <row r="229" spans="5:43">
      <c r="E229" s="534" t="str">
        <f t="shared" si="85"/>
        <v/>
      </c>
      <c r="G229" s="534" t="str">
        <f t="shared" si="85"/>
        <v/>
      </c>
      <c r="I229" s="534" t="str">
        <f t="shared" si="67"/>
        <v/>
      </c>
      <c r="K229" s="534" t="str">
        <f t="shared" si="68"/>
        <v/>
      </c>
      <c r="M229" s="534" t="str">
        <f t="shared" si="69"/>
        <v/>
      </c>
      <c r="O229" s="534" t="str">
        <f t="shared" si="70"/>
        <v/>
      </c>
      <c r="Q229" s="534" t="str">
        <f t="shared" si="71"/>
        <v/>
      </c>
      <c r="S229" s="534" t="str">
        <f t="shared" si="72"/>
        <v/>
      </c>
      <c r="U229" s="534" t="str">
        <f t="shared" si="73"/>
        <v/>
      </c>
      <c r="W229" s="534" t="str">
        <f t="shared" si="74"/>
        <v/>
      </c>
      <c r="Y229" s="534" t="str">
        <f t="shared" si="75"/>
        <v/>
      </c>
      <c r="AA229" s="534" t="str">
        <f t="shared" si="76"/>
        <v/>
      </c>
      <c r="AC229" s="534" t="str">
        <f t="shared" si="77"/>
        <v/>
      </c>
      <c r="AE229" s="534" t="str">
        <f t="shared" si="78"/>
        <v/>
      </c>
      <c r="AG229" s="534" t="str">
        <f t="shared" si="79"/>
        <v/>
      </c>
      <c r="AI229" s="534" t="str">
        <f t="shared" si="80"/>
        <v/>
      </c>
      <c r="AK229" s="534" t="str">
        <f t="shared" si="81"/>
        <v/>
      </c>
      <c r="AM229" s="534" t="str">
        <f t="shared" si="82"/>
        <v/>
      </c>
      <c r="AO229" s="534" t="str">
        <f t="shared" si="83"/>
        <v/>
      </c>
      <c r="AQ229" s="534" t="str">
        <f t="shared" si="84"/>
        <v/>
      </c>
    </row>
    <row r="230" spans="5:43">
      <c r="E230" s="534" t="str">
        <f t="shared" si="85"/>
        <v/>
      </c>
      <c r="G230" s="534" t="str">
        <f t="shared" si="85"/>
        <v/>
      </c>
      <c r="I230" s="534" t="str">
        <f t="shared" si="67"/>
        <v/>
      </c>
      <c r="K230" s="534" t="str">
        <f t="shared" si="68"/>
        <v/>
      </c>
      <c r="M230" s="534" t="str">
        <f t="shared" si="69"/>
        <v/>
      </c>
      <c r="O230" s="534" t="str">
        <f t="shared" si="70"/>
        <v/>
      </c>
      <c r="Q230" s="534" t="str">
        <f t="shared" si="71"/>
        <v/>
      </c>
      <c r="S230" s="534" t="str">
        <f t="shared" si="72"/>
        <v/>
      </c>
      <c r="U230" s="534" t="str">
        <f t="shared" si="73"/>
        <v/>
      </c>
      <c r="W230" s="534" t="str">
        <f t="shared" si="74"/>
        <v/>
      </c>
      <c r="Y230" s="534" t="str">
        <f t="shared" si="75"/>
        <v/>
      </c>
      <c r="AA230" s="534" t="str">
        <f t="shared" si="76"/>
        <v/>
      </c>
      <c r="AC230" s="534" t="str">
        <f t="shared" si="77"/>
        <v/>
      </c>
      <c r="AE230" s="534" t="str">
        <f t="shared" si="78"/>
        <v/>
      </c>
      <c r="AG230" s="534" t="str">
        <f t="shared" si="79"/>
        <v/>
      </c>
      <c r="AI230" s="534" t="str">
        <f t="shared" si="80"/>
        <v/>
      </c>
      <c r="AK230" s="534" t="str">
        <f t="shared" si="81"/>
        <v/>
      </c>
      <c r="AM230" s="534" t="str">
        <f t="shared" si="82"/>
        <v/>
      </c>
      <c r="AO230" s="534" t="str">
        <f t="shared" si="83"/>
        <v/>
      </c>
      <c r="AQ230" s="534" t="str">
        <f t="shared" si="84"/>
        <v/>
      </c>
    </row>
    <row r="231" spans="5:43">
      <c r="E231" s="534" t="str">
        <f t="shared" si="85"/>
        <v/>
      </c>
      <c r="G231" s="534" t="str">
        <f t="shared" si="85"/>
        <v/>
      </c>
      <c r="I231" s="534" t="str">
        <f t="shared" si="67"/>
        <v/>
      </c>
      <c r="K231" s="534" t="str">
        <f t="shared" si="68"/>
        <v/>
      </c>
      <c r="M231" s="534" t="str">
        <f t="shared" si="69"/>
        <v/>
      </c>
      <c r="O231" s="534" t="str">
        <f t="shared" si="70"/>
        <v/>
      </c>
      <c r="Q231" s="534" t="str">
        <f t="shared" si="71"/>
        <v/>
      </c>
      <c r="S231" s="534" t="str">
        <f t="shared" si="72"/>
        <v/>
      </c>
      <c r="U231" s="534" t="str">
        <f t="shared" si="73"/>
        <v/>
      </c>
      <c r="W231" s="534" t="str">
        <f t="shared" si="74"/>
        <v/>
      </c>
      <c r="Y231" s="534" t="str">
        <f t="shared" si="75"/>
        <v/>
      </c>
      <c r="AA231" s="534" t="str">
        <f t="shared" si="76"/>
        <v/>
      </c>
      <c r="AC231" s="534" t="str">
        <f t="shared" si="77"/>
        <v/>
      </c>
      <c r="AE231" s="534" t="str">
        <f t="shared" si="78"/>
        <v/>
      </c>
      <c r="AG231" s="534" t="str">
        <f t="shared" si="79"/>
        <v/>
      </c>
      <c r="AI231" s="534" t="str">
        <f t="shared" si="80"/>
        <v/>
      </c>
      <c r="AK231" s="534" t="str">
        <f t="shared" si="81"/>
        <v/>
      </c>
      <c r="AM231" s="534" t="str">
        <f t="shared" si="82"/>
        <v/>
      </c>
      <c r="AO231" s="534" t="str">
        <f t="shared" si="83"/>
        <v/>
      </c>
      <c r="AQ231" s="534" t="str">
        <f t="shared" si="84"/>
        <v/>
      </c>
    </row>
    <row r="232" spans="5:43">
      <c r="E232" s="534" t="str">
        <f t="shared" si="85"/>
        <v/>
      </c>
      <c r="G232" s="534" t="str">
        <f t="shared" si="85"/>
        <v/>
      </c>
      <c r="I232" s="534" t="str">
        <f t="shared" si="67"/>
        <v/>
      </c>
      <c r="K232" s="534" t="str">
        <f t="shared" si="68"/>
        <v/>
      </c>
      <c r="M232" s="534" t="str">
        <f t="shared" si="69"/>
        <v/>
      </c>
      <c r="O232" s="534" t="str">
        <f t="shared" si="70"/>
        <v/>
      </c>
      <c r="Q232" s="534" t="str">
        <f t="shared" si="71"/>
        <v/>
      </c>
      <c r="S232" s="534" t="str">
        <f t="shared" si="72"/>
        <v/>
      </c>
      <c r="U232" s="534" t="str">
        <f t="shared" si="73"/>
        <v/>
      </c>
      <c r="W232" s="534" t="str">
        <f t="shared" si="74"/>
        <v/>
      </c>
      <c r="Y232" s="534" t="str">
        <f t="shared" si="75"/>
        <v/>
      </c>
      <c r="AA232" s="534" t="str">
        <f t="shared" si="76"/>
        <v/>
      </c>
      <c r="AC232" s="534" t="str">
        <f t="shared" si="77"/>
        <v/>
      </c>
      <c r="AE232" s="534" t="str">
        <f t="shared" si="78"/>
        <v/>
      </c>
      <c r="AG232" s="534" t="str">
        <f t="shared" si="79"/>
        <v/>
      </c>
      <c r="AI232" s="534" t="str">
        <f t="shared" si="80"/>
        <v/>
      </c>
      <c r="AK232" s="534" t="str">
        <f t="shared" si="81"/>
        <v/>
      </c>
      <c r="AM232" s="534" t="str">
        <f t="shared" si="82"/>
        <v/>
      </c>
      <c r="AO232" s="534" t="str">
        <f t="shared" si="83"/>
        <v/>
      </c>
      <c r="AQ232" s="534" t="str">
        <f t="shared" si="84"/>
        <v/>
      </c>
    </row>
    <row r="233" spans="5:43">
      <c r="E233" s="534" t="str">
        <f t="shared" si="85"/>
        <v/>
      </c>
      <c r="G233" s="534" t="str">
        <f t="shared" si="85"/>
        <v/>
      </c>
      <c r="I233" s="534" t="str">
        <f t="shared" si="67"/>
        <v/>
      </c>
      <c r="K233" s="534" t="str">
        <f t="shared" si="68"/>
        <v/>
      </c>
      <c r="M233" s="534" t="str">
        <f t="shared" si="69"/>
        <v/>
      </c>
      <c r="O233" s="534" t="str">
        <f t="shared" si="70"/>
        <v/>
      </c>
      <c r="Q233" s="534" t="str">
        <f t="shared" si="71"/>
        <v/>
      </c>
      <c r="S233" s="534" t="str">
        <f t="shared" si="72"/>
        <v/>
      </c>
      <c r="U233" s="534" t="str">
        <f t="shared" si="73"/>
        <v/>
      </c>
      <c r="W233" s="534" t="str">
        <f t="shared" si="74"/>
        <v/>
      </c>
      <c r="Y233" s="534" t="str">
        <f t="shared" si="75"/>
        <v/>
      </c>
      <c r="AA233" s="534" t="str">
        <f t="shared" si="76"/>
        <v/>
      </c>
      <c r="AC233" s="534" t="str">
        <f t="shared" si="77"/>
        <v/>
      </c>
      <c r="AE233" s="534" t="str">
        <f t="shared" si="78"/>
        <v/>
      </c>
      <c r="AG233" s="534" t="str">
        <f t="shared" si="79"/>
        <v/>
      </c>
      <c r="AI233" s="534" t="str">
        <f t="shared" si="80"/>
        <v/>
      </c>
      <c r="AK233" s="534" t="str">
        <f t="shared" si="81"/>
        <v/>
      </c>
      <c r="AM233" s="534" t="str">
        <f t="shared" si="82"/>
        <v/>
      </c>
      <c r="AO233" s="534" t="str">
        <f t="shared" si="83"/>
        <v/>
      </c>
      <c r="AQ233" s="534" t="str">
        <f t="shared" si="84"/>
        <v/>
      </c>
    </row>
    <row r="234" spans="5:43">
      <c r="E234" s="534" t="str">
        <f t="shared" si="85"/>
        <v/>
      </c>
      <c r="G234" s="534" t="str">
        <f t="shared" si="85"/>
        <v/>
      </c>
      <c r="I234" s="534" t="str">
        <f t="shared" si="67"/>
        <v/>
      </c>
      <c r="K234" s="534" t="str">
        <f t="shared" si="68"/>
        <v/>
      </c>
      <c r="M234" s="534" t="str">
        <f t="shared" si="69"/>
        <v/>
      </c>
      <c r="O234" s="534" t="str">
        <f t="shared" si="70"/>
        <v/>
      </c>
      <c r="Q234" s="534" t="str">
        <f t="shared" si="71"/>
        <v/>
      </c>
      <c r="S234" s="534" t="str">
        <f t="shared" si="72"/>
        <v/>
      </c>
      <c r="U234" s="534" t="str">
        <f t="shared" si="73"/>
        <v/>
      </c>
      <c r="W234" s="534" t="str">
        <f t="shared" si="74"/>
        <v/>
      </c>
      <c r="Y234" s="534" t="str">
        <f t="shared" si="75"/>
        <v/>
      </c>
      <c r="AA234" s="534" t="str">
        <f t="shared" si="76"/>
        <v/>
      </c>
      <c r="AC234" s="534" t="str">
        <f t="shared" si="77"/>
        <v/>
      </c>
      <c r="AE234" s="534" t="str">
        <f t="shared" si="78"/>
        <v/>
      </c>
      <c r="AG234" s="534" t="str">
        <f t="shared" si="79"/>
        <v/>
      </c>
      <c r="AI234" s="534" t="str">
        <f t="shared" si="80"/>
        <v/>
      </c>
      <c r="AK234" s="534" t="str">
        <f t="shared" si="81"/>
        <v/>
      </c>
      <c r="AM234" s="534" t="str">
        <f t="shared" si="82"/>
        <v/>
      </c>
      <c r="AO234" s="534" t="str">
        <f t="shared" si="83"/>
        <v/>
      </c>
      <c r="AQ234" s="534" t="str">
        <f t="shared" si="84"/>
        <v/>
      </c>
    </row>
    <row r="235" spans="5:43">
      <c r="E235" s="534" t="str">
        <f t="shared" si="85"/>
        <v/>
      </c>
      <c r="G235" s="534" t="str">
        <f t="shared" si="85"/>
        <v/>
      </c>
      <c r="I235" s="534" t="str">
        <f t="shared" si="67"/>
        <v/>
      </c>
      <c r="K235" s="534" t="str">
        <f t="shared" si="68"/>
        <v/>
      </c>
      <c r="M235" s="534" t="str">
        <f t="shared" si="69"/>
        <v/>
      </c>
      <c r="O235" s="534" t="str">
        <f t="shared" si="70"/>
        <v/>
      </c>
      <c r="Q235" s="534" t="str">
        <f t="shared" si="71"/>
        <v/>
      </c>
      <c r="S235" s="534" t="str">
        <f t="shared" si="72"/>
        <v/>
      </c>
      <c r="U235" s="534" t="str">
        <f t="shared" si="73"/>
        <v/>
      </c>
      <c r="W235" s="534" t="str">
        <f t="shared" si="74"/>
        <v/>
      </c>
      <c r="Y235" s="534" t="str">
        <f t="shared" si="75"/>
        <v/>
      </c>
      <c r="AA235" s="534" t="str">
        <f t="shared" si="76"/>
        <v/>
      </c>
      <c r="AC235" s="534" t="str">
        <f t="shared" si="77"/>
        <v/>
      </c>
      <c r="AE235" s="534" t="str">
        <f t="shared" si="78"/>
        <v/>
      </c>
      <c r="AG235" s="534" t="str">
        <f t="shared" si="79"/>
        <v/>
      </c>
      <c r="AI235" s="534" t="str">
        <f t="shared" si="80"/>
        <v/>
      </c>
      <c r="AK235" s="534" t="str">
        <f t="shared" si="81"/>
        <v/>
      </c>
      <c r="AM235" s="534" t="str">
        <f t="shared" si="82"/>
        <v/>
      </c>
      <c r="AO235" s="534" t="str">
        <f t="shared" si="83"/>
        <v/>
      </c>
      <c r="AQ235" s="534" t="str">
        <f t="shared" si="84"/>
        <v/>
      </c>
    </row>
    <row r="236" spans="5:43">
      <c r="E236" s="534" t="str">
        <f t="shared" si="85"/>
        <v/>
      </c>
      <c r="G236" s="534" t="str">
        <f t="shared" si="85"/>
        <v/>
      </c>
      <c r="I236" s="534" t="str">
        <f t="shared" si="67"/>
        <v/>
      </c>
      <c r="K236" s="534" t="str">
        <f t="shared" si="68"/>
        <v/>
      </c>
      <c r="M236" s="534" t="str">
        <f t="shared" si="69"/>
        <v/>
      </c>
      <c r="O236" s="534" t="str">
        <f t="shared" si="70"/>
        <v/>
      </c>
      <c r="Q236" s="534" t="str">
        <f t="shared" si="71"/>
        <v/>
      </c>
      <c r="S236" s="534" t="str">
        <f t="shared" si="72"/>
        <v/>
      </c>
      <c r="U236" s="534" t="str">
        <f t="shared" si="73"/>
        <v/>
      </c>
      <c r="W236" s="534" t="str">
        <f t="shared" si="74"/>
        <v/>
      </c>
      <c r="Y236" s="534" t="str">
        <f t="shared" si="75"/>
        <v/>
      </c>
      <c r="AA236" s="534" t="str">
        <f t="shared" si="76"/>
        <v/>
      </c>
      <c r="AC236" s="534" t="str">
        <f t="shared" si="77"/>
        <v/>
      </c>
      <c r="AE236" s="534" t="str">
        <f t="shared" si="78"/>
        <v/>
      </c>
      <c r="AG236" s="534" t="str">
        <f t="shared" si="79"/>
        <v/>
      </c>
      <c r="AI236" s="534" t="str">
        <f t="shared" si="80"/>
        <v/>
      </c>
      <c r="AK236" s="534" t="str">
        <f t="shared" si="81"/>
        <v/>
      </c>
      <c r="AM236" s="534" t="str">
        <f t="shared" si="82"/>
        <v/>
      </c>
      <c r="AO236" s="534" t="str">
        <f t="shared" si="83"/>
        <v/>
      </c>
      <c r="AQ236" s="534" t="str">
        <f t="shared" si="84"/>
        <v/>
      </c>
    </row>
    <row r="237" spans="5:43">
      <c r="E237" s="534" t="str">
        <f t="shared" ref="E237:G252" si="86">IF(OR($B237=0,D237=0),"",D237/$B237)</f>
        <v/>
      </c>
      <c r="G237" s="534" t="str">
        <f t="shared" si="86"/>
        <v/>
      </c>
      <c r="I237" s="534" t="str">
        <f t="shared" si="67"/>
        <v/>
      </c>
      <c r="K237" s="534" t="str">
        <f t="shared" si="68"/>
        <v/>
      </c>
      <c r="M237" s="534" t="str">
        <f t="shared" si="69"/>
        <v/>
      </c>
      <c r="O237" s="534" t="str">
        <f t="shared" si="70"/>
        <v/>
      </c>
      <c r="Q237" s="534" t="str">
        <f t="shared" si="71"/>
        <v/>
      </c>
      <c r="S237" s="534" t="str">
        <f t="shared" si="72"/>
        <v/>
      </c>
      <c r="U237" s="534" t="str">
        <f t="shared" si="73"/>
        <v/>
      </c>
      <c r="W237" s="534" t="str">
        <f t="shared" si="74"/>
        <v/>
      </c>
      <c r="Y237" s="534" t="str">
        <f t="shared" si="75"/>
        <v/>
      </c>
      <c r="AA237" s="534" t="str">
        <f t="shared" si="76"/>
        <v/>
      </c>
      <c r="AC237" s="534" t="str">
        <f t="shared" si="77"/>
        <v/>
      </c>
      <c r="AE237" s="534" t="str">
        <f t="shared" si="78"/>
        <v/>
      </c>
      <c r="AG237" s="534" t="str">
        <f t="shared" si="79"/>
        <v/>
      </c>
      <c r="AI237" s="534" t="str">
        <f t="shared" si="80"/>
        <v/>
      </c>
      <c r="AK237" s="534" t="str">
        <f t="shared" si="81"/>
        <v/>
      </c>
      <c r="AM237" s="534" t="str">
        <f t="shared" si="82"/>
        <v/>
      </c>
      <c r="AO237" s="534" t="str">
        <f t="shared" si="83"/>
        <v/>
      </c>
      <c r="AQ237" s="534" t="str">
        <f t="shared" si="84"/>
        <v/>
      </c>
    </row>
    <row r="238" spans="5:43">
      <c r="E238" s="534" t="str">
        <f t="shared" si="86"/>
        <v/>
      </c>
      <c r="G238" s="534" t="str">
        <f t="shared" si="86"/>
        <v/>
      </c>
      <c r="I238" s="534" t="str">
        <f t="shared" si="67"/>
        <v/>
      </c>
      <c r="K238" s="534" t="str">
        <f t="shared" si="68"/>
        <v/>
      </c>
      <c r="M238" s="534" t="str">
        <f t="shared" si="69"/>
        <v/>
      </c>
      <c r="O238" s="534" t="str">
        <f t="shared" si="70"/>
        <v/>
      </c>
      <c r="Q238" s="534" t="str">
        <f t="shared" si="71"/>
        <v/>
      </c>
      <c r="S238" s="534" t="str">
        <f t="shared" si="72"/>
        <v/>
      </c>
      <c r="U238" s="534" t="str">
        <f t="shared" si="73"/>
        <v/>
      </c>
      <c r="W238" s="534" t="str">
        <f t="shared" si="74"/>
        <v/>
      </c>
      <c r="Y238" s="534" t="str">
        <f t="shared" si="75"/>
        <v/>
      </c>
      <c r="AA238" s="534" t="str">
        <f t="shared" si="76"/>
        <v/>
      </c>
      <c r="AC238" s="534" t="str">
        <f t="shared" si="77"/>
        <v/>
      </c>
      <c r="AE238" s="534" t="str">
        <f t="shared" si="78"/>
        <v/>
      </c>
      <c r="AG238" s="534" t="str">
        <f t="shared" si="79"/>
        <v/>
      </c>
      <c r="AI238" s="534" t="str">
        <f t="shared" si="80"/>
        <v/>
      </c>
      <c r="AK238" s="534" t="str">
        <f t="shared" si="81"/>
        <v/>
      </c>
      <c r="AM238" s="534" t="str">
        <f t="shared" si="82"/>
        <v/>
      </c>
      <c r="AO238" s="534" t="str">
        <f t="shared" si="83"/>
        <v/>
      </c>
      <c r="AQ238" s="534" t="str">
        <f t="shared" si="84"/>
        <v/>
      </c>
    </row>
    <row r="239" spans="5:43">
      <c r="E239" s="534" t="str">
        <f t="shared" si="86"/>
        <v/>
      </c>
      <c r="G239" s="534" t="str">
        <f t="shared" si="86"/>
        <v/>
      </c>
      <c r="I239" s="534" t="str">
        <f t="shared" si="67"/>
        <v/>
      </c>
      <c r="K239" s="534" t="str">
        <f t="shared" si="68"/>
        <v/>
      </c>
      <c r="M239" s="534" t="str">
        <f t="shared" si="69"/>
        <v/>
      </c>
      <c r="O239" s="534" t="str">
        <f t="shared" si="70"/>
        <v/>
      </c>
      <c r="Q239" s="534" t="str">
        <f t="shared" si="71"/>
        <v/>
      </c>
      <c r="S239" s="534" t="str">
        <f t="shared" si="72"/>
        <v/>
      </c>
      <c r="U239" s="534" t="str">
        <f t="shared" si="73"/>
        <v/>
      </c>
      <c r="W239" s="534" t="str">
        <f t="shared" si="74"/>
        <v/>
      </c>
      <c r="Y239" s="534" t="str">
        <f t="shared" si="75"/>
        <v/>
      </c>
      <c r="AA239" s="534" t="str">
        <f t="shared" si="76"/>
        <v/>
      </c>
      <c r="AC239" s="534" t="str">
        <f t="shared" si="77"/>
        <v/>
      </c>
      <c r="AE239" s="534" t="str">
        <f t="shared" si="78"/>
        <v/>
      </c>
      <c r="AG239" s="534" t="str">
        <f t="shared" si="79"/>
        <v/>
      </c>
      <c r="AI239" s="534" t="str">
        <f t="shared" si="80"/>
        <v/>
      </c>
      <c r="AK239" s="534" t="str">
        <f t="shared" si="81"/>
        <v/>
      </c>
      <c r="AM239" s="534" t="str">
        <f t="shared" si="82"/>
        <v/>
      </c>
      <c r="AO239" s="534" t="str">
        <f t="shared" si="83"/>
        <v/>
      </c>
      <c r="AQ239" s="534" t="str">
        <f t="shared" si="84"/>
        <v/>
      </c>
    </row>
    <row r="240" spans="5:43">
      <c r="E240" s="534" t="str">
        <f t="shared" si="86"/>
        <v/>
      </c>
      <c r="G240" s="534" t="str">
        <f t="shared" si="86"/>
        <v/>
      </c>
      <c r="I240" s="534" t="str">
        <f t="shared" si="67"/>
        <v/>
      </c>
      <c r="K240" s="534" t="str">
        <f t="shared" si="68"/>
        <v/>
      </c>
      <c r="M240" s="534" t="str">
        <f t="shared" si="69"/>
        <v/>
      </c>
      <c r="O240" s="534" t="str">
        <f t="shared" si="70"/>
        <v/>
      </c>
      <c r="Q240" s="534" t="str">
        <f t="shared" si="71"/>
        <v/>
      </c>
      <c r="S240" s="534" t="str">
        <f t="shared" si="72"/>
        <v/>
      </c>
      <c r="U240" s="534" t="str">
        <f t="shared" si="73"/>
        <v/>
      </c>
      <c r="W240" s="534" t="str">
        <f t="shared" si="74"/>
        <v/>
      </c>
      <c r="Y240" s="534" t="str">
        <f t="shared" si="75"/>
        <v/>
      </c>
      <c r="AA240" s="534" t="str">
        <f t="shared" si="76"/>
        <v/>
      </c>
      <c r="AC240" s="534" t="str">
        <f t="shared" si="77"/>
        <v/>
      </c>
      <c r="AE240" s="534" t="str">
        <f t="shared" si="78"/>
        <v/>
      </c>
      <c r="AG240" s="534" t="str">
        <f t="shared" si="79"/>
        <v/>
      </c>
      <c r="AI240" s="534" t="str">
        <f t="shared" si="80"/>
        <v/>
      </c>
      <c r="AK240" s="534" t="str">
        <f t="shared" si="81"/>
        <v/>
      </c>
      <c r="AM240" s="534" t="str">
        <f t="shared" si="82"/>
        <v/>
      </c>
      <c r="AO240" s="534" t="str">
        <f t="shared" si="83"/>
        <v/>
      </c>
      <c r="AQ240" s="534" t="str">
        <f t="shared" si="84"/>
        <v/>
      </c>
    </row>
    <row r="241" spans="5:43">
      <c r="E241" s="534" t="str">
        <f t="shared" si="86"/>
        <v/>
      </c>
      <c r="G241" s="534" t="str">
        <f t="shared" si="86"/>
        <v/>
      </c>
      <c r="I241" s="534" t="str">
        <f t="shared" si="67"/>
        <v/>
      </c>
      <c r="K241" s="534" t="str">
        <f t="shared" si="68"/>
        <v/>
      </c>
      <c r="M241" s="534" t="str">
        <f t="shared" si="69"/>
        <v/>
      </c>
      <c r="O241" s="534" t="str">
        <f t="shared" si="70"/>
        <v/>
      </c>
      <c r="Q241" s="534" t="str">
        <f t="shared" si="71"/>
        <v/>
      </c>
      <c r="S241" s="534" t="str">
        <f t="shared" si="72"/>
        <v/>
      </c>
      <c r="U241" s="534" t="str">
        <f t="shared" si="73"/>
        <v/>
      </c>
      <c r="W241" s="534" t="str">
        <f t="shared" si="74"/>
        <v/>
      </c>
      <c r="Y241" s="534" t="str">
        <f t="shared" si="75"/>
        <v/>
      </c>
      <c r="AA241" s="534" t="str">
        <f t="shared" si="76"/>
        <v/>
      </c>
      <c r="AC241" s="534" t="str">
        <f t="shared" si="77"/>
        <v/>
      </c>
      <c r="AE241" s="534" t="str">
        <f t="shared" si="78"/>
        <v/>
      </c>
      <c r="AG241" s="534" t="str">
        <f t="shared" si="79"/>
        <v/>
      </c>
      <c r="AI241" s="534" t="str">
        <f t="shared" si="80"/>
        <v/>
      </c>
      <c r="AK241" s="534" t="str">
        <f t="shared" si="81"/>
        <v/>
      </c>
      <c r="AM241" s="534" t="str">
        <f t="shared" si="82"/>
        <v/>
      </c>
      <c r="AO241" s="534" t="str">
        <f t="shared" si="83"/>
        <v/>
      </c>
      <c r="AQ241" s="534" t="str">
        <f t="shared" si="84"/>
        <v/>
      </c>
    </row>
    <row r="242" spans="5:43">
      <c r="E242" s="534" t="str">
        <f t="shared" si="86"/>
        <v/>
      </c>
      <c r="G242" s="534" t="str">
        <f t="shared" si="86"/>
        <v/>
      </c>
      <c r="I242" s="534" t="str">
        <f t="shared" si="67"/>
        <v/>
      </c>
      <c r="K242" s="534" t="str">
        <f t="shared" si="68"/>
        <v/>
      </c>
      <c r="M242" s="534" t="str">
        <f t="shared" si="69"/>
        <v/>
      </c>
      <c r="O242" s="534" t="str">
        <f t="shared" si="70"/>
        <v/>
      </c>
      <c r="Q242" s="534" t="str">
        <f t="shared" si="71"/>
        <v/>
      </c>
      <c r="S242" s="534" t="str">
        <f t="shared" si="72"/>
        <v/>
      </c>
      <c r="U242" s="534" t="str">
        <f t="shared" si="73"/>
        <v/>
      </c>
      <c r="W242" s="534" t="str">
        <f t="shared" si="74"/>
        <v/>
      </c>
      <c r="Y242" s="534" t="str">
        <f t="shared" si="75"/>
        <v/>
      </c>
      <c r="AA242" s="534" t="str">
        <f t="shared" si="76"/>
        <v/>
      </c>
      <c r="AC242" s="534" t="str">
        <f t="shared" si="77"/>
        <v/>
      </c>
      <c r="AE242" s="534" t="str">
        <f t="shared" si="78"/>
        <v/>
      </c>
      <c r="AG242" s="534" t="str">
        <f t="shared" si="79"/>
        <v/>
      </c>
      <c r="AI242" s="534" t="str">
        <f t="shared" si="80"/>
        <v/>
      </c>
      <c r="AK242" s="534" t="str">
        <f t="shared" si="81"/>
        <v/>
      </c>
      <c r="AM242" s="534" t="str">
        <f t="shared" si="82"/>
        <v/>
      </c>
      <c r="AO242" s="534" t="str">
        <f t="shared" si="83"/>
        <v/>
      </c>
      <c r="AQ242" s="534" t="str">
        <f t="shared" si="84"/>
        <v/>
      </c>
    </row>
    <row r="243" spans="5:43">
      <c r="E243" s="534" t="str">
        <f t="shared" si="86"/>
        <v/>
      </c>
      <c r="G243" s="534" t="str">
        <f t="shared" si="86"/>
        <v/>
      </c>
      <c r="I243" s="534" t="str">
        <f t="shared" si="67"/>
        <v/>
      </c>
      <c r="K243" s="534" t="str">
        <f t="shared" si="68"/>
        <v/>
      </c>
      <c r="M243" s="534" t="str">
        <f t="shared" si="69"/>
        <v/>
      </c>
      <c r="O243" s="534" t="str">
        <f t="shared" si="70"/>
        <v/>
      </c>
      <c r="Q243" s="534" t="str">
        <f t="shared" si="71"/>
        <v/>
      </c>
      <c r="S243" s="534" t="str">
        <f t="shared" si="72"/>
        <v/>
      </c>
      <c r="U243" s="534" t="str">
        <f t="shared" si="73"/>
        <v/>
      </c>
      <c r="W243" s="534" t="str">
        <f t="shared" si="74"/>
        <v/>
      </c>
      <c r="Y243" s="534" t="str">
        <f t="shared" si="75"/>
        <v/>
      </c>
      <c r="AA243" s="534" t="str">
        <f t="shared" si="76"/>
        <v/>
      </c>
      <c r="AC243" s="534" t="str">
        <f t="shared" si="77"/>
        <v/>
      </c>
      <c r="AE243" s="534" t="str">
        <f t="shared" si="78"/>
        <v/>
      </c>
      <c r="AG243" s="534" t="str">
        <f t="shared" si="79"/>
        <v/>
      </c>
      <c r="AI243" s="534" t="str">
        <f t="shared" si="80"/>
        <v/>
      </c>
      <c r="AK243" s="534" t="str">
        <f t="shared" si="81"/>
        <v/>
      </c>
      <c r="AM243" s="534" t="str">
        <f t="shared" si="82"/>
        <v/>
      </c>
      <c r="AO243" s="534" t="str">
        <f t="shared" si="83"/>
        <v/>
      </c>
      <c r="AQ243" s="534" t="str">
        <f t="shared" si="84"/>
        <v/>
      </c>
    </row>
    <row r="244" spans="5:43">
      <c r="E244" s="534" t="str">
        <f t="shared" si="86"/>
        <v/>
      </c>
      <c r="G244" s="534" t="str">
        <f t="shared" si="86"/>
        <v/>
      </c>
      <c r="I244" s="534" t="str">
        <f t="shared" si="67"/>
        <v/>
      </c>
      <c r="K244" s="534" t="str">
        <f t="shared" si="68"/>
        <v/>
      </c>
      <c r="M244" s="534" t="str">
        <f t="shared" si="69"/>
        <v/>
      </c>
      <c r="O244" s="534" t="str">
        <f t="shared" si="70"/>
        <v/>
      </c>
      <c r="Q244" s="534" t="str">
        <f t="shared" si="71"/>
        <v/>
      </c>
      <c r="S244" s="534" t="str">
        <f t="shared" si="72"/>
        <v/>
      </c>
      <c r="U244" s="534" t="str">
        <f t="shared" si="73"/>
        <v/>
      </c>
      <c r="W244" s="534" t="str">
        <f t="shared" si="74"/>
        <v/>
      </c>
      <c r="Y244" s="534" t="str">
        <f t="shared" si="75"/>
        <v/>
      </c>
      <c r="AA244" s="534" t="str">
        <f t="shared" si="76"/>
        <v/>
      </c>
      <c r="AC244" s="534" t="str">
        <f t="shared" si="77"/>
        <v/>
      </c>
      <c r="AE244" s="534" t="str">
        <f t="shared" si="78"/>
        <v/>
      </c>
      <c r="AG244" s="534" t="str">
        <f t="shared" si="79"/>
        <v/>
      </c>
      <c r="AI244" s="534" t="str">
        <f t="shared" si="80"/>
        <v/>
      </c>
      <c r="AK244" s="534" t="str">
        <f t="shared" si="81"/>
        <v/>
      </c>
      <c r="AM244" s="534" t="str">
        <f t="shared" si="82"/>
        <v/>
      </c>
      <c r="AO244" s="534" t="str">
        <f t="shared" si="83"/>
        <v/>
      </c>
      <c r="AQ244" s="534" t="str">
        <f t="shared" si="84"/>
        <v/>
      </c>
    </row>
    <row r="245" spans="5:43">
      <c r="E245" s="534" t="str">
        <f t="shared" si="86"/>
        <v/>
      </c>
      <c r="G245" s="534" t="str">
        <f t="shared" si="86"/>
        <v/>
      </c>
      <c r="I245" s="534" t="str">
        <f t="shared" si="67"/>
        <v/>
      </c>
      <c r="K245" s="534" t="str">
        <f t="shared" si="68"/>
        <v/>
      </c>
      <c r="M245" s="534" t="str">
        <f t="shared" si="69"/>
        <v/>
      </c>
      <c r="O245" s="534" t="str">
        <f t="shared" si="70"/>
        <v/>
      </c>
      <c r="Q245" s="534" t="str">
        <f t="shared" si="71"/>
        <v/>
      </c>
      <c r="S245" s="534" t="str">
        <f t="shared" si="72"/>
        <v/>
      </c>
      <c r="U245" s="534" t="str">
        <f t="shared" si="73"/>
        <v/>
      </c>
      <c r="W245" s="534" t="str">
        <f t="shared" si="74"/>
        <v/>
      </c>
      <c r="Y245" s="534" t="str">
        <f t="shared" si="75"/>
        <v/>
      </c>
      <c r="AA245" s="534" t="str">
        <f t="shared" si="76"/>
        <v/>
      </c>
      <c r="AC245" s="534" t="str">
        <f t="shared" si="77"/>
        <v/>
      </c>
      <c r="AE245" s="534" t="str">
        <f t="shared" si="78"/>
        <v/>
      </c>
      <c r="AG245" s="534" t="str">
        <f t="shared" si="79"/>
        <v/>
      </c>
      <c r="AI245" s="534" t="str">
        <f t="shared" si="80"/>
        <v/>
      </c>
      <c r="AK245" s="534" t="str">
        <f t="shared" si="81"/>
        <v/>
      </c>
      <c r="AM245" s="534" t="str">
        <f t="shared" si="82"/>
        <v/>
      </c>
      <c r="AO245" s="534" t="str">
        <f t="shared" si="83"/>
        <v/>
      </c>
      <c r="AQ245" s="534" t="str">
        <f t="shared" si="84"/>
        <v/>
      </c>
    </row>
    <row r="246" spans="5:43">
      <c r="E246" s="534" t="str">
        <f t="shared" si="86"/>
        <v/>
      </c>
      <c r="G246" s="534" t="str">
        <f t="shared" si="86"/>
        <v/>
      </c>
      <c r="I246" s="534" t="str">
        <f t="shared" si="67"/>
        <v/>
      </c>
      <c r="K246" s="534" t="str">
        <f t="shared" si="68"/>
        <v/>
      </c>
      <c r="M246" s="534" t="str">
        <f t="shared" si="69"/>
        <v/>
      </c>
      <c r="O246" s="534" t="str">
        <f t="shared" si="70"/>
        <v/>
      </c>
      <c r="Q246" s="534" t="str">
        <f t="shared" si="71"/>
        <v/>
      </c>
      <c r="S246" s="534" t="str">
        <f t="shared" si="72"/>
        <v/>
      </c>
      <c r="U246" s="534" t="str">
        <f t="shared" si="73"/>
        <v/>
      </c>
      <c r="W246" s="534" t="str">
        <f t="shared" si="74"/>
        <v/>
      </c>
      <c r="Y246" s="534" t="str">
        <f t="shared" si="75"/>
        <v/>
      </c>
      <c r="AA246" s="534" t="str">
        <f t="shared" si="76"/>
        <v/>
      </c>
      <c r="AC246" s="534" t="str">
        <f t="shared" si="77"/>
        <v/>
      </c>
      <c r="AE246" s="534" t="str">
        <f t="shared" si="78"/>
        <v/>
      </c>
      <c r="AG246" s="534" t="str">
        <f t="shared" si="79"/>
        <v/>
      </c>
      <c r="AI246" s="534" t="str">
        <f t="shared" si="80"/>
        <v/>
      </c>
      <c r="AK246" s="534" t="str">
        <f t="shared" si="81"/>
        <v/>
      </c>
      <c r="AM246" s="534" t="str">
        <f t="shared" si="82"/>
        <v/>
      </c>
      <c r="AO246" s="534" t="str">
        <f t="shared" si="83"/>
        <v/>
      </c>
      <c r="AQ246" s="534" t="str">
        <f t="shared" si="84"/>
        <v/>
      </c>
    </row>
    <row r="247" spans="5:43">
      <c r="E247" s="534" t="str">
        <f t="shared" si="86"/>
        <v/>
      </c>
      <c r="G247" s="534" t="str">
        <f t="shared" si="86"/>
        <v/>
      </c>
      <c r="I247" s="534" t="str">
        <f t="shared" si="67"/>
        <v/>
      </c>
      <c r="K247" s="534" t="str">
        <f t="shared" si="68"/>
        <v/>
      </c>
      <c r="M247" s="534" t="str">
        <f t="shared" si="69"/>
        <v/>
      </c>
      <c r="O247" s="534" t="str">
        <f t="shared" si="70"/>
        <v/>
      </c>
      <c r="Q247" s="534" t="str">
        <f t="shared" si="71"/>
        <v/>
      </c>
      <c r="S247" s="534" t="str">
        <f t="shared" si="72"/>
        <v/>
      </c>
      <c r="U247" s="534" t="str">
        <f t="shared" si="73"/>
        <v/>
      </c>
      <c r="W247" s="534" t="str">
        <f t="shared" si="74"/>
        <v/>
      </c>
      <c r="Y247" s="534" t="str">
        <f t="shared" si="75"/>
        <v/>
      </c>
      <c r="AA247" s="534" t="str">
        <f t="shared" si="76"/>
        <v/>
      </c>
      <c r="AC247" s="534" t="str">
        <f t="shared" si="77"/>
        <v/>
      </c>
      <c r="AE247" s="534" t="str">
        <f t="shared" si="78"/>
        <v/>
      </c>
      <c r="AG247" s="534" t="str">
        <f t="shared" si="79"/>
        <v/>
      </c>
      <c r="AI247" s="534" t="str">
        <f t="shared" si="80"/>
        <v/>
      </c>
      <c r="AK247" s="534" t="str">
        <f t="shared" si="81"/>
        <v/>
      </c>
      <c r="AM247" s="534" t="str">
        <f t="shared" si="82"/>
        <v/>
      </c>
      <c r="AO247" s="534" t="str">
        <f t="shared" si="83"/>
        <v/>
      </c>
      <c r="AQ247" s="534" t="str">
        <f t="shared" si="84"/>
        <v/>
      </c>
    </row>
    <row r="248" spans="5:43">
      <c r="E248" s="534" t="str">
        <f t="shared" si="86"/>
        <v/>
      </c>
      <c r="G248" s="534" t="str">
        <f t="shared" si="86"/>
        <v/>
      </c>
      <c r="I248" s="534" t="str">
        <f t="shared" si="67"/>
        <v/>
      </c>
      <c r="K248" s="534" t="str">
        <f t="shared" si="68"/>
        <v/>
      </c>
      <c r="M248" s="534" t="str">
        <f t="shared" si="69"/>
        <v/>
      </c>
      <c r="O248" s="534" t="str">
        <f t="shared" si="70"/>
        <v/>
      </c>
      <c r="Q248" s="534" t="str">
        <f t="shared" si="71"/>
        <v/>
      </c>
      <c r="S248" s="534" t="str">
        <f t="shared" si="72"/>
        <v/>
      </c>
      <c r="U248" s="534" t="str">
        <f t="shared" si="73"/>
        <v/>
      </c>
      <c r="W248" s="534" t="str">
        <f t="shared" si="74"/>
        <v/>
      </c>
      <c r="Y248" s="534" t="str">
        <f t="shared" si="75"/>
        <v/>
      </c>
      <c r="AA248" s="534" t="str">
        <f t="shared" si="76"/>
        <v/>
      </c>
      <c r="AC248" s="534" t="str">
        <f t="shared" si="77"/>
        <v/>
      </c>
      <c r="AE248" s="534" t="str">
        <f t="shared" si="78"/>
        <v/>
      </c>
      <c r="AG248" s="534" t="str">
        <f t="shared" si="79"/>
        <v/>
      </c>
      <c r="AI248" s="534" t="str">
        <f t="shared" si="80"/>
        <v/>
      </c>
      <c r="AK248" s="534" t="str">
        <f t="shared" si="81"/>
        <v/>
      </c>
      <c r="AM248" s="534" t="str">
        <f t="shared" si="82"/>
        <v/>
      </c>
      <c r="AO248" s="534" t="str">
        <f t="shared" si="83"/>
        <v/>
      </c>
      <c r="AQ248" s="534" t="str">
        <f t="shared" si="84"/>
        <v/>
      </c>
    </row>
    <row r="249" spans="5:43">
      <c r="E249" s="534" t="str">
        <f t="shared" si="86"/>
        <v/>
      </c>
      <c r="G249" s="534" t="str">
        <f t="shared" si="86"/>
        <v/>
      </c>
      <c r="I249" s="534" t="str">
        <f t="shared" si="67"/>
        <v/>
      </c>
      <c r="K249" s="534" t="str">
        <f t="shared" si="68"/>
        <v/>
      </c>
      <c r="M249" s="534" t="str">
        <f t="shared" si="69"/>
        <v/>
      </c>
      <c r="O249" s="534" t="str">
        <f t="shared" si="70"/>
        <v/>
      </c>
      <c r="Q249" s="534" t="str">
        <f t="shared" si="71"/>
        <v/>
      </c>
      <c r="S249" s="534" t="str">
        <f t="shared" si="72"/>
        <v/>
      </c>
      <c r="U249" s="534" t="str">
        <f t="shared" si="73"/>
        <v/>
      </c>
      <c r="W249" s="534" t="str">
        <f t="shared" si="74"/>
        <v/>
      </c>
      <c r="Y249" s="534" t="str">
        <f t="shared" si="75"/>
        <v/>
      </c>
      <c r="AA249" s="534" t="str">
        <f t="shared" si="76"/>
        <v/>
      </c>
      <c r="AC249" s="534" t="str">
        <f t="shared" si="77"/>
        <v/>
      </c>
      <c r="AE249" s="534" t="str">
        <f t="shared" si="78"/>
        <v/>
      </c>
      <c r="AG249" s="534" t="str">
        <f t="shared" si="79"/>
        <v/>
      </c>
      <c r="AI249" s="534" t="str">
        <f t="shared" si="80"/>
        <v/>
      </c>
      <c r="AK249" s="534" t="str">
        <f t="shared" si="81"/>
        <v/>
      </c>
      <c r="AM249" s="534" t="str">
        <f t="shared" si="82"/>
        <v/>
      </c>
      <c r="AO249" s="534" t="str">
        <f t="shared" si="83"/>
        <v/>
      </c>
      <c r="AQ249" s="534" t="str">
        <f t="shared" si="84"/>
        <v/>
      </c>
    </row>
    <row r="250" spans="5:43">
      <c r="E250" s="534" t="str">
        <f t="shared" si="86"/>
        <v/>
      </c>
      <c r="G250" s="534" t="str">
        <f t="shared" si="86"/>
        <v/>
      </c>
      <c r="I250" s="534" t="str">
        <f t="shared" si="67"/>
        <v/>
      </c>
      <c r="K250" s="534" t="str">
        <f t="shared" si="68"/>
        <v/>
      </c>
      <c r="M250" s="534" t="str">
        <f t="shared" si="69"/>
        <v/>
      </c>
      <c r="O250" s="534" t="str">
        <f t="shared" si="70"/>
        <v/>
      </c>
      <c r="Q250" s="534" t="str">
        <f t="shared" si="71"/>
        <v/>
      </c>
      <c r="S250" s="534" t="str">
        <f t="shared" si="72"/>
        <v/>
      </c>
      <c r="U250" s="534" t="str">
        <f t="shared" si="73"/>
        <v/>
      </c>
      <c r="W250" s="534" t="str">
        <f t="shared" si="74"/>
        <v/>
      </c>
      <c r="Y250" s="534" t="str">
        <f t="shared" si="75"/>
        <v/>
      </c>
      <c r="AA250" s="534" t="str">
        <f t="shared" si="76"/>
        <v/>
      </c>
      <c r="AC250" s="534" t="str">
        <f t="shared" si="77"/>
        <v/>
      </c>
      <c r="AE250" s="534" t="str">
        <f t="shared" si="78"/>
        <v/>
      </c>
      <c r="AG250" s="534" t="str">
        <f t="shared" si="79"/>
        <v/>
      </c>
      <c r="AI250" s="534" t="str">
        <f t="shared" si="80"/>
        <v/>
      </c>
      <c r="AK250" s="534" t="str">
        <f t="shared" si="81"/>
        <v/>
      </c>
      <c r="AM250" s="534" t="str">
        <f t="shared" si="82"/>
        <v/>
      </c>
      <c r="AO250" s="534" t="str">
        <f t="shared" si="83"/>
        <v/>
      </c>
      <c r="AQ250" s="534" t="str">
        <f t="shared" si="84"/>
        <v/>
      </c>
    </row>
    <row r="251" spans="5:43">
      <c r="E251" s="534" t="str">
        <f t="shared" si="86"/>
        <v/>
      </c>
      <c r="G251" s="534" t="str">
        <f t="shared" si="86"/>
        <v/>
      </c>
      <c r="I251" s="534" t="str">
        <f t="shared" si="67"/>
        <v/>
      </c>
      <c r="K251" s="534" t="str">
        <f t="shared" si="68"/>
        <v/>
      </c>
      <c r="M251" s="534" t="str">
        <f t="shared" si="69"/>
        <v/>
      </c>
      <c r="O251" s="534" t="str">
        <f t="shared" si="70"/>
        <v/>
      </c>
      <c r="Q251" s="534" t="str">
        <f t="shared" si="71"/>
        <v/>
      </c>
      <c r="S251" s="534" t="str">
        <f t="shared" si="72"/>
        <v/>
      </c>
      <c r="U251" s="534" t="str">
        <f t="shared" si="73"/>
        <v/>
      </c>
      <c r="W251" s="534" t="str">
        <f t="shared" si="74"/>
        <v/>
      </c>
      <c r="Y251" s="534" t="str">
        <f t="shared" si="75"/>
        <v/>
      </c>
      <c r="AA251" s="534" t="str">
        <f t="shared" si="76"/>
        <v/>
      </c>
      <c r="AC251" s="534" t="str">
        <f t="shared" si="77"/>
        <v/>
      </c>
      <c r="AE251" s="534" t="str">
        <f t="shared" si="78"/>
        <v/>
      </c>
      <c r="AG251" s="534" t="str">
        <f t="shared" si="79"/>
        <v/>
      </c>
      <c r="AI251" s="534" t="str">
        <f t="shared" si="80"/>
        <v/>
      </c>
      <c r="AK251" s="534" t="str">
        <f t="shared" si="81"/>
        <v/>
      </c>
      <c r="AM251" s="534" t="str">
        <f t="shared" si="82"/>
        <v/>
      </c>
      <c r="AO251" s="534" t="str">
        <f t="shared" si="83"/>
        <v/>
      </c>
      <c r="AQ251" s="534" t="str">
        <f t="shared" si="84"/>
        <v/>
      </c>
    </row>
    <row r="252" spans="5:43">
      <c r="E252" s="534" t="str">
        <f t="shared" si="86"/>
        <v/>
      </c>
      <c r="G252" s="534" t="str">
        <f t="shared" si="86"/>
        <v/>
      </c>
      <c r="I252" s="534" t="str">
        <f t="shared" si="67"/>
        <v/>
      </c>
      <c r="K252" s="534" t="str">
        <f t="shared" si="68"/>
        <v/>
      </c>
      <c r="M252" s="534" t="str">
        <f t="shared" si="69"/>
        <v/>
      </c>
      <c r="O252" s="534" t="str">
        <f t="shared" si="70"/>
        <v/>
      </c>
      <c r="Q252" s="534" t="str">
        <f t="shared" si="71"/>
        <v/>
      </c>
      <c r="S252" s="534" t="str">
        <f t="shared" si="72"/>
        <v/>
      </c>
      <c r="U252" s="534" t="str">
        <f t="shared" si="73"/>
        <v/>
      </c>
      <c r="W252" s="534" t="str">
        <f t="shared" si="74"/>
        <v/>
      </c>
      <c r="Y252" s="534" t="str">
        <f t="shared" si="75"/>
        <v/>
      </c>
      <c r="AA252" s="534" t="str">
        <f t="shared" si="76"/>
        <v/>
      </c>
      <c r="AC252" s="534" t="str">
        <f t="shared" si="77"/>
        <v/>
      </c>
      <c r="AE252" s="534" t="str">
        <f t="shared" si="78"/>
        <v/>
      </c>
      <c r="AG252" s="534" t="str">
        <f t="shared" si="79"/>
        <v/>
      </c>
      <c r="AI252" s="534" t="str">
        <f t="shared" si="80"/>
        <v/>
      </c>
      <c r="AK252" s="534" t="str">
        <f t="shared" si="81"/>
        <v/>
      </c>
      <c r="AM252" s="534" t="str">
        <f t="shared" si="82"/>
        <v/>
      </c>
      <c r="AO252" s="534" t="str">
        <f t="shared" si="83"/>
        <v/>
      </c>
      <c r="AQ252" s="534" t="str">
        <f t="shared" si="84"/>
        <v/>
      </c>
    </row>
    <row r="253" spans="5:43">
      <c r="E253" s="534" t="str">
        <f t="shared" ref="E253:G268" si="87">IF(OR($B253=0,D253=0),"",D253/$B253)</f>
        <v/>
      </c>
      <c r="G253" s="534" t="str">
        <f t="shared" si="87"/>
        <v/>
      </c>
      <c r="I253" s="534" t="str">
        <f t="shared" si="67"/>
        <v/>
      </c>
      <c r="K253" s="534" t="str">
        <f t="shared" si="68"/>
        <v/>
      </c>
      <c r="M253" s="534" t="str">
        <f t="shared" si="69"/>
        <v/>
      </c>
      <c r="O253" s="534" t="str">
        <f t="shared" si="70"/>
        <v/>
      </c>
      <c r="Q253" s="534" t="str">
        <f t="shared" si="71"/>
        <v/>
      </c>
      <c r="S253" s="534" t="str">
        <f t="shared" si="72"/>
        <v/>
      </c>
      <c r="U253" s="534" t="str">
        <f t="shared" si="73"/>
        <v/>
      </c>
      <c r="W253" s="534" t="str">
        <f t="shared" si="74"/>
        <v/>
      </c>
      <c r="Y253" s="534" t="str">
        <f t="shared" si="75"/>
        <v/>
      </c>
      <c r="AA253" s="534" t="str">
        <f t="shared" si="76"/>
        <v/>
      </c>
      <c r="AC253" s="534" t="str">
        <f t="shared" si="77"/>
        <v/>
      </c>
      <c r="AE253" s="534" t="str">
        <f t="shared" si="78"/>
        <v/>
      </c>
      <c r="AG253" s="534" t="str">
        <f t="shared" si="79"/>
        <v/>
      </c>
      <c r="AI253" s="534" t="str">
        <f t="shared" si="80"/>
        <v/>
      </c>
      <c r="AK253" s="534" t="str">
        <f t="shared" si="81"/>
        <v/>
      </c>
      <c r="AM253" s="534" t="str">
        <f t="shared" si="82"/>
        <v/>
      </c>
      <c r="AO253" s="534" t="str">
        <f t="shared" si="83"/>
        <v/>
      </c>
      <c r="AQ253" s="534" t="str">
        <f t="shared" si="84"/>
        <v/>
      </c>
    </row>
    <row r="254" spans="5:43">
      <c r="E254" s="534" t="str">
        <f t="shared" si="87"/>
        <v/>
      </c>
      <c r="G254" s="534" t="str">
        <f t="shared" si="87"/>
        <v/>
      </c>
      <c r="I254" s="534" t="str">
        <f t="shared" si="67"/>
        <v/>
      </c>
      <c r="K254" s="534" t="str">
        <f t="shared" si="68"/>
        <v/>
      </c>
      <c r="M254" s="534" t="str">
        <f t="shared" si="69"/>
        <v/>
      </c>
      <c r="O254" s="534" t="str">
        <f t="shared" si="70"/>
        <v/>
      </c>
      <c r="Q254" s="534" t="str">
        <f t="shared" si="71"/>
        <v/>
      </c>
      <c r="S254" s="534" t="str">
        <f t="shared" si="72"/>
        <v/>
      </c>
      <c r="U254" s="534" t="str">
        <f t="shared" si="73"/>
        <v/>
      </c>
      <c r="W254" s="534" t="str">
        <f t="shared" si="74"/>
        <v/>
      </c>
      <c r="Y254" s="534" t="str">
        <f t="shared" si="75"/>
        <v/>
      </c>
      <c r="AA254" s="534" t="str">
        <f t="shared" si="76"/>
        <v/>
      </c>
      <c r="AC254" s="534" t="str">
        <f t="shared" si="77"/>
        <v/>
      </c>
      <c r="AE254" s="534" t="str">
        <f t="shared" si="78"/>
        <v/>
      </c>
      <c r="AG254" s="534" t="str">
        <f t="shared" si="79"/>
        <v/>
      </c>
      <c r="AI254" s="534" t="str">
        <f t="shared" si="80"/>
        <v/>
      </c>
      <c r="AK254" s="534" t="str">
        <f t="shared" si="81"/>
        <v/>
      </c>
      <c r="AM254" s="534" t="str">
        <f t="shared" si="82"/>
        <v/>
      </c>
      <c r="AO254" s="534" t="str">
        <f t="shared" si="83"/>
        <v/>
      </c>
      <c r="AQ254" s="534" t="str">
        <f t="shared" si="84"/>
        <v/>
      </c>
    </row>
    <row r="255" spans="5:43">
      <c r="E255" s="534" t="str">
        <f t="shared" si="87"/>
        <v/>
      </c>
      <c r="G255" s="534" t="str">
        <f t="shared" si="87"/>
        <v/>
      </c>
      <c r="I255" s="534" t="str">
        <f t="shared" si="67"/>
        <v/>
      </c>
      <c r="K255" s="534" t="str">
        <f t="shared" si="68"/>
        <v/>
      </c>
      <c r="M255" s="534" t="str">
        <f t="shared" si="69"/>
        <v/>
      </c>
      <c r="O255" s="534" t="str">
        <f t="shared" si="70"/>
        <v/>
      </c>
      <c r="Q255" s="534" t="str">
        <f t="shared" si="71"/>
        <v/>
      </c>
      <c r="S255" s="534" t="str">
        <f t="shared" si="72"/>
        <v/>
      </c>
      <c r="U255" s="534" t="str">
        <f t="shared" si="73"/>
        <v/>
      </c>
      <c r="W255" s="534" t="str">
        <f t="shared" si="74"/>
        <v/>
      </c>
      <c r="Y255" s="534" t="str">
        <f t="shared" si="75"/>
        <v/>
      </c>
      <c r="AA255" s="534" t="str">
        <f t="shared" si="76"/>
        <v/>
      </c>
      <c r="AC255" s="534" t="str">
        <f t="shared" si="77"/>
        <v/>
      </c>
      <c r="AE255" s="534" t="str">
        <f t="shared" si="78"/>
        <v/>
      </c>
      <c r="AG255" s="534" t="str">
        <f t="shared" si="79"/>
        <v/>
      </c>
      <c r="AI255" s="534" t="str">
        <f t="shared" si="80"/>
        <v/>
      </c>
      <c r="AK255" s="534" t="str">
        <f t="shared" si="81"/>
        <v/>
      </c>
      <c r="AM255" s="534" t="str">
        <f t="shared" si="82"/>
        <v/>
      </c>
      <c r="AO255" s="534" t="str">
        <f t="shared" si="83"/>
        <v/>
      </c>
      <c r="AQ255" s="534" t="str">
        <f t="shared" si="84"/>
        <v/>
      </c>
    </row>
    <row r="256" spans="5:43">
      <c r="E256" s="534" t="str">
        <f t="shared" si="87"/>
        <v/>
      </c>
      <c r="G256" s="534" t="str">
        <f t="shared" si="87"/>
        <v/>
      </c>
      <c r="I256" s="534" t="str">
        <f t="shared" si="67"/>
        <v/>
      </c>
      <c r="K256" s="534" t="str">
        <f t="shared" si="68"/>
        <v/>
      </c>
      <c r="M256" s="534" t="str">
        <f t="shared" si="69"/>
        <v/>
      </c>
      <c r="O256" s="534" t="str">
        <f t="shared" si="70"/>
        <v/>
      </c>
      <c r="Q256" s="534" t="str">
        <f t="shared" si="71"/>
        <v/>
      </c>
      <c r="S256" s="534" t="str">
        <f t="shared" si="72"/>
        <v/>
      </c>
      <c r="U256" s="534" t="str">
        <f t="shared" si="73"/>
        <v/>
      </c>
      <c r="W256" s="534" t="str">
        <f t="shared" si="74"/>
        <v/>
      </c>
      <c r="Y256" s="534" t="str">
        <f t="shared" si="75"/>
        <v/>
      </c>
      <c r="AA256" s="534" t="str">
        <f t="shared" si="76"/>
        <v/>
      </c>
      <c r="AC256" s="534" t="str">
        <f t="shared" si="77"/>
        <v/>
      </c>
      <c r="AE256" s="534" t="str">
        <f t="shared" si="78"/>
        <v/>
      </c>
      <c r="AG256" s="534" t="str">
        <f t="shared" si="79"/>
        <v/>
      </c>
      <c r="AI256" s="534" t="str">
        <f t="shared" si="80"/>
        <v/>
      </c>
      <c r="AK256" s="534" t="str">
        <f t="shared" si="81"/>
        <v/>
      </c>
      <c r="AM256" s="534" t="str">
        <f t="shared" si="82"/>
        <v/>
      </c>
      <c r="AO256" s="534" t="str">
        <f t="shared" si="83"/>
        <v/>
      </c>
      <c r="AQ256" s="534" t="str">
        <f t="shared" si="84"/>
        <v/>
      </c>
    </row>
    <row r="257" spans="5:43">
      <c r="E257" s="534" t="str">
        <f t="shared" si="87"/>
        <v/>
      </c>
      <c r="G257" s="534" t="str">
        <f t="shared" si="87"/>
        <v/>
      </c>
      <c r="I257" s="534" t="str">
        <f t="shared" si="67"/>
        <v/>
      </c>
      <c r="K257" s="534" t="str">
        <f t="shared" si="68"/>
        <v/>
      </c>
      <c r="M257" s="534" t="str">
        <f t="shared" si="69"/>
        <v/>
      </c>
      <c r="O257" s="534" t="str">
        <f t="shared" si="70"/>
        <v/>
      </c>
      <c r="Q257" s="534" t="str">
        <f t="shared" si="71"/>
        <v/>
      </c>
      <c r="S257" s="534" t="str">
        <f t="shared" si="72"/>
        <v/>
      </c>
      <c r="U257" s="534" t="str">
        <f t="shared" si="73"/>
        <v/>
      </c>
      <c r="W257" s="534" t="str">
        <f t="shared" si="74"/>
        <v/>
      </c>
      <c r="Y257" s="534" t="str">
        <f t="shared" si="75"/>
        <v/>
      </c>
      <c r="AA257" s="534" t="str">
        <f t="shared" si="76"/>
        <v/>
      </c>
      <c r="AC257" s="534" t="str">
        <f t="shared" si="77"/>
        <v/>
      </c>
      <c r="AE257" s="534" t="str">
        <f t="shared" si="78"/>
        <v/>
      </c>
      <c r="AG257" s="534" t="str">
        <f t="shared" si="79"/>
        <v/>
      </c>
      <c r="AI257" s="534" t="str">
        <f t="shared" si="80"/>
        <v/>
      </c>
      <c r="AK257" s="534" t="str">
        <f t="shared" si="81"/>
        <v/>
      </c>
      <c r="AM257" s="534" t="str">
        <f t="shared" si="82"/>
        <v/>
      </c>
      <c r="AO257" s="534" t="str">
        <f t="shared" si="83"/>
        <v/>
      </c>
      <c r="AQ257" s="534" t="str">
        <f t="shared" si="84"/>
        <v/>
      </c>
    </row>
    <row r="258" spans="5:43">
      <c r="E258" s="534" t="str">
        <f t="shared" si="87"/>
        <v/>
      </c>
      <c r="G258" s="534" t="str">
        <f t="shared" si="87"/>
        <v/>
      </c>
      <c r="I258" s="534" t="str">
        <f t="shared" si="67"/>
        <v/>
      </c>
      <c r="K258" s="534" t="str">
        <f t="shared" si="68"/>
        <v/>
      </c>
      <c r="M258" s="534" t="str">
        <f t="shared" si="69"/>
        <v/>
      </c>
      <c r="O258" s="534" t="str">
        <f t="shared" si="70"/>
        <v/>
      </c>
      <c r="Q258" s="534" t="str">
        <f t="shared" si="71"/>
        <v/>
      </c>
      <c r="S258" s="534" t="str">
        <f t="shared" si="72"/>
        <v/>
      </c>
      <c r="U258" s="534" t="str">
        <f t="shared" si="73"/>
        <v/>
      </c>
      <c r="W258" s="534" t="str">
        <f t="shared" si="74"/>
        <v/>
      </c>
      <c r="Y258" s="534" t="str">
        <f t="shared" si="75"/>
        <v/>
      </c>
      <c r="AA258" s="534" t="str">
        <f t="shared" si="76"/>
        <v/>
      </c>
      <c r="AC258" s="534" t="str">
        <f t="shared" si="77"/>
        <v/>
      </c>
      <c r="AE258" s="534" t="str">
        <f t="shared" si="78"/>
        <v/>
      </c>
      <c r="AG258" s="534" t="str">
        <f t="shared" si="79"/>
        <v/>
      </c>
      <c r="AI258" s="534" t="str">
        <f t="shared" si="80"/>
        <v/>
      </c>
      <c r="AK258" s="534" t="str">
        <f t="shared" si="81"/>
        <v/>
      </c>
      <c r="AM258" s="534" t="str">
        <f t="shared" si="82"/>
        <v/>
      </c>
      <c r="AO258" s="534" t="str">
        <f t="shared" si="83"/>
        <v/>
      </c>
      <c r="AQ258" s="534" t="str">
        <f t="shared" si="84"/>
        <v/>
      </c>
    </row>
    <row r="259" spans="5:43">
      <c r="E259" s="534" t="str">
        <f t="shared" si="87"/>
        <v/>
      </c>
      <c r="G259" s="534" t="str">
        <f t="shared" si="87"/>
        <v/>
      </c>
      <c r="I259" s="534" t="str">
        <f t="shared" si="67"/>
        <v/>
      </c>
      <c r="K259" s="534" t="str">
        <f t="shared" si="68"/>
        <v/>
      </c>
      <c r="M259" s="534" t="str">
        <f t="shared" si="69"/>
        <v/>
      </c>
      <c r="O259" s="534" t="str">
        <f t="shared" si="70"/>
        <v/>
      </c>
      <c r="Q259" s="534" t="str">
        <f t="shared" si="71"/>
        <v/>
      </c>
      <c r="S259" s="534" t="str">
        <f t="shared" si="72"/>
        <v/>
      </c>
      <c r="U259" s="534" t="str">
        <f t="shared" si="73"/>
        <v/>
      </c>
      <c r="W259" s="534" t="str">
        <f t="shared" si="74"/>
        <v/>
      </c>
      <c r="Y259" s="534" t="str">
        <f t="shared" si="75"/>
        <v/>
      </c>
      <c r="AA259" s="534" t="str">
        <f t="shared" si="76"/>
        <v/>
      </c>
      <c r="AC259" s="534" t="str">
        <f t="shared" si="77"/>
        <v/>
      </c>
      <c r="AE259" s="534" t="str">
        <f t="shared" si="78"/>
        <v/>
      </c>
      <c r="AG259" s="534" t="str">
        <f t="shared" si="79"/>
        <v/>
      </c>
      <c r="AI259" s="534" t="str">
        <f t="shared" si="80"/>
        <v/>
      </c>
      <c r="AK259" s="534" t="str">
        <f t="shared" si="81"/>
        <v/>
      </c>
      <c r="AM259" s="534" t="str">
        <f t="shared" si="82"/>
        <v/>
      </c>
      <c r="AO259" s="534" t="str">
        <f t="shared" si="83"/>
        <v/>
      </c>
      <c r="AQ259" s="534" t="str">
        <f t="shared" si="84"/>
        <v/>
      </c>
    </row>
    <row r="260" spans="5:43">
      <c r="E260" s="534" t="str">
        <f t="shared" si="87"/>
        <v/>
      </c>
      <c r="G260" s="534" t="str">
        <f t="shared" si="87"/>
        <v/>
      </c>
      <c r="I260" s="534" t="str">
        <f t="shared" si="67"/>
        <v/>
      </c>
      <c r="K260" s="534" t="str">
        <f t="shared" si="68"/>
        <v/>
      </c>
      <c r="M260" s="534" t="str">
        <f t="shared" si="69"/>
        <v/>
      </c>
      <c r="O260" s="534" t="str">
        <f t="shared" si="70"/>
        <v/>
      </c>
      <c r="Q260" s="534" t="str">
        <f t="shared" si="71"/>
        <v/>
      </c>
      <c r="S260" s="534" t="str">
        <f t="shared" si="72"/>
        <v/>
      </c>
      <c r="U260" s="534" t="str">
        <f t="shared" si="73"/>
        <v/>
      </c>
      <c r="W260" s="534" t="str">
        <f t="shared" si="74"/>
        <v/>
      </c>
      <c r="Y260" s="534" t="str">
        <f t="shared" si="75"/>
        <v/>
      </c>
      <c r="AA260" s="534" t="str">
        <f t="shared" si="76"/>
        <v/>
      </c>
      <c r="AC260" s="534" t="str">
        <f t="shared" si="77"/>
        <v/>
      </c>
      <c r="AE260" s="534" t="str">
        <f t="shared" si="78"/>
        <v/>
      </c>
      <c r="AG260" s="534" t="str">
        <f t="shared" si="79"/>
        <v/>
      </c>
      <c r="AI260" s="534" t="str">
        <f t="shared" si="80"/>
        <v/>
      </c>
      <c r="AK260" s="534" t="str">
        <f t="shared" si="81"/>
        <v/>
      </c>
      <c r="AM260" s="534" t="str">
        <f t="shared" si="82"/>
        <v/>
      </c>
      <c r="AO260" s="534" t="str">
        <f t="shared" si="83"/>
        <v/>
      </c>
      <c r="AQ260" s="534" t="str">
        <f t="shared" si="84"/>
        <v/>
      </c>
    </row>
    <row r="261" spans="5:43">
      <c r="E261" s="534" t="str">
        <f t="shared" si="87"/>
        <v/>
      </c>
      <c r="G261" s="534" t="str">
        <f t="shared" si="87"/>
        <v/>
      </c>
      <c r="I261" s="534" t="str">
        <f t="shared" si="67"/>
        <v/>
      </c>
      <c r="K261" s="534" t="str">
        <f t="shared" si="68"/>
        <v/>
      </c>
      <c r="M261" s="534" t="str">
        <f t="shared" si="69"/>
        <v/>
      </c>
      <c r="O261" s="534" t="str">
        <f t="shared" si="70"/>
        <v/>
      </c>
      <c r="Q261" s="534" t="str">
        <f t="shared" si="71"/>
        <v/>
      </c>
      <c r="S261" s="534" t="str">
        <f t="shared" si="72"/>
        <v/>
      </c>
      <c r="U261" s="534" t="str">
        <f t="shared" si="73"/>
        <v/>
      </c>
      <c r="W261" s="534" t="str">
        <f t="shared" si="74"/>
        <v/>
      </c>
      <c r="Y261" s="534" t="str">
        <f t="shared" si="75"/>
        <v/>
      </c>
      <c r="AA261" s="534" t="str">
        <f t="shared" si="76"/>
        <v/>
      </c>
      <c r="AC261" s="534" t="str">
        <f t="shared" si="77"/>
        <v/>
      </c>
      <c r="AE261" s="534" t="str">
        <f t="shared" si="78"/>
        <v/>
      </c>
      <c r="AG261" s="534" t="str">
        <f t="shared" si="79"/>
        <v/>
      </c>
      <c r="AI261" s="534" t="str">
        <f t="shared" si="80"/>
        <v/>
      </c>
      <c r="AK261" s="534" t="str">
        <f t="shared" si="81"/>
        <v/>
      </c>
      <c r="AM261" s="534" t="str">
        <f t="shared" si="82"/>
        <v/>
      </c>
      <c r="AO261" s="534" t="str">
        <f t="shared" si="83"/>
        <v/>
      </c>
      <c r="AQ261" s="534" t="str">
        <f t="shared" si="84"/>
        <v/>
      </c>
    </row>
    <row r="262" spans="5:43">
      <c r="E262" s="534" t="str">
        <f t="shared" si="87"/>
        <v/>
      </c>
      <c r="G262" s="534" t="str">
        <f t="shared" si="87"/>
        <v/>
      </c>
      <c r="I262" s="534" t="str">
        <f t="shared" si="67"/>
        <v/>
      </c>
      <c r="K262" s="534" t="str">
        <f t="shared" si="68"/>
        <v/>
      </c>
      <c r="M262" s="534" t="str">
        <f t="shared" si="69"/>
        <v/>
      </c>
      <c r="O262" s="534" t="str">
        <f t="shared" si="70"/>
        <v/>
      </c>
      <c r="Q262" s="534" t="str">
        <f t="shared" si="71"/>
        <v/>
      </c>
      <c r="S262" s="534" t="str">
        <f t="shared" si="72"/>
        <v/>
      </c>
      <c r="U262" s="534" t="str">
        <f t="shared" si="73"/>
        <v/>
      </c>
      <c r="W262" s="534" t="str">
        <f t="shared" si="74"/>
        <v/>
      </c>
      <c r="Y262" s="534" t="str">
        <f t="shared" si="75"/>
        <v/>
      </c>
      <c r="AA262" s="534" t="str">
        <f t="shared" si="76"/>
        <v/>
      </c>
      <c r="AC262" s="534" t="str">
        <f t="shared" si="77"/>
        <v/>
      </c>
      <c r="AE262" s="534" t="str">
        <f t="shared" si="78"/>
        <v/>
      </c>
      <c r="AG262" s="534" t="str">
        <f t="shared" si="79"/>
        <v/>
      </c>
      <c r="AI262" s="534" t="str">
        <f t="shared" si="80"/>
        <v/>
      </c>
      <c r="AK262" s="534" t="str">
        <f t="shared" si="81"/>
        <v/>
      </c>
      <c r="AM262" s="534" t="str">
        <f t="shared" si="82"/>
        <v/>
      </c>
      <c r="AO262" s="534" t="str">
        <f t="shared" si="83"/>
        <v/>
      </c>
      <c r="AQ262" s="534" t="str">
        <f t="shared" si="84"/>
        <v/>
      </c>
    </row>
    <row r="263" spans="5:43">
      <c r="E263" s="534" t="str">
        <f t="shared" si="87"/>
        <v/>
      </c>
      <c r="G263" s="534" t="str">
        <f t="shared" si="87"/>
        <v/>
      </c>
      <c r="I263" s="534" t="str">
        <f t="shared" si="67"/>
        <v/>
      </c>
      <c r="K263" s="534" t="str">
        <f t="shared" si="68"/>
        <v/>
      </c>
      <c r="M263" s="534" t="str">
        <f t="shared" si="69"/>
        <v/>
      </c>
      <c r="O263" s="534" t="str">
        <f t="shared" si="70"/>
        <v/>
      </c>
      <c r="Q263" s="534" t="str">
        <f t="shared" si="71"/>
        <v/>
      </c>
      <c r="S263" s="534" t="str">
        <f t="shared" si="72"/>
        <v/>
      </c>
      <c r="U263" s="534" t="str">
        <f t="shared" si="73"/>
        <v/>
      </c>
      <c r="W263" s="534" t="str">
        <f t="shared" si="74"/>
        <v/>
      </c>
      <c r="Y263" s="534" t="str">
        <f t="shared" si="75"/>
        <v/>
      </c>
      <c r="AA263" s="534" t="str">
        <f t="shared" si="76"/>
        <v/>
      </c>
      <c r="AC263" s="534" t="str">
        <f t="shared" si="77"/>
        <v/>
      </c>
      <c r="AE263" s="534" t="str">
        <f t="shared" si="78"/>
        <v/>
      </c>
      <c r="AG263" s="534" t="str">
        <f t="shared" si="79"/>
        <v/>
      </c>
      <c r="AI263" s="534" t="str">
        <f t="shared" si="80"/>
        <v/>
      </c>
      <c r="AK263" s="534" t="str">
        <f t="shared" si="81"/>
        <v/>
      </c>
      <c r="AM263" s="534" t="str">
        <f t="shared" si="82"/>
        <v/>
      </c>
      <c r="AO263" s="534" t="str">
        <f t="shared" si="83"/>
        <v/>
      </c>
      <c r="AQ263" s="534" t="str">
        <f t="shared" si="84"/>
        <v/>
      </c>
    </row>
    <row r="264" spans="5:43">
      <c r="E264" s="534" t="str">
        <f t="shared" si="87"/>
        <v/>
      </c>
      <c r="G264" s="534" t="str">
        <f t="shared" si="87"/>
        <v/>
      </c>
      <c r="I264" s="534" t="str">
        <f t="shared" si="67"/>
        <v/>
      </c>
      <c r="K264" s="534" t="str">
        <f t="shared" si="68"/>
        <v/>
      </c>
      <c r="M264" s="534" t="str">
        <f t="shared" si="69"/>
        <v/>
      </c>
      <c r="O264" s="534" t="str">
        <f t="shared" si="70"/>
        <v/>
      </c>
      <c r="Q264" s="534" t="str">
        <f t="shared" si="71"/>
        <v/>
      </c>
      <c r="S264" s="534" t="str">
        <f t="shared" si="72"/>
        <v/>
      </c>
      <c r="U264" s="534" t="str">
        <f t="shared" si="73"/>
        <v/>
      </c>
      <c r="W264" s="534" t="str">
        <f t="shared" si="74"/>
        <v/>
      </c>
      <c r="Y264" s="534" t="str">
        <f t="shared" si="75"/>
        <v/>
      </c>
      <c r="AA264" s="534" t="str">
        <f t="shared" si="76"/>
        <v/>
      </c>
      <c r="AC264" s="534" t="str">
        <f t="shared" si="77"/>
        <v/>
      </c>
      <c r="AE264" s="534" t="str">
        <f t="shared" si="78"/>
        <v/>
      </c>
      <c r="AG264" s="534" t="str">
        <f t="shared" si="79"/>
        <v/>
      </c>
      <c r="AI264" s="534" t="str">
        <f t="shared" si="80"/>
        <v/>
      </c>
      <c r="AK264" s="534" t="str">
        <f t="shared" si="81"/>
        <v/>
      </c>
      <c r="AM264" s="534" t="str">
        <f t="shared" si="82"/>
        <v/>
      </c>
      <c r="AO264" s="534" t="str">
        <f t="shared" si="83"/>
        <v/>
      </c>
      <c r="AQ264" s="534" t="str">
        <f t="shared" si="84"/>
        <v/>
      </c>
    </row>
    <row r="265" spans="5:43">
      <c r="E265" s="534" t="str">
        <f t="shared" si="87"/>
        <v/>
      </c>
      <c r="G265" s="534" t="str">
        <f t="shared" si="87"/>
        <v/>
      </c>
      <c r="I265" s="534" t="str">
        <f t="shared" si="67"/>
        <v/>
      </c>
      <c r="K265" s="534" t="str">
        <f t="shared" si="68"/>
        <v/>
      </c>
      <c r="M265" s="534" t="str">
        <f t="shared" si="69"/>
        <v/>
      </c>
      <c r="O265" s="534" t="str">
        <f t="shared" si="70"/>
        <v/>
      </c>
      <c r="Q265" s="534" t="str">
        <f t="shared" si="71"/>
        <v/>
      </c>
      <c r="S265" s="534" t="str">
        <f t="shared" si="72"/>
        <v/>
      </c>
      <c r="U265" s="534" t="str">
        <f t="shared" si="73"/>
        <v/>
      </c>
      <c r="W265" s="534" t="str">
        <f t="shared" si="74"/>
        <v/>
      </c>
      <c r="Y265" s="534" t="str">
        <f t="shared" si="75"/>
        <v/>
      </c>
      <c r="AA265" s="534" t="str">
        <f t="shared" si="76"/>
        <v/>
      </c>
      <c r="AC265" s="534" t="str">
        <f t="shared" si="77"/>
        <v/>
      </c>
      <c r="AE265" s="534" t="str">
        <f t="shared" si="78"/>
        <v/>
      </c>
      <c r="AG265" s="534" t="str">
        <f t="shared" si="79"/>
        <v/>
      </c>
      <c r="AI265" s="534" t="str">
        <f t="shared" si="80"/>
        <v/>
      </c>
      <c r="AK265" s="534" t="str">
        <f t="shared" si="81"/>
        <v/>
      </c>
      <c r="AM265" s="534" t="str">
        <f t="shared" si="82"/>
        <v/>
      </c>
      <c r="AO265" s="534" t="str">
        <f t="shared" si="83"/>
        <v/>
      </c>
      <c r="AQ265" s="534" t="str">
        <f t="shared" si="84"/>
        <v/>
      </c>
    </row>
    <row r="266" spans="5:43">
      <c r="E266" s="534" t="str">
        <f t="shared" si="87"/>
        <v/>
      </c>
      <c r="G266" s="534" t="str">
        <f t="shared" si="87"/>
        <v/>
      </c>
      <c r="I266" s="534" t="str">
        <f t="shared" si="67"/>
        <v/>
      </c>
      <c r="K266" s="534" t="str">
        <f t="shared" si="68"/>
        <v/>
      </c>
      <c r="M266" s="534" t="str">
        <f t="shared" si="69"/>
        <v/>
      </c>
      <c r="O266" s="534" t="str">
        <f t="shared" si="70"/>
        <v/>
      </c>
      <c r="Q266" s="534" t="str">
        <f t="shared" si="71"/>
        <v/>
      </c>
      <c r="S266" s="534" t="str">
        <f t="shared" si="72"/>
        <v/>
      </c>
      <c r="U266" s="534" t="str">
        <f t="shared" si="73"/>
        <v/>
      </c>
      <c r="W266" s="534" t="str">
        <f t="shared" si="74"/>
        <v/>
      </c>
      <c r="Y266" s="534" t="str">
        <f t="shared" si="75"/>
        <v/>
      </c>
      <c r="AA266" s="534" t="str">
        <f t="shared" si="76"/>
        <v/>
      </c>
      <c r="AC266" s="534" t="str">
        <f t="shared" si="77"/>
        <v/>
      </c>
      <c r="AE266" s="534" t="str">
        <f t="shared" si="78"/>
        <v/>
      </c>
      <c r="AG266" s="534" t="str">
        <f t="shared" si="79"/>
        <v/>
      </c>
      <c r="AI266" s="534" t="str">
        <f t="shared" si="80"/>
        <v/>
      </c>
      <c r="AK266" s="534" t="str">
        <f t="shared" si="81"/>
        <v/>
      </c>
      <c r="AM266" s="534" t="str">
        <f t="shared" si="82"/>
        <v/>
      </c>
      <c r="AO266" s="534" t="str">
        <f t="shared" si="83"/>
        <v/>
      </c>
      <c r="AQ266" s="534" t="str">
        <f t="shared" si="84"/>
        <v/>
      </c>
    </row>
    <row r="267" spans="5:43">
      <c r="E267" s="534" t="str">
        <f t="shared" si="87"/>
        <v/>
      </c>
      <c r="G267" s="534" t="str">
        <f t="shared" si="87"/>
        <v/>
      </c>
      <c r="I267" s="534" t="str">
        <f t="shared" si="67"/>
        <v/>
      </c>
      <c r="K267" s="534" t="str">
        <f t="shared" si="68"/>
        <v/>
      </c>
      <c r="M267" s="534" t="str">
        <f t="shared" si="69"/>
        <v/>
      </c>
      <c r="O267" s="534" t="str">
        <f t="shared" si="70"/>
        <v/>
      </c>
      <c r="Q267" s="534" t="str">
        <f t="shared" si="71"/>
        <v/>
      </c>
      <c r="S267" s="534" t="str">
        <f t="shared" si="72"/>
        <v/>
      </c>
      <c r="U267" s="534" t="str">
        <f t="shared" si="73"/>
        <v/>
      </c>
      <c r="W267" s="534" t="str">
        <f t="shared" si="74"/>
        <v/>
      </c>
      <c r="Y267" s="534" t="str">
        <f t="shared" si="75"/>
        <v/>
      </c>
      <c r="AA267" s="534" t="str">
        <f t="shared" si="76"/>
        <v/>
      </c>
      <c r="AC267" s="534" t="str">
        <f t="shared" si="77"/>
        <v/>
      </c>
      <c r="AE267" s="534" t="str">
        <f t="shared" si="78"/>
        <v/>
      </c>
      <c r="AG267" s="534" t="str">
        <f t="shared" si="79"/>
        <v/>
      </c>
      <c r="AI267" s="534" t="str">
        <f t="shared" si="80"/>
        <v/>
      </c>
      <c r="AK267" s="534" t="str">
        <f t="shared" si="81"/>
        <v/>
      </c>
      <c r="AM267" s="534" t="str">
        <f t="shared" si="82"/>
        <v/>
      </c>
      <c r="AO267" s="534" t="str">
        <f t="shared" si="83"/>
        <v/>
      </c>
      <c r="AQ267" s="534" t="str">
        <f t="shared" si="84"/>
        <v/>
      </c>
    </row>
    <row r="268" spans="5:43">
      <c r="E268" s="534" t="str">
        <f t="shared" si="87"/>
        <v/>
      </c>
      <c r="G268" s="534" t="str">
        <f t="shared" si="87"/>
        <v/>
      </c>
      <c r="I268" s="534" t="str">
        <f t="shared" si="67"/>
        <v/>
      </c>
      <c r="K268" s="534" t="str">
        <f t="shared" si="68"/>
        <v/>
      </c>
      <c r="M268" s="534" t="str">
        <f t="shared" si="69"/>
        <v/>
      </c>
      <c r="O268" s="534" t="str">
        <f t="shared" si="70"/>
        <v/>
      </c>
      <c r="Q268" s="534" t="str">
        <f t="shared" si="71"/>
        <v/>
      </c>
      <c r="S268" s="534" t="str">
        <f t="shared" si="72"/>
        <v/>
      </c>
      <c r="U268" s="534" t="str">
        <f t="shared" si="73"/>
        <v/>
      </c>
      <c r="W268" s="534" t="str">
        <f t="shared" si="74"/>
        <v/>
      </c>
      <c r="Y268" s="534" t="str">
        <f t="shared" si="75"/>
        <v/>
      </c>
      <c r="AA268" s="534" t="str">
        <f t="shared" si="76"/>
        <v/>
      </c>
      <c r="AC268" s="534" t="str">
        <f t="shared" si="77"/>
        <v/>
      </c>
      <c r="AE268" s="534" t="str">
        <f t="shared" si="78"/>
        <v/>
      </c>
      <c r="AG268" s="534" t="str">
        <f t="shared" si="79"/>
        <v/>
      </c>
      <c r="AI268" s="534" t="str">
        <f t="shared" si="80"/>
        <v/>
      </c>
      <c r="AK268" s="534" t="str">
        <f t="shared" si="81"/>
        <v/>
      </c>
      <c r="AM268" s="534" t="str">
        <f t="shared" si="82"/>
        <v/>
      </c>
      <c r="AO268" s="534" t="str">
        <f t="shared" si="83"/>
        <v/>
      </c>
      <c r="AQ268" s="534" t="str">
        <f t="shared" si="84"/>
        <v/>
      </c>
    </row>
    <row r="269" spans="5:43">
      <c r="E269" s="534" t="str">
        <f t="shared" ref="E269:G284" si="88">IF(OR($B269=0,D269=0),"",D269/$B269)</f>
        <v/>
      </c>
      <c r="G269" s="534" t="str">
        <f t="shared" si="88"/>
        <v/>
      </c>
      <c r="I269" s="534" t="str">
        <f t="shared" ref="I269:I300" si="89">IF(OR($B269=0,H269=0),"",H269/$B269)</f>
        <v/>
      </c>
      <c r="K269" s="534" t="str">
        <f t="shared" ref="K269:K300" si="90">IF(OR($B269=0,J269=0),"",J269/$B269)</f>
        <v/>
      </c>
      <c r="M269" s="534" t="str">
        <f t="shared" ref="M269:M300" si="91">IF(OR($B269=0,L269=0),"",L269/$B269)</f>
        <v/>
      </c>
      <c r="O269" s="534" t="str">
        <f t="shared" ref="O269:O300" si="92">IF(OR($B269=0,N269=0),"",N269/$B269)</f>
        <v/>
      </c>
      <c r="Q269" s="534" t="str">
        <f t="shared" ref="Q269:Q300" si="93">IF(OR($B269=0,P269=0),"",P269/$B269)</f>
        <v/>
      </c>
      <c r="S269" s="534" t="str">
        <f t="shared" ref="S269:S300" si="94">IF(OR($B269=0,R269=0),"",R269/$B269)</f>
        <v/>
      </c>
      <c r="U269" s="534" t="str">
        <f t="shared" ref="U269:U300" si="95">IF(OR($B269=0,T269=0),"",T269/$B269)</f>
        <v/>
      </c>
      <c r="W269" s="534" t="str">
        <f t="shared" ref="W269:W300" si="96">IF(OR($B269=0,V269=0),"",V269/$B269)</f>
        <v/>
      </c>
      <c r="Y269" s="534" t="str">
        <f t="shared" ref="Y269:Y300" si="97">IF(OR($B269=0,X269=0),"",X269/$B269)</f>
        <v/>
      </c>
      <c r="AA269" s="534" t="str">
        <f t="shared" ref="AA269:AA300" si="98">IF(OR($B269=0,Z269=0),"",Z269/$B269)</f>
        <v/>
      </c>
      <c r="AC269" s="534" t="str">
        <f t="shared" ref="AC269:AC300" si="99">IF(OR($B269=0,AB269=0),"",AB269/$B269)</f>
        <v/>
      </c>
      <c r="AE269" s="534" t="str">
        <f t="shared" ref="AE269:AE300" si="100">IF(OR($B269=0,AD269=0),"",AD269/$B269)</f>
        <v/>
      </c>
      <c r="AG269" s="534" t="str">
        <f t="shared" ref="AG269:AG300" si="101">IF(OR($B269=0,AF269=0),"",AF269/$B269)</f>
        <v/>
      </c>
      <c r="AI269" s="534" t="str">
        <f t="shared" ref="AI269:AI300" si="102">IF(OR($B269=0,AH269=0),"",AH269/$B269)</f>
        <v/>
      </c>
      <c r="AK269" s="534" t="str">
        <f t="shared" ref="AK269:AK300" si="103">IF(OR($B269=0,AJ269=0),"",AJ269/$B269)</f>
        <v/>
      </c>
      <c r="AM269" s="534" t="str">
        <f t="shared" ref="AM269:AM300" si="104">IF(OR($B269=0,AL269=0),"",AL269/$B269)</f>
        <v/>
      </c>
      <c r="AO269" s="534" t="str">
        <f t="shared" ref="AO269:AO300" si="105">IF(OR($B269=0,AN269=0),"",AN269/$B269)</f>
        <v/>
      </c>
      <c r="AQ269" s="534" t="str">
        <f t="shared" ref="AQ269:AQ300" si="106">IF(OR($B269=0,AP269=0),"",AP269/$B269)</f>
        <v/>
      </c>
    </row>
    <row r="270" spans="5:43">
      <c r="E270" s="534" t="str">
        <f t="shared" si="88"/>
        <v/>
      </c>
      <c r="G270" s="534" t="str">
        <f t="shared" si="88"/>
        <v/>
      </c>
      <c r="I270" s="534" t="str">
        <f t="shared" si="89"/>
        <v/>
      </c>
      <c r="K270" s="534" t="str">
        <f t="shared" si="90"/>
        <v/>
      </c>
      <c r="M270" s="534" t="str">
        <f t="shared" si="91"/>
        <v/>
      </c>
      <c r="O270" s="534" t="str">
        <f t="shared" si="92"/>
        <v/>
      </c>
      <c r="Q270" s="534" t="str">
        <f t="shared" si="93"/>
        <v/>
      </c>
      <c r="S270" s="534" t="str">
        <f t="shared" si="94"/>
        <v/>
      </c>
      <c r="U270" s="534" t="str">
        <f t="shared" si="95"/>
        <v/>
      </c>
      <c r="W270" s="534" t="str">
        <f t="shared" si="96"/>
        <v/>
      </c>
      <c r="Y270" s="534" t="str">
        <f t="shared" si="97"/>
        <v/>
      </c>
      <c r="AA270" s="534" t="str">
        <f t="shared" si="98"/>
        <v/>
      </c>
      <c r="AC270" s="534" t="str">
        <f t="shared" si="99"/>
        <v/>
      </c>
      <c r="AE270" s="534" t="str">
        <f t="shared" si="100"/>
        <v/>
      </c>
      <c r="AG270" s="534" t="str">
        <f t="shared" si="101"/>
        <v/>
      </c>
      <c r="AI270" s="534" t="str">
        <f t="shared" si="102"/>
        <v/>
      </c>
      <c r="AK270" s="534" t="str">
        <f t="shared" si="103"/>
        <v/>
      </c>
      <c r="AM270" s="534" t="str">
        <f t="shared" si="104"/>
        <v/>
      </c>
      <c r="AO270" s="534" t="str">
        <f t="shared" si="105"/>
        <v/>
      </c>
      <c r="AQ270" s="534" t="str">
        <f t="shared" si="106"/>
        <v/>
      </c>
    </row>
    <row r="271" spans="5:43">
      <c r="E271" s="534" t="str">
        <f t="shared" si="88"/>
        <v/>
      </c>
      <c r="G271" s="534" t="str">
        <f t="shared" si="88"/>
        <v/>
      </c>
      <c r="I271" s="534" t="str">
        <f t="shared" si="89"/>
        <v/>
      </c>
      <c r="K271" s="534" t="str">
        <f t="shared" si="90"/>
        <v/>
      </c>
      <c r="M271" s="534" t="str">
        <f t="shared" si="91"/>
        <v/>
      </c>
      <c r="O271" s="534" t="str">
        <f t="shared" si="92"/>
        <v/>
      </c>
      <c r="Q271" s="534" t="str">
        <f t="shared" si="93"/>
        <v/>
      </c>
      <c r="S271" s="534" t="str">
        <f t="shared" si="94"/>
        <v/>
      </c>
      <c r="U271" s="534" t="str">
        <f t="shared" si="95"/>
        <v/>
      </c>
      <c r="W271" s="534" t="str">
        <f t="shared" si="96"/>
        <v/>
      </c>
      <c r="Y271" s="534" t="str">
        <f t="shared" si="97"/>
        <v/>
      </c>
      <c r="AA271" s="534" t="str">
        <f t="shared" si="98"/>
        <v/>
      </c>
      <c r="AC271" s="534" t="str">
        <f t="shared" si="99"/>
        <v/>
      </c>
      <c r="AE271" s="534" t="str">
        <f t="shared" si="100"/>
        <v/>
      </c>
      <c r="AG271" s="534" t="str">
        <f t="shared" si="101"/>
        <v/>
      </c>
      <c r="AI271" s="534" t="str">
        <f t="shared" si="102"/>
        <v/>
      </c>
      <c r="AK271" s="534" t="str">
        <f t="shared" si="103"/>
        <v/>
      </c>
      <c r="AM271" s="534" t="str">
        <f t="shared" si="104"/>
        <v/>
      </c>
      <c r="AO271" s="534" t="str">
        <f t="shared" si="105"/>
        <v/>
      </c>
      <c r="AQ271" s="534" t="str">
        <f t="shared" si="106"/>
        <v/>
      </c>
    </row>
    <row r="272" spans="5:43">
      <c r="E272" s="534" t="str">
        <f t="shared" si="88"/>
        <v/>
      </c>
      <c r="G272" s="534" t="str">
        <f t="shared" si="88"/>
        <v/>
      </c>
      <c r="I272" s="534" t="str">
        <f t="shared" si="89"/>
        <v/>
      </c>
      <c r="K272" s="534" t="str">
        <f t="shared" si="90"/>
        <v/>
      </c>
      <c r="M272" s="534" t="str">
        <f t="shared" si="91"/>
        <v/>
      </c>
      <c r="O272" s="534" t="str">
        <f t="shared" si="92"/>
        <v/>
      </c>
      <c r="Q272" s="534" t="str">
        <f t="shared" si="93"/>
        <v/>
      </c>
      <c r="S272" s="534" t="str">
        <f t="shared" si="94"/>
        <v/>
      </c>
      <c r="U272" s="534" t="str">
        <f t="shared" si="95"/>
        <v/>
      </c>
      <c r="W272" s="534" t="str">
        <f t="shared" si="96"/>
        <v/>
      </c>
      <c r="Y272" s="534" t="str">
        <f t="shared" si="97"/>
        <v/>
      </c>
      <c r="AA272" s="534" t="str">
        <f t="shared" si="98"/>
        <v/>
      </c>
      <c r="AC272" s="534" t="str">
        <f t="shared" si="99"/>
        <v/>
      </c>
      <c r="AE272" s="534" t="str">
        <f t="shared" si="100"/>
        <v/>
      </c>
      <c r="AG272" s="534" t="str">
        <f t="shared" si="101"/>
        <v/>
      </c>
      <c r="AI272" s="534" t="str">
        <f t="shared" si="102"/>
        <v/>
      </c>
      <c r="AK272" s="534" t="str">
        <f t="shared" si="103"/>
        <v/>
      </c>
      <c r="AM272" s="534" t="str">
        <f t="shared" si="104"/>
        <v/>
      </c>
      <c r="AO272" s="534" t="str">
        <f t="shared" si="105"/>
        <v/>
      </c>
      <c r="AQ272" s="534" t="str">
        <f t="shared" si="106"/>
        <v/>
      </c>
    </row>
    <row r="273" spans="5:43">
      <c r="E273" s="534" t="str">
        <f t="shared" si="88"/>
        <v/>
      </c>
      <c r="G273" s="534" t="str">
        <f t="shared" si="88"/>
        <v/>
      </c>
      <c r="I273" s="534" t="str">
        <f t="shared" si="89"/>
        <v/>
      </c>
      <c r="K273" s="534" t="str">
        <f t="shared" si="90"/>
        <v/>
      </c>
      <c r="M273" s="534" t="str">
        <f t="shared" si="91"/>
        <v/>
      </c>
      <c r="O273" s="534" t="str">
        <f t="shared" si="92"/>
        <v/>
      </c>
      <c r="Q273" s="534" t="str">
        <f t="shared" si="93"/>
        <v/>
      </c>
      <c r="S273" s="534" t="str">
        <f t="shared" si="94"/>
        <v/>
      </c>
      <c r="U273" s="534" t="str">
        <f t="shared" si="95"/>
        <v/>
      </c>
      <c r="W273" s="534" t="str">
        <f t="shared" si="96"/>
        <v/>
      </c>
      <c r="Y273" s="534" t="str">
        <f t="shared" si="97"/>
        <v/>
      </c>
      <c r="AA273" s="534" t="str">
        <f t="shared" si="98"/>
        <v/>
      </c>
      <c r="AC273" s="534" t="str">
        <f t="shared" si="99"/>
        <v/>
      </c>
      <c r="AE273" s="534" t="str">
        <f t="shared" si="100"/>
        <v/>
      </c>
      <c r="AG273" s="534" t="str">
        <f t="shared" si="101"/>
        <v/>
      </c>
      <c r="AI273" s="534" t="str">
        <f t="shared" si="102"/>
        <v/>
      </c>
      <c r="AK273" s="534" t="str">
        <f t="shared" si="103"/>
        <v/>
      </c>
      <c r="AM273" s="534" t="str">
        <f t="shared" si="104"/>
        <v/>
      </c>
      <c r="AO273" s="534" t="str">
        <f t="shared" si="105"/>
        <v/>
      </c>
      <c r="AQ273" s="534" t="str">
        <f t="shared" si="106"/>
        <v/>
      </c>
    </row>
    <row r="274" spans="5:43">
      <c r="E274" s="534" t="str">
        <f t="shared" si="88"/>
        <v/>
      </c>
      <c r="G274" s="534" t="str">
        <f t="shared" si="88"/>
        <v/>
      </c>
      <c r="I274" s="534" t="str">
        <f t="shared" si="89"/>
        <v/>
      </c>
      <c r="K274" s="534" t="str">
        <f t="shared" si="90"/>
        <v/>
      </c>
      <c r="M274" s="534" t="str">
        <f t="shared" si="91"/>
        <v/>
      </c>
      <c r="O274" s="534" t="str">
        <f t="shared" si="92"/>
        <v/>
      </c>
      <c r="Q274" s="534" t="str">
        <f t="shared" si="93"/>
        <v/>
      </c>
      <c r="S274" s="534" t="str">
        <f t="shared" si="94"/>
        <v/>
      </c>
      <c r="U274" s="534" t="str">
        <f t="shared" si="95"/>
        <v/>
      </c>
      <c r="W274" s="534" t="str">
        <f t="shared" si="96"/>
        <v/>
      </c>
      <c r="Y274" s="534" t="str">
        <f t="shared" si="97"/>
        <v/>
      </c>
      <c r="AA274" s="534" t="str">
        <f t="shared" si="98"/>
        <v/>
      </c>
      <c r="AC274" s="534" t="str">
        <f t="shared" si="99"/>
        <v/>
      </c>
      <c r="AE274" s="534" t="str">
        <f t="shared" si="100"/>
        <v/>
      </c>
      <c r="AG274" s="534" t="str">
        <f t="shared" si="101"/>
        <v/>
      </c>
      <c r="AI274" s="534" t="str">
        <f t="shared" si="102"/>
        <v/>
      </c>
      <c r="AK274" s="534" t="str">
        <f t="shared" si="103"/>
        <v/>
      </c>
      <c r="AM274" s="534" t="str">
        <f t="shared" si="104"/>
        <v/>
      </c>
      <c r="AO274" s="534" t="str">
        <f t="shared" si="105"/>
        <v/>
      </c>
      <c r="AQ274" s="534" t="str">
        <f t="shared" si="106"/>
        <v/>
      </c>
    </row>
    <row r="275" spans="5:43">
      <c r="E275" s="534" t="str">
        <f t="shared" si="88"/>
        <v/>
      </c>
      <c r="G275" s="534" t="str">
        <f t="shared" si="88"/>
        <v/>
      </c>
      <c r="I275" s="534" t="str">
        <f t="shared" si="89"/>
        <v/>
      </c>
      <c r="K275" s="534" t="str">
        <f t="shared" si="90"/>
        <v/>
      </c>
      <c r="M275" s="534" t="str">
        <f t="shared" si="91"/>
        <v/>
      </c>
      <c r="O275" s="534" t="str">
        <f t="shared" si="92"/>
        <v/>
      </c>
      <c r="Q275" s="534" t="str">
        <f t="shared" si="93"/>
        <v/>
      </c>
      <c r="S275" s="534" t="str">
        <f t="shared" si="94"/>
        <v/>
      </c>
      <c r="U275" s="534" t="str">
        <f t="shared" si="95"/>
        <v/>
      </c>
      <c r="W275" s="534" t="str">
        <f t="shared" si="96"/>
        <v/>
      </c>
      <c r="Y275" s="534" t="str">
        <f t="shared" si="97"/>
        <v/>
      </c>
      <c r="AA275" s="534" t="str">
        <f t="shared" si="98"/>
        <v/>
      </c>
      <c r="AC275" s="534" t="str">
        <f t="shared" si="99"/>
        <v/>
      </c>
      <c r="AE275" s="534" t="str">
        <f t="shared" si="100"/>
        <v/>
      </c>
      <c r="AG275" s="534" t="str">
        <f t="shared" si="101"/>
        <v/>
      </c>
      <c r="AI275" s="534" t="str">
        <f t="shared" si="102"/>
        <v/>
      </c>
      <c r="AK275" s="534" t="str">
        <f t="shared" si="103"/>
        <v/>
      </c>
      <c r="AM275" s="534" t="str">
        <f t="shared" si="104"/>
        <v/>
      </c>
      <c r="AO275" s="534" t="str">
        <f t="shared" si="105"/>
        <v/>
      </c>
      <c r="AQ275" s="534" t="str">
        <f t="shared" si="106"/>
        <v/>
      </c>
    </row>
    <row r="276" spans="5:43">
      <c r="E276" s="534" t="str">
        <f t="shared" si="88"/>
        <v/>
      </c>
      <c r="G276" s="534" t="str">
        <f t="shared" si="88"/>
        <v/>
      </c>
      <c r="I276" s="534" t="str">
        <f t="shared" si="89"/>
        <v/>
      </c>
      <c r="K276" s="534" t="str">
        <f t="shared" si="90"/>
        <v/>
      </c>
      <c r="M276" s="534" t="str">
        <f t="shared" si="91"/>
        <v/>
      </c>
      <c r="O276" s="534" t="str">
        <f t="shared" si="92"/>
        <v/>
      </c>
      <c r="Q276" s="534" t="str">
        <f t="shared" si="93"/>
        <v/>
      </c>
      <c r="S276" s="534" t="str">
        <f t="shared" si="94"/>
        <v/>
      </c>
      <c r="U276" s="534" t="str">
        <f t="shared" si="95"/>
        <v/>
      </c>
      <c r="W276" s="534" t="str">
        <f t="shared" si="96"/>
        <v/>
      </c>
      <c r="Y276" s="534" t="str">
        <f t="shared" si="97"/>
        <v/>
      </c>
      <c r="AA276" s="534" t="str">
        <f t="shared" si="98"/>
        <v/>
      </c>
      <c r="AC276" s="534" t="str">
        <f t="shared" si="99"/>
        <v/>
      </c>
      <c r="AE276" s="534" t="str">
        <f t="shared" si="100"/>
        <v/>
      </c>
      <c r="AG276" s="534" t="str">
        <f t="shared" si="101"/>
        <v/>
      </c>
      <c r="AI276" s="534" t="str">
        <f t="shared" si="102"/>
        <v/>
      </c>
      <c r="AK276" s="534" t="str">
        <f t="shared" si="103"/>
        <v/>
      </c>
      <c r="AM276" s="534" t="str">
        <f t="shared" si="104"/>
        <v/>
      </c>
      <c r="AO276" s="534" t="str">
        <f t="shared" si="105"/>
        <v/>
      </c>
      <c r="AQ276" s="534" t="str">
        <f t="shared" si="106"/>
        <v/>
      </c>
    </row>
    <row r="277" spans="5:43">
      <c r="E277" s="534" t="str">
        <f t="shared" si="88"/>
        <v/>
      </c>
      <c r="G277" s="534" t="str">
        <f t="shared" si="88"/>
        <v/>
      </c>
      <c r="I277" s="534" t="str">
        <f t="shared" si="89"/>
        <v/>
      </c>
      <c r="K277" s="534" t="str">
        <f t="shared" si="90"/>
        <v/>
      </c>
      <c r="M277" s="534" t="str">
        <f t="shared" si="91"/>
        <v/>
      </c>
      <c r="O277" s="534" t="str">
        <f t="shared" si="92"/>
        <v/>
      </c>
      <c r="Q277" s="534" t="str">
        <f t="shared" si="93"/>
        <v/>
      </c>
      <c r="S277" s="534" t="str">
        <f t="shared" si="94"/>
        <v/>
      </c>
      <c r="U277" s="534" t="str">
        <f t="shared" si="95"/>
        <v/>
      </c>
      <c r="W277" s="534" t="str">
        <f t="shared" si="96"/>
        <v/>
      </c>
      <c r="Y277" s="534" t="str">
        <f t="shared" si="97"/>
        <v/>
      </c>
      <c r="AA277" s="534" t="str">
        <f t="shared" si="98"/>
        <v/>
      </c>
      <c r="AC277" s="534" t="str">
        <f t="shared" si="99"/>
        <v/>
      </c>
      <c r="AE277" s="534" t="str">
        <f t="shared" si="100"/>
        <v/>
      </c>
      <c r="AG277" s="534" t="str">
        <f t="shared" si="101"/>
        <v/>
      </c>
      <c r="AI277" s="534" t="str">
        <f t="shared" si="102"/>
        <v/>
      </c>
      <c r="AK277" s="534" t="str">
        <f t="shared" si="103"/>
        <v/>
      </c>
      <c r="AM277" s="534" t="str">
        <f t="shared" si="104"/>
        <v/>
      </c>
      <c r="AO277" s="534" t="str">
        <f t="shared" si="105"/>
        <v/>
      </c>
      <c r="AQ277" s="534" t="str">
        <f t="shared" si="106"/>
        <v/>
      </c>
    </row>
    <row r="278" spans="5:43">
      <c r="E278" s="534" t="str">
        <f t="shared" si="88"/>
        <v/>
      </c>
      <c r="G278" s="534" t="str">
        <f t="shared" si="88"/>
        <v/>
      </c>
      <c r="I278" s="534" t="str">
        <f t="shared" si="89"/>
        <v/>
      </c>
      <c r="K278" s="534" t="str">
        <f t="shared" si="90"/>
        <v/>
      </c>
      <c r="M278" s="534" t="str">
        <f t="shared" si="91"/>
        <v/>
      </c>
      <c r="O278" s="534" t="str">
        <f t="shared" si="92"/>
        <v/>
      </c>
      <c r="Q278" s="534" t="str">
        <f t="shared" si="93"/>
        <v/>
      </c>
      <c r="S278" s="534" t="str">
        <f t="shared" si="94"/>
        <v/>
      </c>
      <c r="U278" s="534" t="str">
        <f t="shared" si="95"/>
        <v/>
      </c>
      <c r="W278" s="534" t="str">
        <f t="shared" si="96"/>
        <v/>
      </c>
      <c r="Y278" s="534" t="str">
        <f t="shared" si="97"/>
        <v/>
      </c>
      <c r="AA278" s="534" t="str">
        <f t="shared" si="98"/>
        <v/>
      </c>
      <c r="AC278" s="534" t="str">
        <f t="shared" si="99"/>
        <v/>
      </c>
      <c r="AE278" s="534" t="str">
        <f t="shared" si="100"/>
        <v/>
      </c>
      <c r="AG278" s="534" t="str">
        <f t="shared" si="101"/>
        <v/>
      </c>
      <c r="AI278" s="534" t="str">
        <f t="shared" si="102"/>
        <v/>
      </c>
      <c r="AK278" s="534" t="str">
        <f t="shared" si="103"/>
        <v/>
      </c>
      <c r="AM278" s="534" t="str">
        <f t="shared" si="104"/>
        <v/>
      </c>
      <c r="AO278" s="534" t="str">
        <f t="shared" si="105"/>
        <v/>
      </c>
      <c r="AQ278" s="534" t="str">
        <f t="shared" si="106"/>
        <v/>
      </c>
    </row>
    <row r="279" spans="5:43">
      <c r="E279" s="534" t="str">
        <f t="shared" si="88"/>
        <v/>
      </c>
      <c r="G279" s="534" t="str">
        <f t="shared" si="88"/>
        <v/>
      </c>
      <c r="I279" s="534" t="str">
        <f t="shared" si="89"/>
        <v/>
      </c>
      <c r="K279" s="534" t="str">
        <f t="shared" si="90"/>
        <v/>
      </c>
      <c r="M279" s="534" t="str">
        <f t="shared" si="91"/>
        <v/>
      </c>
      <c r="O279" s="534" t="str">
        <f t="shared" si="92"/>
        <v/>
      </c>
      <c r="Q279" s="534" t="str">
        <f t="shared" si="93"/>
        <v/>
      </c>
      <c r="S279" s="534" t="str">
        <f t="shared" si="94"/>
        <v/>
      </c>
      <c r="U279" s="534" t="str">
        <f t="shared" si="95"/>
        <v/>
      </c>
      <c r="W279" s="534" t="str">
        <f t="shared" si="96"/>
        <v/>
      </c>
      <c r="Y279" s="534" t="str">
        <f t="shared" si="97"/>
        <v/>
      </c>
      <c r="AA279" s="534" t="str">
        <f t="shared" si="98"/>
        <v/>
      </c>
      <c r="AC279" s="534" t="str">
        <f t="shared" si="99"/>
        <v/>
      </c>
      <c r="AE279" s="534" t="str">
        <f t="shared" si="100"/>
        <v/>
      </c>
      <c r="AG279" s="534" t="str">
        <f t="shared" si="101"/>
        <v/>
      </c>
      <c r="AI279" s="534" t="str">
        <f t="shared" si="102"/>
        <v/>
      </c>
      <c r="AK279" s="534" t="str">
        <f t="shared" si="103"/>
        <v/>
      </c>
      <c r="AM279" s="534" t="str">
        <f t="shared" si="104"/>
        <v/>
      </c>
      <c r="AO279" s="534" t="str">
        <f t="shared" si="105"/>
        <v/>
      </c>
      <c r="AQ279" s="534" t="str">
        <f t="shared" si="106"/>
        <v/>
      </c>
    </row>
    <row r="280" spans="5:43">
      <c r="E280" s="534" t="str">
        <f t="shared" si="88"/>
        <v/>
      </c>
      <c r="G280" s="534" t="str">
        <f t="shared" si="88"/>
        <v/>
      </c>
      <c r="I280" s="534" t="str">
        <f t="shared" si="89"/>
        <v/>
      </c>
      <c r="K280" s="534" t="str">
        <f t="shared" si="90"/>
        <v/>
      </c>
      <c r="M280" s="534" t="str">
        <f t="shared" si="91"/>
        <v/>
      </c>
      <c r="O280" s="534" t="str">
        <f t="shared" si="92"/>
        <v/>
      </c>
      <c r="Q280" s="534" t="str">
        <f t="shared" si="93"/>
        <v/>
      </c>
      <c r="S280" s="534" t="str">
        <f t="shared" si="94"/>
        <v/>
      </c>
      <c r="U280" s="534" t="str">
        <f t="shared" si="95"/>
        <v/>
      </c>
      <c r="W280" s="534" t="str">
        <f t="shared" si="96"/>
        <v/>
      </c>
      <c r="Y280" s="534" t="str">
        <f t="shared" si="97"/>
        <v/>
      </c>
      <c r="AA280" s="534" t="str">
        <f t="shared" si="98"/>
        <v/>
      </c>
      <c r="AC280" s="534" t="str">
        <f t="shared" si="99"/>
        <v/>
      </c>
      <c r="AE280" s="534" t="str">
        <f t="shared" si="100"/>
        <v/>
      </c>
      <c r="AG280" s="534" t="str">
        <f t="shared" si="101"/>
        <v/>
      </c>
      <c r="AI280" s="534" t="str">
        <f t="shared" si="102"/>
        <v/>
      </c>
      <c r="AK280" s="534" t="str">
        <f t="shared" si="103"/>
        <v/>
      </c>
      <c r="AM280" s="534" t="str">
        <f t="shared" si="104"/>
        <v/>
      </c>
      <c r="AO280" s="534" t="str">
        <f t="shared" si="105"/>
        <v/>
      </c>
      <c r="AQ280" s="534" t="str">
        <f t="shared" si="106"/>
        <v/>
      </c>
    </row>
    <row r="281" spans="5:43">
      <c r="E281" s="534" t="str">
        <f t="shared" si="88"/>
        <v/>
      </c>
      <c r="G281" s="534" t="str">
        <f t="shared" si="88"/>
        <v/>
      </c>
      <c r="I281" s="534" t="str">
        <f t="shared" si="89"/>
        <v/>
      </c>
      <c r="K281" s="534" t="str">
        <f t="shared" si="90"/>
        <v/>
      </c>
      <c r="M281" s="534" t="str">
        <f t="shared" si="91"/>
        <v/>
      </c>
      <c r="O281" s="534" t="str">
        <f t="shared" si="92"/>
        <v/>
      </c>
      <c r="Q281" s="534" t="str">
        <f t="shared" si="93"/>
        <v/>
      </c>
      <c r="S281" s="534" t="str">
        <f t="shared" si="94"/>
        <v/>
      </c>
      <c r="U281" s="534" t="str">
        <f t="shared" si="95"/>
        <v/>
      </c>
      <c r="W281" s="534" t="str">
        <f t="shared" si="96"/>
        <v/>
      </c>
      <c r="Y281" s="534" t="str">
        <f t="shared" si="97"/>
        <v/>
      </c>
      <c r="AA281" s="534" t="str">
        <f t="shared" si="98"/>
        <v/>
      </c>
      <c r="AC281" s="534" t="str">
        <f t="shared" si="99"/>
        <v/>
      </c>
      <c r="AE281" s="534" t="str">
        <f t="shared" si="100"/>
        <v/>
      </c>
      <c r="AG281" s="534" t="str">
        <f t="shared" si="101"/>
        <v/>
      </c>
      <c r="AI281" s="534" t="str">
        <f t="shared" si="102"/>
        <v/>
      </c>
      <c r="AK281" s="534" t="str">
        <f t="shared" si="103"/>
        <v/>
      </c>
      <c r="AM281" s="534" t="str">
        <f t="shared" si="104"/>
        <v/>
      </c>
      <c r="AO281" s="534" t="str">
        <f t="shared" si="105"/>
        <v/>
      </c>
      <c r="AQ281" s="534" t="str">
        <f t="shared" si="106"/>
        <v/>
      </c>
    </row>
    <row r="282" spans="5:43">
      <c r="E282" s="534" t="str">
        <f t="shared" si="88"/>
        <v/>
      </c>
      <c r="G282" s="534" t="str">
        <f t="shared" si="88"/>
        <v/>
      </c>
      <c r="I282" s="534" t="str">
        <f t="shared" si="89"/>
        <v/>
      </c>
      <c r="K282" s="534" t="str">
        <f t="shared" si="90"/>
        <v/>
      </c>
      <c r="M282" s="534" t="str">
        <f t="shared" si="91"/>
        <v/>
      </c>
      <c r="O282" s="534" t="str">
        <f t="shared" si="92"/>
        <v/>
      </c>
      <c r="Q282" s="534" t="str">
        <f t="shared" si="93"/>
        <v/>
      </c>
      <c r="S282" s="534" t="str">
        <f t="shared" si="94"/>
        <v/>
      </c>
      <c r="U282" s="534" t="str">
        <f t="shared" si="95"/>
        <v/>
      </c>
      <c r="W282" s="534" t="str">
        <f t="shared" si="96"/>
        <v/>
      </c>
      <c r="Y282" s="534" t="str">
        <f t="shared" si="97"/>
        <v/>
      </c>
      <c r="AA282" s="534" t="str">
        <f t="shared" si="98"/>
        <v/>
      </c>
      <c r="AC282" s="534" t="str">
        <f t="shared" si="99"/>
        <v/>
      </c>
      <c r="AE282" s="534" t="str">
        <f t="shared" si="100"/>
        <v/>
      </c>
      <c r="AG282" s="534" t="str">
        <f t="shared" si="101"/>
        <v/>
      </c>
      <c r="AI282" s="534" t="str">
        <f t="shared" si="102"/>
        <v/>
      </c>
      <c r="AK282" s="534" t="str">
        <f t="shared" si="103"/>
        <v/>
      </c>
      <c r="AM282" s="534" t="str">
        <f t="shared" si="104"/>
        <v/>
      </c>
      <c r="AO282" s="534" t="str">
        <f t="shared" si="105"/>
        <v/>
      </c>
      <c r="AQ282" s="534" t="str">
        <f t="shared" si="106"/>
        <v/>
      </c>
    </row>
    <row r="283" spans="5:43">
      <c r="E283" s="534" t="str">
        <f t="shared" si="88"/>
        <v/>
      </c>
      <c r="G283" s="534" t="str">
        <f t="shared" si="88"/>
        <v/>
      </c>
      <c r="I283" s="534" t="str">
        <f t="shared" si="89"/>
        <v/>
      </c>
      <c r="K283" s="534" t="str">
        <f t="shared" si="90"/>
        <v/>
      </c>
      <c r="M283" s="534" t="str">
        <f t="shared" si="91"/>
        <v/>
      </c>
      <c r="O283" s="534" t="str">
        <f t="shared" si="92"/>
        <v/>
      </c>
      <c r="Q283" s="534" t="str">
        <f t="shared" si="93"/>
        <v/>
      </c>
      <c r="S283" s="534" t="str">
        <f t="shared" si="94"/>
        <v/>
      </c>
      <c r="U283" s="534" t="str">
        <f t="shared" si="95"/>
        <v/>
      </c>
      <c r="W283" s="534" t="str">
        <f t="shared" si="96"/>
        <v/>
      </c>
      <c r="Y283" s="534" t="str">
        <f t="shared" si="97"/>
        <v/>
      </c>
      <c r="AA283" s="534" t="str">
        <f t="shared" si="98"/>
        <v/>
      </c>
      <c r="AC283" s="534" t="str">
        <f t="shared" si="99"/>
        <v/>
      </c>
      <c r="AE283" s="534" t="str">
        <f t="shared" si="100"/>
        <v/>
      </c>
      <c r="AG283" s="534" t="str">
        <f t="shared" si="101"/>
        <v/>
      </c>
      <c r="AI283" s="534" t="str">
        <f t="shared" si="102"/>
        <v/>
      </c>
      <c r="AK283" s="534" t="str">
        <f t="shared" si="103"/>
        <v/>
      </c>
      <c r="AM283" s="534" t="str">
        <f t="shared" si="104"/>
        <v/>
      </c>
      <c r="AO283" s="534" t="str">
        <f t="shared" si="105"/>
        <v/>
      </c>
      <c r="AQ283" s="534" t="str">
        <f t="shared" si="106"/>
        <v/>
      </c>
    </row>
    <row r="284" spans="5:43">
      <c r="E284" s="534" t="str">
        <f t="shared" si="88"/>
        <v/>
      </c>
      <c r="G284" s="534" t="str">
        <f t="shared" si="88"/>
        <v/>
      </c>
      <c r="I284" s="534" t="str">
        <f t="shared" si="89"/>
        <v/>
      </c>
      <c r="K284" s="534" t="str">
        <f t="shared" si="90"/>
        <v/>
      </c>
      <c r="M284" s="534" t="str">
        <f t="shared" si="91"/>
        <v/>
      </c>
      <c r="O284" s="534" t="str">
        <f t="shared" si="92"/>
        <v/>
      </c>
      <c r="Q284" s="534" t="str">
        <f t="shared" si="93"/>
        <v/>
      </c>
      <c r="S284" s="534" t="str">
        <f t="shared" si="94"/>
        <v/>
      </c>
      <c r="U284" s="534" t="str">
        <f t="shared" si="95"/>
        <v/>
      </c>
      <c r="W284" s="534" t="str">
        <f t="shared" si="96"/>
        <v/>
      </c>
      <c r="Y284" s="534" t="str">
        <f t="shared" si="97"/>
        <v/>
      </c>
      <c r="AA284" s="534" t="str">
        <f t="shared" si="98"/>
        <v/>
      </c>
      <c r="AC284" s="534" t="str">
        <f t="shared" si="99"/>
        <v/>
      </c>
      <c r="AE284" s="534" t="str">
        <f t="shared" si="100"/>
        <v/>
      </c>
      <c r="AG284" s="534" t="str">
        <f t="shared" si="101"/>
        <v/>
      </c>
      <c r="AI284" s="534" t="str">
        <f t="shared" si="102"/>
        <v/>
      </c>
      <c r="AK284" s="534" t="str">
        <f t="shared" si="103"/>
        <v/>
      </c>
      <c r="AM284" s="534" t="str">
        <f t="shared" si="104"/>
        <v/>
      </c>
      <c r="AO284" s="534" t="str">
        <f t="shared" si="105"/>
        <v/>
      </c>
      <c r="AQ284" s="534" t="str">
        <f t="shared" si="106"/>
        <v/>
      </c>
    </row>
    <row r="285" spans="5:43">
      <c r="E285" s="534" t="str">
        <f t="shared" ref="E285:G300" si="107">IF(OR($B285=0,D285=0),"",D285/$B285)</f>
        <v/>
      </c>
      <c r="G285" s="534" t="str">
        <f t="shared" si="107"/>
        <v/>
      </c>
      <c r="I285" s="534" t="str">
        <f t="shared" si="89"/>
        <v/>
      </c>
      <c r="K285" s="534" t="str">
        <f t="shared" si="90"/>
        <v/>
      </c>
      <c r="M285" s="534" t="str">
        <f t="shared" si="91"/>
        <v/>
      </c>
      <c r="O285" s="534" t="str">
        <f t="shared" si="92"/>
        <v/>
      </c>
      <c r="Q285" s="534" t="str">
        <f t="shared" si="93"/>
        <v/>
      </c>
      <c r="S285" s="534" t="str">
        <f t="shared" si="94"/>
        <v/>
      </c>
      <c r="U285" s="534" t="str">
        <f t="shared" si="95"/>
        <v/>
      </c>
      <c r="W285" s="534" t="str">
        <f t="shared" si="96"/>
        <v/>
      </c>
      <c r="Y285" s="534" t="str">
        <f t="shared" si="97"/>
        <v/>
      </c>
      <c r="AA285" s="534" t="str">
        <f t="shared" si="98"/>
        <v/>
      </c>
      <c r="AC285" s="534" t="str">
        <f t="shared" si="99"/>
        <v/>
      </c>
      <c r="AE285" s="534" t="str">
        <f t="shared" si="100"/>
        <v/>
      </c>
      <c r="AG285" s="534" t="str">
        <f t="shared" si="101"/>
        <v/>
      </c>
      <c r="AI285" s="534" t="str">
        <f t="shared" si="102"/>
        <v/>
      </c>
      <c r="AK285" s="534" t="str">
        <f t="shared" si="103"/>
        <v/>
      </c>
      <c r="AM285" s="534" t="str">
        <f t="shared" si="104"/>
        <v/>
      </c>
      <c r="AO285" s="534" t="str">
        <f t="shared" si="105"/>
        <v/>
      </c>
      <c r="AQ285" s="534" t="str">
        <f t="shared" si="106"/>
        <v/>
      </c>
    </row>
    <row r="286" spans="5:43">
      <c r="E286" s="534" t="str">
        <f t="shared" si="107"/>
        <v/>
      </c>
      <c r="G286" s="534" t="str">
        <f t="shared" si="107"/>
        <v/>
      </c>
      <c r="I286" s="534" t="str">
        <f t="shared" si="89"/>
        <v/>
      </c>
      <c r="K286" s="534" t="str">
        <f t="shared" si="90"/>
        <v/>
      </c>
      <c r="M286" s="534" t="str">
        <f t="shared" si="91"/>
        <v/>
      </c>
      <c r="O286" s="534" t="str">
        <f t="shared" si="92"/>
        <v/>
      </c>
      <c r="Q286" s="534" t="str">
        <f t="shared" si="93"/>
        <v/>
      </c>
      <c r="S286" s="534" t="str">
        <f t="shared" si="94"/>
        <v/>
      </c>
      <c r="U286" s="534" t="str">
        <f t="shared" si="95"/>
        <v/>
      </c>
      <c r="W286" s="534" t="str">
        <f t="shared" si="96"/>
        <v/>
      </c>
      <c r="Y286" s="534" t="str">
        <f t="shared" si="97"/>
        <v/>
      </c>
      <c r="AA286" s="534" t="str">
        <f t="shared" si="98"/>
        <v/>
      </c>
      <c r="AC286" s="534" t="str">
        <f t="shared" si="99"/>
        <v/>
      </c>
      <c r="AE286" s="534" t="str">
        <f t="shared" si="100"/>
        <v/>
      </c>
      <c r="AG286" s="534" t="str">
        <f t="shared" si="101"/>
        <v/>
      </c>
      <c r="AI286" s="534" t="str">
        <f t="shared" si="102"/>
        <v/>
      </c>
      <c r="AK286" s="534" t="str">
        <f t="shared" si="103"/>
        <v/>
      </c>
      <c r="AM286" s="534" t="str">
        <f t="shared" si="104"/>
        <v/>
      </c>
      <c r="AO286" s="534" t="str">
        <f t="shared" si="105"/>
        <v/>
      </c>
      <c r="AQ286" s="534" t="str">
        <f t="shared" si="106"/>
        <v/>
      </c>
    </row>
    <row r="287" spans="5:43">
      <c r="E287" s="534" t="str">
        <f t="shared" si="107"/>
        <v/>
      </c>
      <c r="G287" s="534" t="str">
        <f t="shared" si="107"/>
        <v/>
      </c>
      <c r="I287" s="534" t="str">
        <f t="shared" si="89"/>
        <v/>
      </c>
      <c r="K287" s="534" t="str">
        <f t="shared" si="90"/>
        <v/>
      </c>
      <c r="M287" s="534" t="str">
        <f t="shared" si="91"/>
        <v/>
      </c>
      <c r="O287" s="534" t="str">
        <f t="shared" si="92"/>
        <v/>
      </c>
      <c r="Q287" s="534" t="str">
        <f t="shared" si="93"/>
        <v/>
      </c>
      <c r="S287" s="534" t="str">
        <f t="shared" si="94"/>
        <v/>
      </c>
      <c r="U287" s="534" t="str">
        <f t="shared" si="95"/>
        <v/>
      </c>
      <c r="W287" s="534" t="str">
        <f t="shared" si="96"/>
        <v/>
      </c>
      <c r="Y287" s="534" t="str">
        <f t="shared" si="97"/>
        <v/>
      </c>
      <c r="AA287" s="534" t="str">
        <f t="shared" si="98"/>
        <v/>
      </c>
      <c r="AC287" s="534" t="str">
        <f t="shared" si="99"/>
        <v/>
      </c>
      <c r="AE287" s="534" t="str">
        <f t="shared" si="100"/>
        <v/>
      </c>
      <c r="AG287" s="534" t="str">
        <f t="shared" si="101"/>
        <v/>
      </c>
      <c r="AI287" s="534" t="str">
        <f t="shared" si="102"/>
        <v/>
      </c>
      <c r="AK287" s="534" t="str">
        <f t="shared" si="103"/>
        <v/>
      </c>
      <c r="AM287" s="534" t="str">
        <f t="shared" si="104"/>
        <v/>
      </c>
      <c r="AO287" s="534" t="str">
        <f t="shared" si="105"/>
        <v/>
      </c>
      <c r="AQ287" s="534" t="str">
        <f t="shared" si="106"/>
        <v/>
      </c>
    </row>
    <row r="288" spans="5:43">
      <c r="E288" s="534" t="str">
        <f t="shared" si="107"/>
        <v/>
      </c>
      <c r="G288" s="534" t="str">
        <f t="shared" si="107"/>
        <v/>
      </c>
      <c r="I288" s="534" t="str">
        <f t="shared" si="89"/>
        <v/>
      </c>
      <c r="K288" s="534" t="str">
        <f t="shared" si="90"/>
        <v/>
      </c>
      <c r="M288" s="534" t="str">
        <f t="shared" si="91"/>
        <v/>
      </c>
      <c r="O288" s="534" t="str">
        <f t="shared" si="92"/>
        <v/>
      </c>
      <c r="Q288" s="534" t="str">
        <f t="shared" si="93"/>
        <v/>
      </c>
      <c r="S288" s="534" t="str">
        <f t="shared" si="94"/>
        <v/>
      </c>
      <c r="U288" s="534" t="str">
        <f t="shared" si="95"/>
        <v/>
      </c>
      <c r="W288" s="534" t="str">
        <f t="shared" si="96"/>
        <v/>
      </c>
      <c r="Y288" s="534" t="str">
        <f t="shared" si="97"/>
        <v/>
      </c>
      <c r="AA288" s="534" t="str">
        <f t="shared" si="98"/>
        <v/>
      </c>
      <c r="AC288" s="534" t="str">
        <f t="shared" si="99"/>
        <v/>
      </c>
      <c r="AE288" s="534" t="str">
        <f t="shared" si="100"/>
        <v/>
      </c>
      <c r="AG288" s="534" t="str">
        <f t="shared" si="101"/>
        <v/>
      </c>
      <c r="AI288" s="534" t="str">
        <f t="shared" si="102"/>
        <v/>
      </c>
      <c r="AK288" s="534" t="str">
        <f t="shared" si="103"/>
        <v/>
      </c>
      <c r="AM288" s="534" t="str">
        <f t="shared" si="104"/>
        <v/>
      </c>
      <c r="AO288" s="534" t="str">
        <f t="shared" si="105"/>
        <v/>
      </c>
      <c r="AQ288" s="534" t="str">
        <f t="shared" si="106"/>
        <v/>
      </c>
    </row>
    <row r="289" spans="5:43">
      <c r="E289" s="534" t="str">
        <f t="shared" si="107"/>
        <v/>
      </c>
      <c r="G289" s="534" t="str">
        <f t="shared" si="107"/>
        <v/>
      </c>
      <c r="I289" s="534" t="str">
        <f t="shared" si="89"/>
        <v/>
      </c>
      <c r="K289" s="534" t="str">
        <f t="shared" si="90"/>
        <v/>
      </c>
      <c r="M289" s="534" t="str">
        <f t="shared" si="91"/>
        <v/>
      </c>
      <c r="O289" s="534" t="str">
        <f t="shared" si="92"/>
        <v/>
      </c>
      <c r="Q289" s="534" t="str">
        <f t="shared" si="93"/>
        <v/>
      </c>
      <c r="S289" s="534" t="str">
        <f t="shared" si="94"/>
        <v/>
      </c>
      <c r="U289" s="534" t="str">
        <f t="shared" si="95"/>
        <v/>
      </c>
      <c r="W289" s="534" t="str">
        <f t="shared" si="96"/>
        <v/>
      </c>
      <c r="Y289" s="534" t="str">
        <f t="shared" si="97"/>
        <v/>
      </c>
      <c r="AA289" s="534" t="str">
        <f t="shared" si="98"/>
        <v/>
      </c>
      <c r="AC289" s="534" t="str">
        <f t="shared" si="99"/>
        <v/>
      </c>
      <c r="AE289" s="534" t="str">
        <f t="shared" si="100"/>
        <v/>
      </c>
      <c r="AG289" s="534" t="str">
        <f t="shared" si="101"/>
        <v/>
      </c>
      <c r="AI289" s="534" t="str">
        <f t="shared" si="102"/>
        <v/>
      </c>
      <c r="AK289" s="534" t="str">
        <f t="shared" si="103"/>
        <v/>
      </c>
      <c r="AM289" s="534" t="str">
        <f t="shared" si="104"/>
        <v/>
      </c>
      <c r="AO289" s="534" t="str">
        <f t="shared" si="105"/>
        <v/>
      </c>
      <c r="AQ289" s="534" t="str">
        <f t="shared" si="106"/>
        <v/>
      </c>
    </row>
    <row r="290" spans="5:43">
      <c r="E290" s="534" t="str">
        <f t="shared" si="107"/>
        <v/>
      </c>
      <c r="G290" s="534" t="str">
        <f t="shared" si="107"/>
        <v/>
      </c>
      <c r="I290" s="534" t="str">
        <f t="shared" si="89"/>
        <v/>
      </c>
      <c r="K290" s="534" t="str">
        <f t="shared" si="90"/>
        <v/>
      </c>
      <c r="M290" s="534" t="str">
        <f t="shared" si="91"/>
        <v/>
      </c>
      <c r="O290" s="534" t="str">
        <f t="shared" si="92"/>
        <v/>
      </c>
      <c r="Q290" s="534" t="str">
        <f t="shared" si="93"/>
        <v/>
      </c>
      <c r="S290" s="534" t="str">
        <f t="shared" si="94"/>
        <v/>
      </c>
      <c r="U290" s="534" t="str">
        <f t="shared" si="95"/>
        <v/>
      </c>
      <c r="W290" s="534" t="str">
        <f t="shared" si="96"/>
        <v/>
      </c>
      <c r="Y290" s="534" t="str">
        <f t="shared" si="97"/>
        <v/>
      </c>
      <c r="AA290" s="534" t="str">
        <f t="shared" si="98"/>
        <v/>
      </c>
      <c r="AC290" s="534" t="str">
        <f t="shared" si="99"/>
        <v/>
      </c>
      <c r="AE290" s="534" t="str">
        <f t="shared" si="100"/>
        <v/>
      </c>
      <c r="AG290" s="534" t="str">
        <f t="shared" si="101"/>
        <v/>
      </c>
      <c r="AI290" s="534" t="str">
        <f t="shared" si="102"/>
        <v/>
      </c>
      <c r="AK290" s="534" t="str">
        <f t="shared" si="103"/>
        <v/>
      </c>
      <c r="AM290" s="534" t="str">
        <f t="shared" si="104"/>
        <v/>
      </c>
      <c r="AO290" s="534" t="str">
        <f t="shared" si="105"/>
        <v/>
      </c>
      <c r="AQ290" s="534" t="str">
        <f t="shared" si="106"/>
        <v/>
      </c>
    </row>
    <row r="291" spans="5:43">
      <c r="E291" s="534" t="str">
        <f t="shared" si="107"/>
        <v/>
      </c>
      <c r="G291" s="534" t="str">
        <f t="shared" si="107"/>
        <v/>
      </c>
      <c r="I291" s="534" t="str">
        <f t="shared" si="89"/>
        <v/>
      </c>
      <c r="K291" s="534" t="str">
        <f t="shared" si="90"/>
        <v/>
      </c>
      <c r="M291" s="534" t="str">
        <f t="shared" si="91"/>
        <v/>
      </c>
      <c r="O291" s="534" t="str">
        <f t="shared" si="92"/>
        <v/>
      </c>
      <c r="Q291" s="534" t="str">
        <f t="shared" si="93"/>
        <v/>
      </c>
      <c r="S291" s="534" t="str">
        <f t="shared" si="94"/>
        <v/>
      </c>
      <c r="U291" s="534" t="str">
        <f t="shared" si="95"/>
        <v/>
      </c>
      <c r="W291" s="534" t="str">
        <f t="shared" si="96"/>
        <v/>
      </c>
      <c r="Y291" s="534" t="str">
        <f t="shared" si="97"/>
        <v/>
      </c>
      <c r="AA291" s="534" t="str">
        <f t="shared" si="98"/>
        <v/>
      </c>
      <c r="AC291" s="534" t="str">
        <f t="shared" si="99"/>
        <v/>
      </c>
      <c r="AE291" s="534" t="str">
        <f t="shared" si="100"/>
        <v/>
      </c>
      <c r="AG291" s="534" t="str">
        <f t="shared" si="101"/>
        <v/>
      </c>
      <c r="AI291" s="534" t="str">
        <f t="shared" si="102"/>
        <v/>
      </c>
      <c r="AK291" s="534" t="str">
        <f t="shared" si="103"/>
        <v/>
      </c>
      <c r="AM291" s="534" t="str">
        <f t="shared" si="104"/>
        <v/>
      </c>
      <c r="AO291" s="534" t="str">
        <f t="shared" si="105"/>
        <v/>
      </c>
      <c r="AQ291" s="534" t="str">
        <f t="shared" si="106"/>
        <v/>
      </c>
    </row>
    <row r="292" spans="5:43">
      <c r="E292" s="534" t="str">
        <f t="shared" si="107"/>
        <v/>
      </c>
      <c r="G292" s="534" t="str">
        <f t="shared" si="107"/>
        <v/>
      </c>
      <c r="I292" s="534" t="str">
        <f t="shared" si="89"/>
        <v/>
      </c>
      <c r="K292" s="534" t="str">
        <f t="shared" si="90"/>
        <v/>
      </c>
      <c r="M292" s="534" t="str">
        <f t="shared" si="91"/>
        <v/>
      </c>
      <c r="O292" s="534" t="str">
        <f t="shared" si="92"/>
        <v/>
      </c>
      <c r="Q292" s="534" t="str">
        <f t="shared" si="93"/>
        <v/>
      </c>
      <c r="S292" s="534" t="str">
        <f t="shared" si="94"/>
        <v/>
      </c>
      <c r="U292" s="534" t="str">
        <f t="shared" si="95"/>
        <v/>
      </c>
      <c r="W292" s="534" t="str">
        <f t="shared" si="96"/>
        <v/>
      </c>
      <c r="Y292" s="534" t="str">
        <f t="shared" si="97"/>
        <v/>
      </c>
      <c r="AA292" s="534" t="str">
        <f t="shared" si="98"/>
        <v/>
      </c>
      <c r="AC292" s="534" t="str">
        <f t="shared" si="99"/>
        <v/>
      </c>
      <c r="AE292" s="534" t="str">
        <f t="shared" si="100"/>
        <v/>
      </c>
      <c r="AG292" s="534" t="str">
        <f t="shared" si="101"/>
        <v/>
      </c>
      <c r="AI292" s="534" t="str">
        <f t="shared" si="102"/>
        <v/>
      </c>
      <c r="AK292" s="534" t="str">
        <f t="shared" si="103"/>
        <v/>
      </c>
      <c r="AM292" s="534" t="str">
        <f t="shared" si="104"/>
        <v/>
      </c>
      <c r="AO292" s="534" t="str">
        <f t="shared" si="105"/>
        <v/>
      </c>
      <c r="AQ292" s="534" t="str">
        <f t="shared" si="106"/>
        <v/>
      </c>
    </row>
    <row r="293" spans="5:43">
      <c r="E293" s="534" t="str">
        <f t="shared" si="107"/>
        <v/>
      </c>
      <c r="G293" s="534" t="str">
        <f t="shared" si="107"/>
        <v/>
      </c>
      <c r="I293" s="534" t="str">
        <f t="shared" si="89"/>
        <v/>
      </c>
      <c r="K293" s="534" t="str">
        <f t="shared" si="90"/>
        <v/>
      </c>
      <c r="M293" s="534" t="str">
        <f t="shared" si="91"/>
        <v/>
      </c>
      <c r="O293" s="534" t="str">
        <f t="shared" si="92"/>
        <v/>
      </c>
      <c r="Q293" s="534" t="str">
        <f t="shared" si="93"/>
        <v/>
      </c>
      <c r="S293" s="534" t="str">
        <f t="shared" si="94"/>
        <v/>
      </c>
      <c r="U293" s="534" t="str">
        <f t="shared" si="95"/>
        <v/>
      </c>
      <c r="W293" s="534" t="str">
        <f t="shared" si="96"/>
        <v/>
      </c>
      <c r="Y293" s="534" t="str">
        <f t="shared" si="97"/>
        <v/>
      </c>
      <c r="AA293" s="534" t="str">
        <f t="shared" si="98"/>
        <v/>
      </c>
      <c r="AC293" s="534" t="str">
        <f t="shared" si="99"/>
        <v/>
      </c>
      <c r="AE293" s="534" t="str">
        <f t="shared" si="100"/>
        <v/>
      </c>
      <c r="AG293" s="534" t="str">
        <f t="shared" si="101"/>
        <v/>
      </c>
      <c r="AI293" s="534" t="str">
        <f t="shared" si="102"/>
        <v/>
      </c>
      <c r="AK293" s="534" t="str">
        <f t="shared" si="103"/>
        <v/>
      </c>
      <c r="AM293" s="534" t="str">
        <f t="shared" si="104"/>
        <v/>
      </c>
      <c r="AO293" s="534" t="str">
        <f t="shared" si="105"/>
        <v/>
      </c>
      <c r="AQ293" s="534" t="str">
        <f t="shared" si="106"/>
        <v/>
      </c>
    </row>
    <row r="294" spans="5:43">
      <c r="E294" s="534" t="str">
        <f t="shared" si="107"/>
        <v/>
      </c>
      <c r="G294" s="534" t="str">
        <f t="shared" si="107"/>
        <v/>
      </c>
      <c r="I294" s="534" t="str">
        <f t="shared" si="89"/>
        <v/>
      </c>
      <c r="K294" s="534" t="str">
        <f t="shared" si="90"/>
        <v/>
      </c>
      <c r="M294" s="534" t="str">
        <f t="shared" si="91"/>
        <v/>
      </c>
      <c r="O294" s="534" t="str">
        <f t="shared" si="92"/>
        <v/>
      </c>
      <c r="Q294" s="534" t="str">
        <f t="shared" si="93"/>
        <v/>
      </c>
      <c r="S294" s="534" t="str">
        <f t="shared" si="94"/>
        <v/>
      </c>
      <c r="U294" s="534" t="str">
        <f t="shared" si="95"/>
        <v/>
      </c>
      <c r="W294" s="534" t="str">
        <f t="shared" si="96"/>
        <v/>
      </c>
      <c r="Y294" s="534" t="str">
        <f t="shared" si="97"/>
        <v/>
      </c>
      <c r="AA294" s="534" t="str">
        <f t="shared" si="98"/>
        <v/>
      </c>
      <c r="AC294" s="534" t="str">
        <f t="shared" si="99"/>
        <v/>
      </c>
      <c r="AE294" s="534" t="str">
        <f t="shared" si="100"/>
        <v/>
      </c>
      <c r="AG294" s="534" t="str">
        <f t="shared" si="101"/>
        <v/>
      </c>
      <c r="AI294" s="534" t="str">
        <f t="shared" si="102"/>
        <v/>
      </c>
      <c r="AK294" s="534" t="str">
        <f t="shared" si="103"/>
        <v/>
      </c>
      <c r="AM294" s="534" t="str">
        <f t="shared" si="104"/>
        <v/>
      </c>
      <c r="AO294" s="534" t="str">
        <f t="shared" si="105"/>
        <v/>
      </c>
      <c r="AQ294" s="534" t="str">
        <f t="shared" si="106"/>
        <v/>
      </c>
    </row>
    <row r="295" spans="5:43">
      <c r="E295" s="534" t="str">
        <f t="shared" si="107"/>
        <v/>
      </c>
      <c r="G295" s="534" t="str">
        <f t="shared" si="107"/>
        <v/>
      </c>
      <c r="I295" s="534" t="str">
        <f t="shared" si="89"/>
        <v/>
      </c>
      <c r="K295" s="534" t="str">
        <f t="shared" si="90"/>
        <v/>
      </c>
      <c r="M295" s="534" t="str">
        <f t="shared" si="91"/>
        <v/>
      </c>
      <c r="O295" s="534" t="str">
        <f t="shared" si="92"/>
        <v/>
      </c>
      <c r="Q295" s="534" t="str">
        <f t="shared" si="93"/>
        <v/>
      </c>
      <c r="S295" s="534" t="str">
        <f t="shared" si="94"/>
        <v/>
      </c>
      <c r="U295" s="534" t="str">
        <f t="shared" si="95"/>
        <v/>
      </c>
      <c r="W295" s="534" t="str">
        <f t="shared" si="96"/>
        <v/>
      </c>
      <c r="Y295" s="534" t="str">
        <f t="shared" si="97"/>
        <v/>
      </c>
      <c r="AA295" s="534" t="str">
        <f t="shared" si="98"/>
        <v/>
      </c>
      <c r="AC295" s="534" t="str">
        <f t="shared" si="99"/>
        <v/>
      </c>
      <c r="AE295" s="534" t="str">
        <f t="shared" si="100"/>
        <v/>
      </c>
      <c r="AG295" s="534" t="str">
        <f t="shared" si="101"/>
        <v/>
      </c>
      <c r="AI295" s="534" t="str">
        <f t="shared" si="102"/>
        <v/>
      </c>
      <c r="AK295" s="534" t="str">
        <f t="shared" si="103"/>
        <v/>
      </c>
      <c r="AM295" s="534" t="str">
        <f t="shared" si="104"/>
        <v/>
      </c>
      <c r="AO295" s="534" t="str">
        <f t="shared" si="105"/>
        <v/>
      </c>
      <c r="AQ295" s="534" t="str">
        <f t="shared" si="106"/>
        <v/>
      </c>
    </row>
    <row r="296" spans="5:43">
      <c r="E296" s="534" t="str">
        <f t="shared" si="107"/>
        <v/>
      </c>
      <c r="G296" s="534" t="str">
        <f t="shared" si="107"/>
        <v/>
      </c>
      <c r="I296" s="534" t="str">
        <f t="shared" si="89"/>
        <v/>
      </c>
      <c r="K296" s="534" t="str">
        <f t="shared" si="90"/>
        <v/>
      </c>
      <c r="M296" s="534" t="str">
        <f t="shared" si="91"/>
        <v/>
      </c>
      <c r="O296" s="534" t="str">
        <f t="shared" si="92"/>
        <v/>
      </c>
      <c r="Q296" s="534" t="str">
        <f t="shared" si="93"/>
        <v/>
      </c>
      <c r="S296" s="534" t="str">
        <f t="shared" si="94"/>
        <v/>
      </c>
      <c r="U296" s="534" t="str">
        <f t="shared" si="95"/>
        <v/>
      </c>
      <c r="W296" s="534" t="str">
        <f t="shared" si="96"/>
        <v/>
      </c>
      <c r="Y296" s="534" t="str">
        <f t="shared" si="97"/>
        <v/>
      </c>
      <c r="AA296" s="534" t="str">
        <f t="shared" si="98"/>
        <v/>
      </c>
      <c r="AC296" s="534" t="str">
        <f t="shared" si="99"/>
        <v/>
      </c>
      <c r="AE296" s="534" t="str">
        <f t="shared" si="100"/>
        <v/>
      </c>
      <c r="AG296" s="534" t="str">
        <f t="shared" si="101"/>
        <v/>
      </c>
      <c r="AI296" s="534" t="str">
        <f t="shared" si="102"/>
        <v/>
      </c>
      <c r="AK296" s="534" t="str">
        <f t="shared" si="103"/>
        <v/>
      </c>
      <c r="AM296" s="534" t="str">
        <f t="shared" si="104"/>
        <v/>
      </c>
      <c r="AO296" s="534" t="str">
        <f t="shared" si="105"/>
        <v/>
      </c>
      <c r="AQ296" s="534" t="str">
        <f t="shared" si="106"/>
        <v/>
      </c>
    </row>
    <row r="297" spans="5:43">
      <c r="E297" s="534" t="str">
        <f t="shared" si="107"/>
        <v/>
      </c>
      <c r="G297" s="534" t="str">
        <f t="shared" si="107"/>
        <v/>
      </c>
      <c r="I297" s="534" t="str">
        <f t="shared" si="89"/>
        <v/>
      </c>
      <c r="K297" s="534" t="str">
        <f t="shared" si="90"/>
        <v/>
      </c>
      <c r="M297" s="534" t="str">
        <f t="shared" si="91"/>
        <v/>
      </c>
      <c r="O297" s="534" t="str">
        <f t="shared" si="92"/>
        <v/>
      </c>
      <c r="Q297" s="534" t="str">
        <f t="shared" si="93"/>
        <v/>
      </c>
      <c r="S297" s="534" t="str">
        <f t="shared" si="94"/>
        <v/>
      </c>
      <c r="U297" s="534" t="str">
        <f t="shared" si="95"/>
        <v/>
      </c>
      <c r="W297" s="534" t="str">
        <f t="shared" si="96"/>
        <v/>
      </c>
      <c r="Y297" s="534" t="str">
        <f t="shared" si="97"/>
        <v/>
      </c>
      <c r="AA297" s="534" t="str">
        <f t="shared" si="98"/>
        <v/>
      </c>
      <c r="AC297" s="534" t="str">
        <f t="shared" si="99"/>
        <v/>
      </c>
      <c r="AE297" s="534" t="str">
        <f t="shared" si="100"/>
        <v/>
      </c>
      <c r="AG297" s="534" t="str">
        <f t="shared" si="101"/>
        <v/>
      </c>
      <c r="AI297" s="534" t="str">
        <f t="shared" si="102"/>
        <v/>
      </c>
      <c r="AK297" s="534" t="str">
        <f t="shared" si="103"/>
        <v/>
      </c>
      <c r="AM297" s="534" t="str">
        <f t="shared" si="104"/>
        <v/>
      </c>
      <c r="AO297" s="534" t="str">
        <f t="shared" si="105"/>
        <v/>
      </c>
      <c r="AQ297" s="534" t="str">
        <f t="shared" si="106"/>
        <v/>
      </c>
    </row>
    <row r="298" spans="5:43">
      <c r="E298" s="534" t="str">
        <f t="shared" si="107"/>
        <v/>
      </c>
      <c r="G298" s="534" t="str">
        <f t="shared" si="107"/>
        <v/>
      </c>
      <c r="I298" s="534" t="str">
        <f t="shared" si="89"/>
        <v/>
      </c>
      <c r="K298" s="534" t="str">
        <f t="shared" si="90"/>
        <v/>
      </c>
      <c r="M298" s="534" t="str">
        <f t="shared" si="91"/>
        <v/>
      </c>
      <c r="O298" s="534" t="str">
        <f t="shared" si="92"/>
        <v/>
      </c>
      <c r="Q298" s="534" t="str">
        <f t="shared" si="93"/>
        <v/>
      </c>
      <c r="S298" s="534" t="str">
        <f t="shared" si="94"/>
        <v/>
      </c>
      <c r="U298" s="534" t="str">
        <f t="shared" si="95"/>
        <v/>
      </c>
      <c r="W298" s="534" t="str">
        <f t="shared" si="96"/>
        <v/>
      </c>
      <c r="Y298" s="534" t="str">
        <f t="shared" si="97"/>
        <v/>
      </c>
      <c r="AA298" s="534" t="str">
        <f t="shared" si="98"/>
        <v/>
      </c>
      <c r="AC298" s="534" t="str">
        <f t="shared" si="99"/>
        <v/>
      </c>
      <c r="AE298" s="534" t="str">
        <f t="shared" si="100"/>
        <v/>
      </c>
      <c r="AG298" s="534" t="str">
        <f t="shared" si="101"/>
        <v/>
      </c>
      <c r="AI298" s="534" t="str">
        <f t="shared" si="102"/>
        <v/>
      </c>
      <c r="AK298" s="534" t="str">
        <f t="shared" si="103"/>
        <v/>
      </c>
      <c r="AM298" s="534" t="str">
        <f t="shared" si="104"/>
        <v/>
      </c>
      <c r="AO298" s="534" t="str">
        <f t="shared" si="105"/>
        <v/>
      </c>
      <c r="AQ298" s="534" t="str">
        <f t="shared" si="106"/>
        <v/>
      </c>
    </row>
    <row r="299" spans="5:43">
      <c r="E299" s="534" t="str">
        <f t="shared" si="107"/>
        <v/>
      </c>
      <c r="G299" s="534" t="str">
        <f t="shared" si="107"/>
        <v/>
      </c>
      <c r="I299" s="534" t="str">
        <f t="shared" si="89"/>
        <v/>
      </c>
      <c r="K299" s="534" t="str">
        <f t="shared" si="90"/>
        <v/>
      </c>
      <c r="M299" s="534" t="str">
        <f t="shared" si="91"/>
        <v/>
      </c>
      <c r="O299" s="534" t="str">
        <f t="shared" si="92"/>
        <v/>
      </c>
      <c r="Q299" s="534" t="str">
        <f t="shared" si="93"/>
        <v/>
      </c>
      <c r="S299" s="534" t="str">
        <f t="shared" si="94"/>
        <v/>
      </c>
      <c r="U299" s="534" t="str">
        <f t="shared" si="95"/>
        <v/>
      </c>
      <c r="W299" s="534" t="str">
        <f t="shared" si="96"/>
        <v/>
      </c>
      <c r="Y299" s="534" t="str">
        <f t="shared" si="97"/>
        <v/>
      </c>
      <c r="AA299" s="534" t="str">
        <f t="shared" si="98"/>
        <v/>
      </c>
      <c r="AC299" s="534" t="str">
        <f t="shared" si="99"/>
        <v/>
      </c>
      <c r="AE299" s="534" t="str">
        <f t="shared" si="100"/>
        <v/>
      </c>
      <c r="AG299" s="534" t="str">
        <f t="shared" si="101"/>
        <v/>
      </c>
      <c r="AI299" s="534" t="str">
        <f t="shared" si="102"/>
        <v/>
      </c>
      <c r="AK299" s="534" t="str">
        <f t="shared" si="103"/>
        <v/>
      </c>
      <c r="AM299" s="534" t="str">
        <f t="shared" si="104"/>
        <v/>
      </c>
      <c r="AO299" s="534" t="str">
        <f t="shared" si="105"/>
        <v/>
      </c>
      <c r="AQ299" s="534" t="str">
        <f t="shared" si="106"/>
        <v/>
      </c>
    </row>
    <row r="300" spans="5:43">
      <c r="E300" s="534" t="str">
        <f t="shared" si="107"/>
        <v/>
      </c>
      <c r="G300" s="534" t="str">
        <f t="shared" si="107"/>
        <v/>
      </c>
      <c r="I300" s="534" t="str">
        <f t="shared" si="89"/>
        <v/>
      </c>
      <c r="K300" s="534" t="str">
        <f t="shared" si="90"/>
        <v/>
      </c>
      <c r="M300" s="534" t="str">
        <f t="shared" si="91"/>
        <v/>
      </c>
      <c r="O300" s="534" t="str">
        <f t="shared" si="92"/>
        <v/>
      </c>
      <c r="Q300" s="534" t="str">
        <f t="shared" si="93"/>
        <v/>
      </c>
      <c r="S300" s="534" t="str">
        <f t="shared" si="94"/>
        <v/>
      </c>
      <c r="U300" s="534" t="str">
        <f t="shared" si="95"/>
        <v/>
      </c>
      <c r="W300" s="534" t="str">
        <f t="shared" si="96"/>
        <v/>
      </c>
      <c r="Y300" s="534" t="str">
        <f t="shared" si="97"/>
        <v/>
      </c>
      <c r="AA300" s="534" t="str">
        <f t="shared" si="98"/>
        <v/>
      </c>
      <c r="AC300" s="534" t="str">
        <f t="shared" si="99"/>
        <v/>
      </c>
      <c r="AE300" s="534" t="str">
        <f t="shared" si="100"/>
        <v/>
      </c>
      <c r="AG300" s="534" t="str">
        <f t="shared" si="101"/>
        <v/>
      </c>
      <c r="AI300" s="534" t="str">
        <f t="shared" si="102"/>
        <v/>
      </c>
      <c r="AK300" s="534" t="str">
        <f t="shared" si="103"/>
        <v/>
      </c>
      <c r="AM300" s="534" t="str">
        <f t="shared" si="104"/>
        <v/>
      </c>
      <c r="AO300" s="534" t="str">
        <f t="shared" si="105"/>
        <v/>
      </c>
      <c r="AQ300" s="534" t="str">
        <f t="shared" si="106"/>
        <v/>
      </c>
    </row>
  </sheetData>
  <mergeCells count="1">
    <mergeCell ref="A3:A6"/>
  </mergeCells>
  <conditionalFormatting sqref="E12:E300">
    <cfRule type="expression" dxfId="5" priority="2">
      <formula>AND(LEN(E12)&gt;0,OR(E12&lt;E$2,E12&gt;E$3))</formula>
    </cfRule>
  </conditionalFormatting>
  <conditionalFormatting sqref="AQ12:AQ300 AO12:AO300 AM12:AM300 AK12:AK300 AI12:AI300 AG12:AG300 AE12:AE300 AC12:AC300 AA12:AA300 Y12:Y300 W12:W300 U12:U300 S12:S300 Q12:Q300 O12:O300 M12:M300 K12:K300 I12:I300 G12:G300">
    <cfRule type="expression" dxfId="4" priority="1">
      <formula>AND(LEN(G12)&gt;0,OR(G12&lt;G$2,G12&gt;G$3))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70E71-BCD2-4134-801C-B64C0A439EE4}">
  <dimension ref="A1:AUU300"/>
  <sheetViews>
    <sheetView zoomScale="80" zoomScaleNormal="80" workbookViewId="0">
      <selection activeCell="A12" sqref="A12:A27"/>
    </sheetView>
  </sheetViews>
  <sheetFormatPr defaultRowHeight="15"/>
  <cols>
    <col min="1" max="1" width="40.7109375" customWidth="1"/>
    <col min="2" max="2" width="18.7109375" customWidth="1"/>
    <col min="4" max="4" width="18.7109375" customWidth="1"/>
    <col min="5" max="5" width="18.7109375" style="519" customWidth="1"/>
    <col min="6" max="6" width="18.7109375" hidden="1" customWidth="1"/>
    <col min="7" max="7" width="18.7109375" style="519" hidden="1" customWidth="1"/>
    <col min="8" max="8" width="18.7109375" hidden="1" customWidth="1"/>
    <col min="9" max="9" width="18.7109375" style="519" hidden="1" customWidth="1"/>
    <col min="10" max="10" width="18.7109375" hidden="1" customWidth="1"/>
    <col min="11" max="11" width="18.7109375" style="519" hidden="1" customWidth="1"/>
    <col min="12" max="12" width="18.7109375" hidden="1" customWidth="1"/>
    <col min="13" max="13" width="18.7109375" style="519" hidden="1" customWidth="1"/>
    <col min="14" max="14" width="18.7109375" customWidth="1"/>
    <col min="15" max="15" width="18.7109375" style="519" customWidth="1"/>
    <col min="16" max="16" width="18.7109375" hidden="1" customWidth="1"/>
    <col min="17" max="17" width="18.7109375" style="519" hidden="1" customWidth="1"/>
    <col min="18" max="18" width="18.7109375" hidden="1" customWidth="1"/>
    <col min="19" max="19" width="18.7109375" style="519" hidden="1" customWidth="1"/>
    <col min="20" max="20" width="18.7109375" hidden="1" customWidth="1"/>
    <col min="21" max="21" width="18.7109375" style="519" hidden="1" customWidth="1"/>
    <col min="22" max="22" width="18.7109375" hidden="1" customWidth="1"/>
    <col min="23" max="23" width="18.7109375" style="519" hidden="1" customWidth="1"/>
    <col min="24" max="24" width="18.7109375" hidden="1" customWidth="1"/>
    <col min="25" max="25" width="18.7109375" style="519" hidden="1" customWidth="1"/>
    <col min="26" max="26" width="18.7109375" hidden="1" customWidth="1"/>
    <col min="27" max="27" width="18.7109375" style="519" hidden="1" customWidth="1"/>
    <col min="28" max="28" width="18.7109375" hidden="1" customWidth="1"/>
    <col min="29" max="29" width="18.7109375" style="519" hidden="1" customWidth="1"/>
    <col min="30" max="30" width="18.7109375" hidden="1" customWidth="1"/>
    <col min="31" max="31" width="18.7109375" style="519" hidden="1" customWidth="1"/>
    <col min="32" max="32" width="18.7109375" hidden="1" customWidth="1"/>
    <col min="33" max="33" width="18.7109375" style="519" hidden="1" customWidth="1"/>
    <col min="34" max="34" width="18.7109375" hidden="1" customWidth="1"/>
    <col min="35" max="35" width="18.7109375" style="519" hidden="1" customWidth="1"/>
    <col min="36" max="36" width="18.7109375" hidden="1" customWidth="1"/>
    <col min="37" max="37" width="18.7109375" style="519" hidden="1" customWidth="1"/>
    <col min="38" max="38" width="18.7109375" hidden="1" customWidth="1"/>
    <col min="39" max="39" width="18.7109375" style="519" hidden="1" customWidth="1"/>
    <col min="40" max="40" width="18.7109375" hidden="1" customWidth="1"/>
    <col min="41" max="41" width="18.7109375" style="519" hidden="1" customWidth="1"/>
    <col min="42" max="42" width="18.7109375" customWidth="1"/>
    <col min="43" max="43" width="18.7109375" style="519" customWidth="1"/>
    <col min="884" max="923" width="9.140625" style="515"/>
    <col min="1124" max="1243" width="9.140625" style="516"/>
  </cols>
  <sheetData>
    <row r="1" spans="1:923 1124:1243">
      <c r="A1" s="512">
        <v>11</v>
      </c>
      <c r="C1" s="513" t="s">
        <v>215</v>
      </c>
      <c r="E1" s="514">
        <f ca="1">IF(COUNT(E12:E300)=0,"-",AVERAGE(E12:OFFSET(E12,$A$1-1,0)))</f>
        <v>7529.7596316193913</v>
      </c>
      <c r="G1" s="514">
        <f ca="1">IF(COUNT(G12:G300)=0,"-",AVERAGE(G12:OFFSET(G12,$A$1-1,0)))</f>
        <v>299.70318878958409</v>
      </c>
      <c r="I1" s="514" t="str">
        <f ca="1">IF(COUNT(I12:I300)=0,"-",AVERAGE(I12:OFFSET(I12,$A$1-1,0)))</f>
        <v>-</v>
      </c>
      <c r="K1" s="514">
        <f ca="1">IF(COUNT(K12:K300)=0,"-",AVERAGE(K12:OFFSET(K12,$A$1-1,0)))</f>
        <v>1941.8253622203595</v>
      </c>
      <c r="M1" s="514" t="str">
        <f ca="1">IF(COUNT(M12:M300)=0,"-",AVERAGE(M12:OFFSET(M12,$A$1-1,0)))</f>
        <v>-</v>
      </c>
      <c r="O1" s="514">
        <f ca="1">IF(COUNT(O12:O300)=0,"-",AVERAGE(O12:OFFSET(O12,$A$1-1,0)))</f>
        <v>384.78296137019606</v>
      </c>
      <c r="Q1" s="514">
        <f ca="1">IF(COUNT(Q12:Q300)=0,"-",AVERAGE(Q12:OFFSET(Q12,$A$1-1,0)))</f>
        <v>4186.1729850485754</v>
      </c>
      <c r="S1" s="514">
        <f ca="1">IF(COUNT(S12:S300)=0,"-",AVERAGE(S12:OFFSET(S12,$A$1-1,0)))</f>
        <v>3494.3178273118701</v>
      </c>
      <c r="U1" s="514">
        <f ca="1">IF(COUNT(U12:U300)=0,"-",AVERAGE(U12:OFFSET(U12,$A$1-1,0)))</f>
        <v>708.2908163265306</v>
      </c>
      <c r="W1" s="514">
        <f ca="1">IF(COUNT(W12:W300)=0,"-",AVERAGE(W12:OFFSET(W12,$A$1-1,0)))</f>
        <v>2247.9824561403511</v>
      </c>
      <c r="Y1" s="514" t="str">
        <f ca="1">IF(COUNT(Y12:Y300)=0,"-",AVERAGE(Y12:OFFSET(Y12,$A$1-1,0)))</f>
        <v>-</v>
      </c>
      <c r="AA1" s="514" t="str">
        <f ca="1">IF(COUNT(AA12:AA300)=0,"-",AVERAGE(AA12:OFFSET(AA12,$A$1-1,0)))</f>
        <v>-</v>
      </c>
      <c r="AC1" s="514" t="str">
        <f ca="1">IF(COUNT(AC12:AC300)=0,"-",AVERAGE(AC12:OFFSET(AC12,$A$1-1,0)))</f>
        <v>-</v>
      </c>
      <c r="AE1" s="514" t="str">
        <f ca="1">IF(COUNT(AE12:AE300)=0,"-",AVERAGE(AE12:OFFSET(AE12,$A$1-1,0)))</f>
        <v>-</v>
      </c>
      <c r="AG1" s="514">
        <f ca="1">IF(COUNT(AG12:AG300)=0,"-",AVERAGE(AG12:OFFSET(AG12,$A$1-1,0)))</f>
        <v>473.33333333333337</v>
      </c>
      <c r="AI1" s="514" t="str">
        <f ca="1">IF(COUNT(AI12:AI300)=0,"-",AVERAGE(AI12:OFFSET(AI12,$A$1-1,0)))</f>
        <v>-</v>
      </c>
      <c r="AK1" s="514">
        <f ca="1">IF(COUNT(AK12:AK300)=0,"-",AVERAGE(AK12:OFFSET(AK12,$A$1-1,0)))</f>
        <v>13555.750854937776</v>
      </c>
      <c r="AM1" s="514" t="str">
        <f ca="1">IF(COUNT(AM12:AM300)=0,"-",AVERAGE(AM12:OFFSET(AM12,$A$1-1,0)))</f>
        <v>-</v>
      </c>
      <c r="AO1" s="514">
        <f ca="1">IF(COUNT(AO12:AO300)=0,"-",AVERAGE(AO12:OFFSET(AO12,$A$1-1,0)))</f>
        <v>1251.7524509803923</v>
      </c>
      <c r="AQ1" s="514">
        <f ca="1">IF(COUNT(AQ12:AQ300)=0,"-",AVERAGE(AQ12:OFFSET(AQ12,$A$1-1,0)))</f>
        <v>19482.577480796273</v>
      </c>
    </row>
    <row r="2" spans="1:923 1124:1243">
      <c r="C2" s="513" t="s">
        <v>216</v>
      </c>
      <c r="E2" s="514">
        <f ca="1">IF(COUNT(E12:E300)=0,"-",E1-(2*_xlfn.STDEV.P(E12:OFFSET(E12,$A$1-1,0))))</f>
        <v>-1365.8631328971087</v>
      </c>
      <c r="G2" s="514">
        <f ca="1">IF(COUNT(G12:G300)=0,"-",G1-(2*_xlfn.STDEV.P(G12:OFFSET(G12,$A$1-1,0))))</f>
        <v>-92.233411323133907</v>
      </c>
      <c r="I2" s="514" t="str">
        <f ca="1">IF(COUNT(I12:I300)=0,"-",I1-(2*_xlfn.STDEV.P(I12:OFFSET(I12,$A$1-1,0))))</f>
        <v>-</v>
      </c>
      <c r="K2" s="514">
        <f ca="1">IF(COUNT(K12:K300)=0,"-",K1-(2*_xlfn.STDEV.P(K12:OFFSET(K12,$A$1-1,0))))</f>
        <v>-557.98804142752783</v>
      </c>
      <c r="M2" s="514" t="str">
        <f ca="1">IF(COUNT(M12:M300)=0,"-",M1-(2*_xlfn.STDEV.P(M12:OFFSET(M12,$A$1-1,0))))</f>
        <v>-</v>
      </c>
      <c r="O2" s="514">
        <f ca="1">IF(COUNT(O12:O300)=0,"-",O1-(2*_xlfn.STDEV.P(O12:OFFSET(O12,$A$1-1,0))))</f>
        <v>-412.03417478686822</v>
      </c>
      <c r="Q2" s="514">
        <f ca="1">IF(COUNT(Q12:Q300)=0,"-",Q1-(2*_xlfn.STDEV.P(Q12:OFFSET(Q12,$A$1-1,0))))</f>
        <v>-17136.678308494964</v>
      </c>
      <c r="S2" s="514">
        <f ca="1">IF(COUNT(S12:S300)=0,"-",S1-(2*_xlfn.STDEV.P(S12:OFFSET(S12,$A$1-1,0))))</f>
        <v>-11067.110463897106</v>
      </c>
      <c r="U2" s="514">
        <f ca="1">IF(COUNT(U12:U300)=0,"-",U1-(2*_xlfn.STDEV.P(U12:OFFSET(U12,$A$1-1,0))))</f>
        <v>708.2908163265306</v>
      </c>
      <c r="W2" s="514">
        <f ca="1">IF(COUNT(W12:W300)=0,"-",W1-(2*_xlfn.STDEV.P(W12:OFFSET(W12,$A$1-1,0))))</f>
        <v>1657.2807017543882</v>
      </c>
      <c r="Y2" s="514" t="str">
        <f ca="1">IF(COUNT(Y12:Y300)=0,"-",Y1-(2*_xlfn.STDEV.P(Y12:OFFSET(Y12,$A$1-1,0))))</f>
        <v>-</v>
      </c>
      <c r="AA2" s="514" t="str">
        <f ca="1">IF(COUNT(AA12:AA300)=0,"-",AA1-(2*_xlfn.STDEV.P(AA12:OFFSET(AA12,$A$1-1,0))))</f>
        <v>-</v>
      </c>
      <c r="AC2" s="514" t="str">
        <f ca="1">IF(COUNT(AC12:AC300)=0,"-",AC1-(2*_xlfn.STDEV.P(AC12:OFFSET(AC12,$A$1-1,0))))</f>
        <v>-</v>
      </c>
      <c r="AE2" s="514" t="str">
        <f ca="1">IF(COUNT(AE12:AE300)=0,"-",AE1-(2*_xlfn.STDEV.P(AE12:OFFSET(AE12,$A$1-1,0))))</f>
        <v>-</v>
      </c>
      <c r="AG2" s="514">
        <f ca="1">IF(COUNT(AG12:AG300)=0,"-",AG1-(2*_xlfn.STDEV.P(AG12:OFFSET(AG12,$A$1-1,0))))</f>
        <v>473.33333333333337</v>
      </c>
      <c r="AI2" s="514" t="str">
        <f ca="1">IF(COUNT(AI12:AI300)=0,"-",AI1-(2*_xlfn.STDEV.P(AI12:OFFSET(AI12,$A$1-1,0))))</f>
        <v>-</v>
      </c>
      <c r="AK2" s="514">
        <f ca="1">IF(COUNT(AK12:AK300)=0,"-",AK1-(2*_xlfn.STDEV.P(AK12:OFFSET(AK12,$A$1-1,0))))</f>
        <v>-21374.597179370256</v>
      </c>
      <c r="AM2" s="514" t="str">
        <f ca="1">IF(COUNT(AM12:AM300)=0,"-",AM1-(2*_xlfn.STDEV.P(AM12:OFFSET(AM12,$A$1-1,0))))</f>
        <v>-</v>
      </c>
      <c r="AO2" s="514">
        <f ca="1">IF(COUNT(AO12:AO300)=0,"-",AO1-(2*_xlfn.STDEV.P(AO12:OFFSET(AO12,$A$1-1,0))))</f>
        <v>-1098.0759803921571</v>
      </c>
      <c r="AQ2" s="514">
        <f ca="1">IF(COUNT(AQ12:AQ300)=0,"-",AQ1-(2*_xlfn.STDEV.P(AQ12:OFFSET(AQ12,$A$1-1,0))))</f>
        <v>-35954.213456973259</v>
      </c>
    </row>
    <row r="3" spans="1:923 1124:1243">
      <c r="A3" s="816" t="s">
        <v>217</v>
      </c>
      <c r="C3" s="513" t="s">
        <v>218</v>
      </c>
      <c r="E3" s="514">
        <f ca="1">IF(COUNT(E12:E300)=0,"-",E1+(2*_xlfn.STDEV.P(E12:OFFSET(E12,$A$1-1,0))))</f>
        <v>16425.38239613589</v>
      </c>
      <c r="G3" s="514">
        <f ca="1">IF(COUNT(G12:G300)=0,"-",G1+(2*_xlfn.STDEV.P(G12:OFFSET(G12,$A$1-1,0))))</f>
        <v>691.63978890230214</v>
      </c>
      <c r="I3" s="514" t="str">
        <f ca="1">IF(COUNT(I12:I300)=0,"-",I1+(2*_xlfn.STDEV.P(I12:OFFSET(I12,$A$1-1,0))))</f>
        <v>-</v>
      </c>
      <c r="K3" s="514">
        <f ca="1">IF(COUNT(K12:K300)=0,"-",K1+(2*_xlfn.STDEV.P(K12:OFFSET(K12,$A$1-1,0))))</f>
        <v>4441.638765868247</v>
      </c>
      <c r="M3" s="514" t="str">
        <f ca="1">IF(COUNT(M12:M300)=0,"-",M1+(2*_xlfn.STDEV.P(M12:OFFSET(M12,$A$1-1,0))))</f>
        <v>-</v>
      </c>
      <c r="O3" s="514">
        <f ca="1">IF(COUNT(O12:O300)=0,"-",O1+(2*_xlfn.STDEV.P(O12:OFFSET(O12,$A$1-1,0))))</f>
        <v>1181.6000975272605</v>
      </c>
      <c r="Q3" s="514">
        <f ca="1">IF(COUNT(Q12:Q300)=0,"-",Q1+(2*_xlfn.STDEV.P(Q12:OFFSET(Q12,$A$1-1,0))))</f>
        <v>25509.024278592115</v>
      </c>
      <c r="S3" s="514">
        <f ca="1">IF(COUNT(S12:S300)=0,"-",S1+(2*_xlfn.STDEV.P(S12:OFFSET(S12,$A$1-1,0))))</f>
        <v>18055.746118520845</v>
      </c>
      <c r="U3" s="514">
        <f ca="1">IF(COUNT(U12:U300)=0,"-",U1+(2*_xlfn.STDEV.P(U12:OFFSET(U12,$A$1-1,0))))</f>
        <v>708.2908163265306</v>
      </c>
      <c r="W3" s="514">
        <f ca="1">IF(COUNT(W12:W300)=0,"-",W1+(2*_xlfn.STDEV.P(W12:OFFSET(W12,$A$1-1,0))))</f>
        <v>2838.684210526314</v>
      </c>
      <c r="Y3" s="514" t="str">
        <f ca="1">IF(COUNT(Y12:Y300)=0,"-",Y1+(2*_xlfn.STDEV.P(Y12:OFFSET(Y12,$A$1-1,0))))</f>
        <v>-</v>
      </c>
      <c r="AA3" s="514" t="str">
        <f ca="1">IF(COUNT(AA12:AA300)=0,"-",AA1+(2*_xlfn.STDEV.P(AA12:OFFSET(AA12,$A$1-1,0))))</f>
        <v>-</v>
      </c>
      <c r="AC3" s="514" t="str">
        <f ca="1">IF(COUNT(AC12:AC300)=0,"-",AC1+(2*_xlfn.STDEV.P(AC12:OFFSET(AC12,$A$1-1,0))))</f>
        <v>-</v>
      </c>
      <c r="AE3" s="514" t="str">
        <f ca="1">IF(COUNT(AE12:AE300)=0,"-",AE1+(2*_xlfn.STDEV.P(AE12:OFFSET(AE12,$A$1-1,0))))</f>
        <v>-</v>
      </c>
      <c r="AG3" s="514">
        <f ca="1">IF(COUNT(AG12:AG300)=0,"-",AG1+(2*_xlfn.STDEV.P(AG12:OFFSET(AG12,$A$1-1,0))))</f>
        <v>473.33333333333337</v>
      </c>
      <c r="AI3" s="514" t="str">
        <f ca="1">IF(COUNT(AI12:AI300)=0,"-",AI1+(2*_xlfn.STDEV.P(AI12:OFFSET(AI12,$A$1-1,0))))</f>
        <v>-</v>
      </c>
      <c r="AK3" s="514">
        <f ca="1">IF(COUNT(AK12:AK300)=0,"-",AK1+(2*_xlfn.STDEV.P(AK12:OFFSET(AK12,$A$1-1,0))))</f>
        <v>48486.098889245804</v>
      </c>
      <c r="AM3" s="514" t="str">
        <f ca="1">IF(COUNT(AM12:AM300)=0,"-",AM1+(2*_xlfn.STDEV.P(AM12:OFFSET(AM12,$A$1-1,0))))</f>
        <v>-</v>
      </c>
      <c r="AO3" s="514">
        <f ca="1">IF(COUNT(AO12:AO300)=0,"-",AO1+(2*_xlfn.STDEV.P(AO12:OFFSET(AO12,$A$1-1,0))))</f>
        <v>3601.5808823529414</v>
      </c>
      <c r="AQ3" s="514">
        <f ca="1">IF(COUNT(AQ12:AQ300)=0,"-",AQ1+(2*_xlfn.STDEV.P(AQ12:OFFSET(AQ12,$A$1-1,0))))</f>
        <v>74919.368418565806</v>
      </c>
    </row>
    <row r="4" spans="1:923 1124:1243">
      <c r="A4" s="816"/>
      <c r="C4" s="513" t="s">
        <v>219</v>
      </c>
      <c r="E4" s="517">
        <f ca="1">IF(COUNT(E12:E300)=0,"-",AVERAGEIFS(E12:E300, E12:E300, "&gt;="&amp;E2,E12:E300,"&lt;="&amp;E3))</f>
        <v>7529.7596316193913</v>
      </c>
      <c r="G4" s="517">
        <f ca="1">IF(COUNT(G12:G300)=0,"-",AVERAGEIFS(G12:G300, G12:G300, "&gt;="&amp;G2,G12:G300,"&lt;="&amp;G3))</f>
        <v>299.70318878958409</v>
      </c>
      <c r="I4" s="517" t="str">
        <f>IF(COUNT(I12:I300)=0,"-",AVERAGEIFS(I12:I300, I12:I300, "&gt;="&amp;I2,I12:I300,"&lt;="&amp;I3))</f>
        <v>-</v>
      </c>
      <c r="K4" s="517">
        <f ca="1">IF(COUNT(K12:K300)=0,"-",AVERAGEIFS(K12:K300, K12:K300, "&gt;="&amp;K2,K12:K300,"&lt;="&amp;K3))</f>
        <v>1941.8253622203595</v>
      </c>
      <c r="M4" s="517" t="str">
        <f>IF(COUNT(M12:M300)=0,"-",AVERAGEIFS(M12:M300, M12:M300, "&gt;="&amp;M2,M12:M300,"&lt;="&amp;M3))</f>
        <v>-</v>
      </c>
      <c r="O4" s="517">
        <f ca="1">IF(COUNT(O12:O300)=0,"-",AVERAGEIFS(O12:O300, O12:O300, "&gt;="&amp;O2,O12:O300,"&lt;="&amp;O3))</f>
        <v>384.78296137019606</v>
      </c>
      <c r="Q4" s="517">
        <f ca="1">IF(COUNT(Q12:Q300)=0,"-",AVERAGEIFS(Q12:Q300, Q12:Q300, "&gt;="&amp;Q2,Q12:Q300,"&lt;="&amp;Q3))</f>
        <v>156.98681284463069</v>
      </c>
      <c r="S4" s="517">
        <f ca="1">IF(COUNT(S12:S300)=0,"-",AVERAGEIFS(S12:S300, S12:S300, "&gt;="&amp;S2,S12:S300,"&lt;="&amp;S3))</f>
        <v>240.80044039329209</v>
      </c>
      <c r="U4" s="517">
        <f ca="1">IF(COUNT(U12:U300)=0,"-",AVERAGEIFS(U12:U300, U12:U300, "&gt;="&amp;U2,U12:U300,"&lt;="&amp;U3))</f>
        <v>708.2908163265306</v>
      </c>
      <c r="W4" s="517">
        <f ca="1">IF(COUNT(W12:W300)=0,"-",AVERAGEIFS(W12:W300, W12:W300, "&gt;="&amp;W2,W12:W300,"&lt;="&amp;W3))</f>
        <v>2247.9824561403511</v>
      </c>
      <c r="Y4" s="517" t="str">
        <f>IF(COUNT(Y12:Y300)=0,"-",AVERAGEIFS(Y12:Y300, Y12:Y300, "&gt;="&amp;Y2,Y12:Y300,"&lt;="&amp;Y3))</f>
        <v>-</v>
      </c>
      <c r="AA4" s="517" t="str">
        <f>IF(COUNT(AA12:AA300)=0,"-",AVERAGEIFS(AA12:AA300, AA12:AA300, "&gt;="&amp;AA2,AA12:AA300,"&lt;="&amp;AA3))</f>
        <v>-</v>
      </c>
      <c r="AC4" s="517" t="str">
        <f>IF(COUNT(AC12:AC300)=0,"-",AVERAGEIFS(AC12:AC300, AC12:AC300, "&gt;="&amp;AC2,AC12:AC300,"&lt;="&amp;AC3))</f>
        <v>-</v>
      </c>
      <c r="AE4" s="517" t="str">
        <f>IF(COUNT(AE12:AE300)=0,"-",AVERAGEIFS(AE12:AE300, AE12:AE300, "&gt;="&amp;AE2,AE12:AE300,"&lt;="&amp;AE3))</f>
        <v>-</v>
      </c>
      <c r="AG4" s="517">
        <f ca="1">IF(COUNT(AG12:AG300)=0,"-",AVERAGEIFS(AG12:AG300, AG12:AG300, "&gt;="&amp;AG2,AG12:AG300,"&lt;="&amp;AG3))</f>
        <v>473.33333333333337</v>
      </c>
      <c r="AI4" s="517" t="str">
        <f>IF(COUNT(AI12:AI300)=0,"-",AVERAGEIFS(AI12:AI300, AI12:AI300, "&gt;="&amp;AI2,AI12:AI300,"&lt;="&amp;AI3))</f>
        <v>-</v>
      </c>
      <c r="AK4" s="517">
        <f ca="1">IF(COUNT(AK12:AK300)=0,"-",AVERAGEIFS(AK12:AK300, AK12:AK300, "&gt;="&amp;AK2,AK12:AK300,"&lt;="&amp;AK3))</f>
        <v>9167.3030451383311</v>
      </c>
      <c r="AM4" s="517" t="str">
        <f>IF(COUNT(AM12:AM300)=0,"-",AVERAGEIFS(AM12:AM300, AM12:AM300, "&gt;="&amp;AM2,AM12:AM300,"&lt;="&amp;AM3))</f>
        <v>-</v>
      </c>
      <c r="AO4" s="517">
        <f ca="1">IF(COUNT(AO12:AO300)=0,"-",AVERAGEIFS(AO12:AO300, AO12:AO300, "&gt;="&amp;AO2,AO12:AO300,"&lt;="&amp;AO3))</f>
        <v>1251.7524509803923</v>
      </c>
      <c r="AQ4" s="517">
        <f ca="1">IF(COUNT(AQ12:AQ300)=0,"-",AVERAGEIFS(AQ12:AQ300, AQ12:AQ300, "&gt;="&amp;AQ2,AQ12:AQ300,"&lt;="&amp;AQ3))</f>
        <v>12093.340058027608</v>
      </c>
    </row>
    <row r="5" spans="1:923 1124:1243">
      <c r="A5" s="816"/>
      <c r="C5" s="513" t="s">
        <v>220</v>
      </c>
      <c r="E5" s="514">
        <f ca="1">IF(COUNT(E12:E300)=0,"-",SUMIFS(D12:D300,E12:E300,"&gt;="&amp;E2,E12:E300,"&lt;="&amp;E3)/SUMIFS($B12:$B300,E12:E300,"&gt;="&amp;E2,E12:E300,"&lt;="&amp;E3))</f>
        <v>7547.0266575529731</v>
      </c>
      <c r="G5" s="514">
        <f ca="1">IF(COUNT(G12:G300)=0,"-",SUMIFS(F12:F300,G12:G300,"&gt;="&amp;G2,G12:G300,"&lt;="&amp;G3)/SUMIFS($B12:$B300,G12:G300,"&gt;="&amp;G2,G12:G300,"&lt;="&amp;G3))</f>
        <v>207.35785953177259</v>
      </c>
      <c r="I5" s="514" t="str">
        <f>IF(COUNT(I12:I300)=0,"-",SUMIFS(H12:H300,I12:I300,"&gt;="&amp;I2,I12:I300,"&lt;="&amp;I3)/SUMIFS($B12:$B300,I12:I300,"&gt;="&amp;I2,I12:I300,"&lt;="&amp;I3))</f>
        <v>-</v>
      </c>
      <c r="K5" s="514">
        <f ca="1">IF(COUNT(K12:K300)=0,"-",SUMIFS(J12:J300,K12:K300,"&gt;="&amp;K2,K12:K300,"&lt;="&amp;K3)/SUMIFS($B12:$B300,K12:K300,"&gt;="&amp;K2,K12:K300,"&lt;="&amp;K3))</f>
        <v>1692.192429022082</v>
      </c>
      <c r="M5" s="514" t="str">
        <f>IF(COUNT(M12:M300)=0,"-",SUMIFS(L12:L300,M12:M300,"&gt;="&amp;M2,M12:M300,"&lt;="&amp;M3)/SUMIFS($B12:$B300,M12:M300,"&gt;="&amp;M2,M12:M300,"&lt;="&amp;M3))</f>
        <v>-</v>
      </c>
      <c r="O5" s="514">
        <f ca="1">IF(COUNT(O12:O300)=0,"-",SUMIFS(N12:N300,O12:O300,"&gt;="&amp;O2,O12:O300,"&lt;="&amp;O3)/SUMIFS($B12:$B300,O12:O300,"&gt;="&amp;O2,O12:O300,"&lt;="&amp;O3))</f>
        <v>537.47534516765279</v>
      </c>
      <c r="Q5" s="514">
        <f ca="1">IF(COUNT(Q12:Q300)=0,"-",SUMIFS(P12:P300,Q12:Q300,"&gt;="&amp;Q2,Q12:Q300,"&lt;="&amp;Q3)/SUMIFS($B12:$B300,Q12:Q300,"&gt;="&amp;Q2,Q12:Q300,"&lt;="&amp;Q3))</f>
        <v>109.58620689655173</v>
      </c>
      <c r="S5" s="514">
        <f ca="1">IF(COUNT(S12:S300)=0,"-",SUMIFS(R12:R300,S12:S300,"&gt;="&amp;S2,S12:S300,"&lt;="&amp;S3)/SUMIFS($B12:$B300,S12:S300,"&gt;="&amp;S2,S12:S300,"&lt;="&amp;S3))</f>
        <v>131.43537820131033</v>
      </c>
      <c r="U5" s="514">
        <f ca="1">IF(COUNT(U12:U300)=0,"-",SUMIFS(T12:T300,U12:U300,"&gt;="&amp;U2,U12:U300,"&lt;="&amp;U3)/SUMIFS($B12:$B300,U12:U300,"&gt;="&amp;U2,U12:U300,"&lt;="&amp;U3))</f>
        <v>708.2908163265306</v>
      </c>
      <c r="W5" s="514">
        <f ca="1">IF(COUNT(W12:W300)=0,"-",SUMIFS(V12:V300,W12:W300,"&gt;="&amp;W2,W12:W300,"&lt;="&amp;W3)/SUMIFS($B12:$B300,W12:W300,"&gt;="&amp;W2,W12:W300,"&lt;="&amp;W3))</f>
        <v>2156.32183908046</v>
      </c>
      <c r="Y5" s="514" t="str">
        <f>IF(COUNT(Y12:Y300)=0,"-",SUMIFS(X12:X300,Y12:Y300,"&gt;="&amp;Y2,Y12:Y300,"&lt;="&amp;Y3)/SUMIFS($B12:$B300,Y12:Y300,"&gt;="&amp;Y2,Y12:Y300,"&lt;="&amp;Y3))</f>
        <v>-</v>
      </c>
      <c r="AA5" s="514" t="str">
        <f>IF(COUNT(AA12:AA300)=0,"-",SUMIFS(Z12:Z300,AA12:AA300,"&gt;="&amp;AA2,AA12:AA300,"&lt;="&amp;AA3)/SUMIFS($B12:$B300,AA12:AA300,"&gt;="&amp;AA2,AA12:AA300,"&lt;="&amp;AA3))</f>
        <v>-</v>
      </c>
      <c r="AC5" s="514" t="str">
        <f>IF(COUNT(AC12:AC300)=0,"-",SUMIFS(AB12:AB300,AC12:AC300,"&gt;="&amp;AC2,AC12:AC300,"&lt;="&amp;AC3)/SUMIFS($B12:$B300,AC12:AC300,"&gt;="&amp;AC2,AC12:AC300,"&lt;="&amp;AC3))</f>
        <v>-</v>
      </c>
      <c r="AE5" s="514" t="str">
        <f>IF(COUNT(AE12:AE300)=0,"-",SUMIFS(AD12:AD300,AE12:AE300,"&gt;="&amp;AE2,AE12:AE300,"&lt;="&amp;AE3)/SUMIFS($B12:$B300,AE12:AE300,"&gt;="&amp;AE2,AE12:AE300,"&lt;="&amp;AE3))</f>
        <v>-</v>
      </c>
      <c r="AG5" s="514">
        <f ca="1">IF(COUNT(AG12:AG300)=0,"-",SUMIFS(AF12:AF300,AG12:AG300,"&gt;="&amp;AG2,AG12:AG300,"&lt;="&amp;AG3)/SUMIFS($B12:$B300,AG12:AG300,"&gt;="&amp;AG2,AG12:AG300,"&lt;="&amp;AG3))</f>
        <v>473.33333333333337</v>
      </c>
      <c r="AI5" s="514" t="str">
        <f>IF(COUNT(AI12:AI300)=0,"-",SUMIFS(AH12:AH300,AI12:AI300,"&gt;="&amp;AI2,AI12:AI300,"&lt;="&amp;AI3)/SUMIFS($B12:$B300,AI12:AI300,"&gt;="&amp;AI2,AI12:AI300,"&lt;="&amp;AI3))</f>
        <v>-</v>
      </c>
      <c r="AK5" s="514">
        <f ca="1">IF(COUNT(AK12:AK300)=0,"-",SUMIFS(AJ12:AJ300,AK12:AK300,"&gt;="&amp;AK2,AK12:AK300,"&lt;="&amp;AK3)/SUMIFS($B12:$B300,AK12:AK300,"&gt;="&amp;AK2,AK12:AK300,"&lt;="&amp;AK3))</f>
        <v>9005.7437082691304</v>
      </c>
      <c r="AM5" s="514" t="str">
        <f>IF(COUNT(AM12:AM300)=0,"-",SUMIFS(AL12:AL300,AM12:AM300,"&gt;="&amp;AM2,AM12:AM300,"&lt;="&amp;AM3)/SUMIFS($B12:$B300,AM12:AM300,"&gt;="&amp;AM2,AM12:AM300,"&lt;="&amp;AM3))</f>
        <v>-</v>
      </c>
      <c r="AO5" s="514">
        <f ca="1">IF(COUNT(AO12:AO300)=0,"-",SUMIFS(AN12:AN300,AO12:AO300,"&gt;="&amp;AO2,AO12:AO300,"&lt;="&amp;AO3)/SUMIFS($B12:$B300,AO12:AO300,"&gt;="&amp;AO2,AO12:AO300,"&lt;="&amp;AO3))</f>
        <v>310.26490066225165</v>
      </c>
      <c r="AQ5" s="514">
        <f ca="1">IF(COUNT(AQ12:AQ300)=0,"-",SUMIFS(AP12:AP300,AQ12:AQ300,"&gt;="&amp;AQ2,AQ12:AQ300,"&lt;="&amp;AQ3)/SUMIFS($B12:$B300,AQ12:AQ300,"&gt;="&amp;AQ2,AQ12:AQ300,"&lt;="&amp;AQ3))</f>
        <v>11079.87742248062</v>
      </c>
    </row>
    <row r="6" spans="1:923 1124:1243">
      <c r="A6" s="816"/>
      <c r="C6" s="513" t="s">
        <v>221</v>
      </c>
      <c r="E6" s="518">
        <f ca="1">IF(COUNT(E12:E300)=0,"-",SUMIFS(E12:E300, E12:E300, "&gt;="&amp;E2,E12:E300,"&lt;="&amp;E3)/($A$1-COUNTIF(E12:E300,"&lt;"&amp;E$2)-COUNTIF(E12:E300,"&gt;"&amp;E$3)))</f>
        <v>4107.1416172469408</v>
      </c>
      <c r="G6" s="518">
        <f ca="1">IF(COUNT(G12:G300)=0,"-",SUMIFS(G12:G300, G12:G300, "&gt;="&amp;G2,G12:G300,"&lt;="&amp;G3)/($A$1-COUNTIF(G12:G300,"&lt;"&amp;G$2)-COUNTIF(G12:G300,"&gt;"&amp;G$3)))</f>
        <v>81.737233306250204</v>
      </c>
      <c r="I6" s="518" t="str">
        <f>IF(COUNT(I12:I300)=0,"-",SUMIFS(I12:I300, I12:I300, "&gt;="&amp;I2,I12:I300,"&lt;="&amp;I3)/($A$1-COUNTIF(I12:I300,"&lt;"&amp;I$2)-COUNTIF(I12:I300,"&gt;"&amp;I$3)))</f>
        <v>-</v>
      </c>
      <c r="K6" s="518">
        <f ca="1">IF(COUNT(K12:K300)=0,"-",SUMIFS(K12:K300, K12:K300, "&gt;="&amp;K2,K12:K300,"&lt;="&amp;K3)/($A$1-COUNTIF(K12:K300,"&lt;"&amp;K$2)-COUNTIF(K12:K300,"&gt;"&amp;K$3)))</f>
        <v>529.5887351510072</v>
      </c>
      <c r="M6" s="518" t="str">
        <f>IF(COUNT(M12:M300)=0,"-",SUMIFS(M12:M300, M12:M300, "&gt;="&amp;M2,M12:M300,"&lt;="&amp;M3)/($A$1-COUNTIF(M12:M300,"&lt;"&amp;M$2)-COUNTIF(M12:M300,"&gt;"&amp;M$3)))</f>
        <v>-</v>
      </c>
      <c r="O6" s="518">
        <f ca="1">IF(COUNT(O12:O300)=0,"-",SUMIFS(O12:O300, O12:O300, "&gt;="&amp;O2,O12:O300,"&lt;="&amp;O3)/($A$1-COUNTIF(O12:O300,"&lt;"&amp;O$2)-COUNTIF(O12:O300,"&gt;"&amp;O$3)))</f>
        <v>314.82242293925134</v>
      </c>
      <c r="Q6" s="518">
        <f ca="1">IF(COUNT(Q12:Q300)=0,"-",SUMIFS(Q12:Q300, Q12:Q300, "&gt;="&amp;Q2,Q12:Q300,"&lt;="&amp;Q3)/($A$1-COUNTIF(Q12:Q300,"&lt;"&amp;Q$2)-COUNTIF(Q12:Q300,"&gt;"&amp;Q$3)))</f>
        <v>109.89076899124147</v>
      </c>
      <c r="S6" s="518">
        <f ca="1">IF(COUNT(S12:S300)=0,"-",SUMIFS(S12:S300, S12:S300, "&gt;="&amp;S2,S12:S300,"&lt;="&amp;S3)/($A$1-COUNTIF(S12:S300,"&lt;"&amp;S$2)-COUNTIF(S12:S300,"&gt;"&amp;S$3)))</f>
        <v>120.40022019664605</v>
      </c>
      <c r="U6" s="518">
        <f ca="1">IF(COUNT(U12:U300)=0,"-",SUMIFS(U12:U300, U12:U300, "&gt;="&amp;U2,U12:U300,"&lt;="&amp;U3)/($A$1-COUNTIF(U12:U300,"&lt;"&amp;U$2)-COUNTIF(U12:U300,"&gt;"&amp;U$3)))</f>
        <v>64.390074211502778</v>
      </c>
      <c r="W6" s="518">
        <f ca="1">IF(COUNT(W12:W300)=0,"-",SUMIFS(W12:W300, W12:W300, "&gt;="&amp;W2,W12:W300,"&lt;="&amp;W3)/($A$1-COUNTIF(W12:W300,"&lt;"&amp;W$2)-COUNTIF(W12:W300,"&gt;"&amp;W$3)))</f>
        <v>408.72408293460927</v>
      </c>
      <c r="Y6" s="518" t="str">
        <f>IF(COUNT(Y12:Y300)=0,"-",SUMIFS(Y12:Y300, Y12:Y300, "&gt;="&amp;Y2,Y12:Y300,"&lt;="&amp;Y3)/($A$1-COUNTIF(Y12:Y300,"&lt;"&amp;Y$2)-COUNTIF(Y12:Y300,"&gt;"&amp;Y$3)))</f>
        <v>-</v>
      </c>
      <c r="AA6" s="518" t="str">
        <f>IF(COUNT(AA12:AA300)=0,"-",SUMIFS(AA12:AA300, AA12:AA300, "&gt;="&amp;AA2,AA12:AA300,"&lt;="&amp;AA3)/($A$1-COUNTIF(AA12:AA300,"&lt;"&amp;AA$2)-COUNTIF(AA12:AA300,"&gt;"&amp;AA$3)))</f>
        <v>-</v>
      </c>
      <c r="AC6" s="518" t="str">
        <f>IF(COUNT(AC12:AC300)=0,"-",SUMIFS(AC12:AC300, AC12:AC300, "&gt;="&amp;AC2,AC12:AC300,"&lt;="&amp;AC3)/($A$1-COUNTIF(AC12:AC300,"&lt;"&amp;AC$2)-COUNTIF(AC12:AC300,"&gt;"&amp;AC$3)))</f>
        <v>-</v>
      </c>
      <c r="AE6" s="518" t="str">
        <f>IF(COUNT(AE12:AE300)=0,"-",SUMIFS(AE12:AE300, AE12:AE300, "&gt;="&amp;AE2,AE12:AE300,"&lt;="&amp;AE3)/($A$1-COUNTIF(AE12:AE300,"&lt;"&amp;AE$2)-COUNTIF(AE12:AE300,"&gt;"&amp;AE$3)))</f>
        <v>-</v>
      </c>
      <c r="AG6" s="518">
        <f ca="1">IF(COUNT(AG12:AG300)=0,"-",SUMIFS(AG12:AG300, AG12:AG300, "&gt;="&amp;AG2,AG12:AG300,"&lt;="&amp;AG3)/($A$1-COUNTIF(AG12:AG300,"&lt;"&amp;AG$2)-COUNTIF(AG12:AG300,"&gt;"&amp;AG$3)))</f>
        <v>43.030303030303031</v>
      </c>
      <c r="AI6" s="518" t="str">
        <f>IF(COUNT(AI12:AI300)=0,"-",SUMIFS(AI12:AI300, AI12:AI300, "&gt;="&amp;AI2,AI12:AI300,"&lt;="&amp;AI3)/($A$1-COUNTIF(AI12:AI300,"&lt;"&amp;AI$2)-COUNTIF(AI12:AI300,"&gt;"&amp;AI$3)))</f>
        <v>-</v>
      </c>
      <c r="AK6" s="518">
        <f ca="1">IF(COUNT(AK12:AK300)=0,"-",SUMIFS(AK12:AK300, AK12:AK300, "&gt;="&amp;AK2,AK12:AK300,"&lt;="&amp;AK3)/($A$1-COUNTIF(AK12:AK300,"&lt;"&amp;AK$2)-COUNTIF(AK12:AK300,"&gt;"&amp;AK$3)))</f>
        <v>7333.8424361106645</v>
      </c>
      <c r="AM6" s="518" t="str">
        <f>IF(COUNT(AM12:AM300)=0,"-",SUMIFS(AM12:AM300, AM12:AM300, "&gt;="&amp;AM2,AM12:AM300,"&lt;="&amp;AM3)/($A$1-COUNTIF(AM12:AM300,"&lt;"&amp;AM$2)-COUNTIF(AM12:AM300,"&gt;"&amp;AM$3)))</f>
        <v>-</v>
      </c>
      <c r="AO6" s="518">
        <f ca="1">IF(COUNT(AO12:AO300)=0,"-",SUMIFS(AO12:AO300, AO12:AO300, "&gt;="&amp;AO2,AO12:AO300,"&lt;="&amp;AO3)/($A$1-COUNTIF(AO12:AO300,"&lt;"&amp;AO$2)-COUNTIF(AO12:AO300,"&gt;"&amp;AO$3)))</f>
        <v>227.5913547237077</v>
      </c>
      <c r="AQ6" s="518">
        <f ca="1">IF(COUNT(AQ12:AQ300)=0,"-",SUMIFS(AQ12:AQ300, AQ12:AQ300, "&gt;="&amp;AQ2,AQ12:AQ300,"&lt;="&amp;AQ3)/($A$1-COUNTIF(AQ12:AQ300,"&lt;"&amp;AQ$2)-COUNTIF(AQ12:AQ300,"&gt;"&amp;AQ$3)))</f>
        <v>10884.006052224848</v>
      </c>
    </row>
    <row r="9" spans="1:923 1124:1243" s="523" customFormat="1">
      <c r="A9"/>
      <c r="B9"/>
      <c r="C9"/>
      <c r="D9" s="520" t="s">
        <v>222</v>
      </c>
      <c r="E9" s="521"/>
      <c r="F9" s="520" t="s">
        <v>223</v>
      </c>
      <c r="G9" s="521"/>
      <c r="H9" s="520" t="s">
        <v>224</v>
      </c>
      <c r="I9" s="521"/>
      <c r="J9" s="520" t="s">
        <v>225</v>
      </c>
      <c r="K9" s="521"/>
      <c r="L9" s="520" t="s">
        <v>226</v>
      </c>
      <c r="M9" s="521"/>
      <c r="N9" s="520" t="s">
        <v>227</v>
      </c>
      <c r="O9" s="521"/>
      <c r="P9" s="520" t="s">
        <v>228</v>
      </c>
      <c r="Q9" s="521"/>
      <c r="R9" s="520" t="s">
        <v>229</v>
      </c>
      <c r="S9" s="521"/>
      <c r="T9" s="520" t="s">
        <v>230</v>
      </c>
      <c r="U9" s="521"/>
      <c r="V9" s="520" t="s">
        <v>231</v>
      </c>
      <c r="W9" s="521"/>
      <c r="X9" s="520" t="s">
        <v>232</v>
      </c>
      <c r="Y9" s="521"/>
      <c r="Z9" s="520" t="s">
        <v>233</v>
      </c>
      <c r="AA9" s="521"/>
      <c r="AB9" s="520" t="s">
        <v>234</v>
      </c>
      <c r="AC9" s="521"/>
      <c r="AD9" s="520" t="s">
        <v>235</v>
      </c>
      <c r="AE9" s="521"/>
      <c r="AF9" s="520" t="s">
        <v>236</v>
      </c>
      <c r="AG9" s="521"/>
      <c r="AH9" s="520" t="s">
        <v>237</v>
      </c>
      <c r="AI9" s="521"/>
      <c r="AJ9" s="520" t="s">
        <v>238</v>
      </c>
      <c r="AK9" s="521"/>
      <c r="AL9" s="520" t="s">
        <v>239</v>
      </c>
      <c r="AM9" s="521"/>
      <c r="AN9" s="520" t="s">
        <v>240</v>
      </c>
      <c r="AO9" s="521"/>
      <c r="AP9" s="520" t="s">
        <v>241</v>
      </c>
      <c r="AQ9" s="521"/>
      <c r="AR9" s="522"/>
      <c r="AGZ9" s="524"/>
      <c r="AHA9" s="524"/>
      <c r="AHB9" s="524"/>
      <c r="AHC9" s="524"/>
      <c r="AHD9" s="524"/>
      <c r="AHE9" s="524"/>
      <c r="AHF9" s="524"/>
      <c r="AHG9" s="524"/>
      <c r="AHH9" s="524"/>
      <c r="AHI9" s="524"/>
      <c r="AHJ9" s="524"/>
      <c r="AHK9" s="524"/>
      <c r="AHL9" s="524"/>
      <c r="AHM9" s="524"/>
      <c r="AHN9" s="524"/>
      <c r="AHO9" s="524"/>
      <c r="AHP9" s="524"/>
      <c r="AHQ9" s="524"/>
      <c r="AHR9" s="524"/>
      <c r="AHS9" s="524"/>
      <c r="AHT9" s="524"/>
      <c r="AHU9" s="524"/>
      <c r="AHV9" s="524"/>
      <c r="AHW9" s="524"/>
      <c r="AHX9" s="524"/>
      <c r="AHY9" s="524"/>
      <c r="AHZ9" s="524"/>
      <c r="AIA9" s="524"/>
      <c r="AIB9" s="524"/>
      <c r="AIC9" s="524"/>
      <c r="AID9" s="524"/>
      <c r="AIE9" s="524"/>
      <c r="AIF9" s="524"/>
      <c r="AIG9" s="524"/>
      <c r="AIH9" s="524"/>
      <c r="AII9" s="524"/>
      <c r="AIJ9" s="524"/>
      <c r="AIK9" s="524"/>
      <c r="AIL9" s="524"/>
      <c r="AIM9" s="524"/>
      <c r="AQF9" s="525"/>
      <c r="AQG9" s="525"/>
      <c r="AQH9" s="525"/>
      <c r="AQI9" s="525"/>
      <c r="AQJ9" s="525"/>
      <c r="AQK9" s="525"/>
      <c r="AQL9" s="525"/>
      <c r="AQM9" s="525"/>
      <c r="AQN9" s="525"/>
      <c r="AQO9" s="525"/>
      <c r="AQP9" s="525"/>
      <c r="AQQ9" s="525"/>
      <c r="AQR9" s="525"/>
      <c r="AQS9" s="525"/>
      <c r="AQT9" s="525"/>
      <c r="AQU9" s="525"/>
      <c r="AQV9" s="525"/>
      <c r="AQW9" s="525"/>
      <c r="AQX9" s="525"/>
      <c r="AQY9" s="525"/>
      <c r="AQZ9" s="525"/>
      <c r="ARA9" s="525"/>
      <c r="ARB9" s="525"/>
      <c r="ARC9" s="525"/>
      <c r="ARD9" s="525"/>
      <c r="ARE9" s="525"/>
      <c r="ARF9" s="525"/>
      <c r="ARG9" s="525"/>
      <c r="ARH9" s="525"/>
      <c r="ARI9" s="525"/>
      <c r="ARJ9" s="525"/>
      <c r="ARK9" s="525"/>
      <c r="ARL9" s="525"/>
      <c r="ARM9" s="525"/>
      <c r="ARN9" s="525"/>
      <c r="ARO9" s="525"/>
      <c r="ARP9" s="525"/>
      <c r="ARQ9" s="525"/>
      <c r="ARR9" s="525"/>
      <c r="ARS9" s="525"/>
      <c r="ART9" s="525"/>
      <c r="ARU9" s="525"/>
      <c r="ARV9" s="525"/>
      <c r="ARW9" s="525"/>
      <c r="ARX9" s="525"/>
      <c r="ARY9" s="525"/>
      <c r="ARZ9" s="525"/>
      <c r="ASA9" s="525"/>
      <c r="ASB9" s="525"/>
      <c r="ASC9" s="525"/>
      <c r="ASD9" s="525"/>
      <c r="ASE9" s="525"/>
      <c r="ASF9" s="525"/>
      <c r="ASG9" s="525"/>
      <c r="ASH9" s="525"/>
      <c r="ASI9" s="525"/>
      <c r="ASJ9" s="525"/>
      <c r="ASK9" s="525"/>
      <c r="ASL9" s="525"/>
      <c r="ASM9" s="525"/>
      <c r="ASN9" s="525"/>
      <c r="ASO9" s="525"/>
      <c r="ASP9" s="525"/>
      <c r="ASQ9" s="525"/>
      <c r="ASR9" s="525"/>
      <c r="ASS9" s="525"/>
      <c r="AST9" s="525"/>
      <c r="ASU9" s="525"/>
      <c r="ASV9" s="525"/>
      <c r="ASW9" s="525"/>
      <c r="ASX9" s="525"/>
      <c r="ASY9" s="525"/>
      <c r="ASZ9" s="525"/>
      <c r="ATA9" s="525"/>
      <c r="ATB9" s="525"/>
      <c r="ATC9" s="525"/>
      <c r="ATD9" s="525"/>
      <c r="ATE9" s="525"/>
      <c r="ATF9" s="525"/>
      <c r="ATG9" s="525"/>
      <c r="ATH9" s="525"/>
      <c r="ATI9" s="525"/>
      <c r="ATJ9" s="525"/>
      <c r="ATK9" s="525"/>
      <c r="ATL9" s="525"/>
      <c r="ATM9" s="525"/>
      <c r="ATN9" s="525"/>
      <c r="ATO9" s="525"/>
      <c r="ATP9" s="525"/>
      <c r="ATQ9" s="525"/>
      <c r="ATR9" s="525"/>
      <c r="ATS9" s="525"/>
      <c r="ATT9" s="525"/>
      <c r="ATU9" s="525"/>
      <c r="ATV9" s="525"/>
      <c r="ATW9" s="525"/>
      <c r="ATX9" s="525"/>
      <c r="ATY9" s="525"/>
      <c r="ATZ9" s="525"/>
      <c r="AUA9" s="525"/>
      <c r="AUB9" s="525"/>
      <c r="AUC9" s="525"/>
      <c r="AUD9" s="525"/>
      <c r="AUE9" s="525"/>
      <c r="AUF9" s="525"/>
      <c r="AUG9" s="525"/>
      <c r="AUH9" s="525"/>
      <c r="AUI9" s="525"/>
      <c r="AUJ9" s="525"/>
      <c r="AUK9" s="525"/>
      <c r="AUL9" s="525"/>
      <c r="AUM9" s="525"/>
      <c r="AUN9" s="525"/>
      <c r="AUO9" s="525"/>
      <c r="AUP9" s="525"/>
      <c r="AUQ9" s="525"/>
      <c r="AUR9" s="525"/>
      <c r="AUS9" s="525"/>
      <c r="AUT9" s="525"/>
      <c r="AUU9" s="525"/>
    </row>
    <row r="10" spans="1:923 1124:1243" s="527" customFormat="1" ht="75">
      <c r="A10" s="526"/>
      <c r="B10" s="526"/>
      <c r="D10" s="528" t="s">
        <v>242</v>
      </c>
      <c r="E10" s="529" t="str">
        <f>D10&amp;"
per FTE"</f>
        <v>Total Occupancy
per FTE</v>
      </c>
      <c r="F10" s="530" t="s">
        <v>243</v>
      </c>
      <c r="G10" s="529" t="str">
        <f>F10&amp;"
per FTE"</f>
        <v>Direct Care Consultant 201
per FTE</v>
      </c>
      <c r="H10" s="530" t="s">
        <v>244</v>
      </c>
      <c r="I10" s="529" t="str">
        <f>H10&amp;"
per FTE"</f>
        <v>Temporary Help 202
per FTE</v>
      </c>
      <c r="J10" s="530" t="s">
        <v>245</v>
      </c>
      <c r="K10" s="529" t="str">
        <f>J10&amp;"
per FTE"</f>
        <v>Clients and Caregivers Reimb./Stipends 203
per FTE</v>
      </c>
      <c r="L10" s="530" t="s">
        <v>246</v>
      </c>
      <c r="M10" s="529" t="str">
        <f>L10&amp;"
per FTE"</f>
        <v>Subcontracted Direct Care 206
per FTE</v>
      </c>
      <c r="N10" s="530" t="s">
        <v>247</v>
      </c>
      <c r="O10" s="529" t="str">
        <f>N10&amp;"
per FTE"</f>
        <v>Staff Training 204
per FTE</v>
      </c>
      <c r="P10" s="530" t="s">
        <v>248</v>
      </c>
      <c r="Q10" s="529" t="str">
        <f>P10&amp;"
per FTE"</f>
        <v>Staff Mileage / Travel 205
per FTE</v>
      </c>
      <c r="R10" s="530" t="s">
        <v>249</v>
      </c>
      <c r="S10" s="529" t="str">
        <f>R10&amp;"
per FTE"</f>
        <v>Meals 207
per FTE</v>
      </c>
      <c r="T10" s="530" t="s">
        <v>250</v>
      </c>
      <c r="U10" s="529" t="str">
        <f>T10&amp;"
per FTE"</f>
        <v>Client Transportation 208
per FTE</v>
      </c>
      <c r="V10" s="530" t="s">
        <v>251</v>
      </c>
      <c r="W10" s="529" t="str">
        <f>V10&amp;"
per FTE"</f>
        <v>Vehicle Expenses 208
per FTE</v>
      </c>
      <c r="X10" s="530" t="s">
        <v>252</v>
      </c>
      <c r="Y10" s="529" t="str">
        <f>X10&amp;"
per FTE"</f>
        <v>Vehicle Depreciation 208
per FTE</v>
      </c>
      <c r="Z10" s="530" t="s">
        <v>253</v>
      </c>
      <c r="AA10" s="529" t="str">
        <f>Z10&amp;"
per FTE"</f>
        <v>Incidental Medical /Medicine/Pharmacy 209
per FTE</v>
      </c>
      <c r="AB10" s="530" t="s">
        <v>254</v>
      </c>
      <c r="AC10" s="529" t="str">
        <f>AB10&amp;"
per FTE"</f>
        <v>Client Personal Allowances 211
per FTE</v>
      </c>
      <c r="AD10" s="530" t="s">
        <v>255</v>
      </c>
      <c r="AE10" s="529" t="str">
        <f>AD10&amp;"
per FTE"</f>
        <v>Provision Material Goods/Svs./Benefits 212
per FTE</v>
      </c>
      <c r="AF10" s="530" t="s">
        <v>256</v>
      </c>
      <c r="AG10" s="529" t="str">
        <f>AF10&amp;"
per FTE"</f>
        <v>Direct Client Wages 214
per FTE</v>
      </c>
      <c r="AH10" s="530" t="s">
        <v>257</v>
      </c>
      <c r="AI10" s="529" t="str">
        <f>AH10&amp;"
per FTE"</f>
        <v>Other Commercial Prod. &amp; Svs. 214
per FTE</v>
      </c>
      <c r="AJ10" s="530" t="s">
        <v>258</v>
      </c>
      <c r="AK10" s="529" t="str">
        <f>AJ10&amp;"
per FTE"</f>
        <v>Program Supplies &amp; Materials 215
per FTE</v>
      </c>
      <c r="AL10" s="530" t="s">
        <v>259</v>
      </c>
      <c r="AM10" s="529" t="str">
        <f>AL10&amp;"
per FTE"</f>
        <v>Non Charitable Expenses
per FTE</v>
      </c>
      <c r="AN10" s="530" t="s">
        <v>260</v>
      </c>
      <c r="AO10" s="529" t="str">
        <f>AN10&amp;"
per FTE"</f>
        <v>Other Expense
per FTE</v>
      </c>
      <c r="AP10" s="530" t="s">
        <v>261</v>
      </c>
      <c r="AQ10" s="529" t="str">
        <f>AP10&amp;"
per FTE"</f>
        <v>Total Other Program Expense
per FTE</v>
      </c>
      <c r="AGZ10" s="531"/>
      <c r="AHA10" s="531"/>
      <c r="AHB10" s="531"/>
      <c r="AHC10" s="531"/>
      <c r="AHD10" s="531"/>
      <c r="AHE10" s="531"/>
      <c r="AHF10" s="531"/>
      <c r="AHG10" s="531"/>
      <c r="AHH10" s="531"/>
      <c r="AHI10" s="531"/>
      <c r="AHJ10" s="531"/>
      <c r="AHK10" s="531"/>
      <c r="AHL10" s="531"/>
      <c r="AHM10" s="531"/>
      <c r="AHN10" s="531"/>
      <c r="AHO10" s="531"/>
      <c r="AHP10" s="531"/>
      <c r="AHQ10" s="531"/>
      <c r="AHR10" s="531"/>
      <c r="AHS10" s="531"/>
      <c r="AHT10" s="531"/>
      <c r="AHU10" s="531"/>
      <c r="AHV10" s="531"/>
      <c r="AHW10" s="531"/>
      <c r="AHX10" s="531"/>
      <c r="AHY10" s="531"/>
      <c r="AHZ10" s="531"/>
      <c r="AIA10" s="531"/>
      <c r="AIB10" s="531"/>
      <c r="AIC10" s="531"/>
      <c r="AID10" s="531"/>
      <c r="AIE10" s="531"/>
      <c r="AIF10" s="531"/>
      <c r="AIG10" s="531"/>
      <c r="AIH10" s="531"/>
      <c r="AII10" s="531"/>
      <c r="AIJ10" s="531"/>
      <c r="AIK10" s="531"/>
      <c r="AIL10" s="531"/>
      <c r="AIM10" s="531"/>
      <c r="AQF10" s="532"/>
      <c r="AQG10" s="532"/>
      <c r="AQH10" s="532"/>
      <c r="AQI10" s="532"/>
      <c r="AQJ10" s="532"/>
      <c r="AQK10" s="532"/>
      <c r="AQL10" s="532"/>
      <c r="AQM10" s="532"/>
      <c r="AQN10" s="532"/>
      <c r="AQO10" s="532"/>
      <c r="AQP10" s="532"/>
      <c r="AQQ10" s="532"/>
      <c r="AQR10" s="532"/>
      <c r="AQS10" s="532"/>
      <c r="AQT10" s="532"/>
      <c r="AQU10" s="532"/>
      <c r="AQV10" s="532"/>
      <c r="AQW10" s="532"/>
      <c r="AQX10" s="532"/>
      <c r="AQY10" s="532"/>
      <c r="AQZ10" s="532"/>
      <c r="ARA10" s="532"/>
      <c r="ARB10" s="532"/>
      <c r="ARC10" s="532"/>
      <c r="ARD10" s="532"/>
      <c r="ARE10" s="532"/>
      <c r="ARF10" s="532"/>
      <c r="ARG10" s="532"/>
      <c r="ARH10" s="532"/>
      <c r="ARI10" s="532"/>
      <c r="ARJ10" s="532"/>
      <c r="ARK10" s="532"/>
      <c r="ARL10" s="532"/>
      <c r="ARM10" s="532"/>
      <c r="ARN10" s="532"/>
      <c r="ARO10" s="532"/>
      <c r="ARP10" s="532"/>
      <c r="ARQ10" s="532"/>
      <c r="ARR10" s="532"/>
      <c r="ARS10" s="532"/>
      <c r="ART10" s="532"/>
      <c r="ARU10" s="532"/>
      <c r="ARV10" s="532"/>
      <c r="ARW10" s="532"/>
      <c r="ARX10" s="532"/>
      <c r="ARY10" s="532"/>
      <c r="ARZ10" s="532"/>
      <c r="ASA10" s="532"/>
      <c r="ASB10" s="532"/>
      <c r="ASC10" s="532"/>
      <c r="ASD10" s="532"/>
      <c r="ASE10" s="532"/>
      <c r="ASF10" s="532"/>
      <c r="ASG10" s="532"/>
      <c r="ASH10" s="532"/>
      <c r="ASI10" s="532"/>
      <c r="ASJ10" s="532"/>
      <c r="ASK10" s="532"/>
      <c r="ASL10" s="532"/>
      <c r="ASM10" s="532"/>
      <c r="ASN10" s="532"/>
      <c r="ASO10" s="532"/>
      <c r="ASP10" s="532"/>
      <c r="ASQ10" s="532"/>
      <c r="ASR10" s="532"/>
      <c r="ASS10" s="532"/>
      <c r="AST10" s="532"/>
      <c r="ASU10" s="532"/>
      <c r="ASV10" s="532"/>
      <c r="ASW10" s="532"/>
      <c r="ASX10" s="532"/>
      <c r="ASY10" s="532"/>
      <c r="ASZ10" s="532"/>
      <c r="ATA10" s="532"/>
      <c r="ATB10" s="532"/>
      <c r="ATC10" s="532"/>
      <c r="ATD10" s="532"/>
      <c r="ATE10" s="532"/>
      <c r="ATF10" s="532"/>
      <c r="ATG10" s="532"/>
      <c r="ATH10" s="532"/>
      <c r="ATI10" s="532"/>
      <c r="ATJ10" s="532"/>
      <c r="ATK10" s="532"/>
      <c r="ATL10" s="532"/>
      <c r="ATM10" s="532"/>
      <c r="ATN10" s="532"/>
      <c r="ATO10" s="532"/>
      <c r="ATP10" s="532"/>
      <c r="ATQ10" s="532"/>
      <c r="ATR10" s="532"/>
      <c r="ATS10" s="532"/>
      <c r="ATT10" s="532"/>
      <c r="ATU10" s="532"/>
      <c r="ATV10" s="532"/>
      <c r="ATW10" s="532"/>
      <c r="ATX10" s="532"/>
      <c r="ATY10" s="532"/>
      <c r="ATZ10" s="532"/>
      <c r="AUA10" s="532"/>
      <c r="AUB10" s="532"/>
      <c r="AUC10" s="532"/>
      <c r="AUD10" s="532"/>
      <c r="AUE10" s="532"/>
      <c r="AUF10" s="532"/>
      <c r="AUG10" s="532"/>
      <c r="AUH10" s="532"/>
      <c r="AUI10" s="532"/>
      <c r="AUJ10" s="532"/>
      <c r="AUK10" s="532"/>
      <c r="AUL10" s="532"/>
      <c r="AUM10" s="532"/>
      <c r="AUN10" s="532"/>
      <c r="AUO10" s="532"/>
      <c r="AUP10" s="532"/>
      <c r="AUQ10" s="532"/>
      <c r="AUR10" s="532"/>
      <c r="AUS10" s="532"/>
      <c r="AUT10" s="532"/>
      <c r="AUU10" s="532"/>
    </row>
    <row r="11" spans="1:923 1124:1243">
      <c r="A11" t="s">
        <v>262</v>
      </c>
      <c r="B11" t="s">
        <v>263</v>
      </c>
      <c r="D11" s="533" t="s">
        <v>264</v>
      </c>
      <c r="E11" s="534"/>
      <c r="F11" s="527" t="s">
        <v>264</v>
      </c>
      <c r="G11" s="534"/>
      <c r="H11" s="527" t="s">
        <v>264</v>
      </c>
      <c r="I11" s="534"/>
      <c r="J11" s="527" t="s">
        <v>264</v>
      </c>
      <c r="K11" s="534"/>
      <c r="L11" s="527" t="s">
        <v>264</v>
      </c>
      <c r="M11" s="534"/>
      <c r="N11" s="527" t="s">
        <v>264</v>
      </c>
      <c r="O11" s="534"/>
      <c r="P11" s="527" t="s">
        <v>264</v>
      </c>
      <c r="Q11" s="534"/>
      <c r="R11" s="527" t="s">
        <v>264</v>
      </c>
      <c r="S11" s="534"/>
      <c r="T11" s="527" t="s">
        <v>264</v>
      </c>
      <c r="U11" s="534"/>
      <c r="V11" s="527" t="s">
        <v>264</v>
      </c>
      <c r="W11" s="534"/>
      <c r="X11" s="527" t="s">
        <v>264</v>
      </c>
      <c r="Y11" s="534"/>
      <c r="Z11" s="527" t="s">
        <v>264</v>
      </c>
      <c r="AA11" s="534"/>
      <c r="AB11" s="527" t="s">
        <v>264</v>
      </c>
      <c r="AC11" s="534"/>
      <c r="AD11" s="527" t="s">
        <v>264</v>
      </c>
      <c r="AE11" s="534"/>
      <c r="AF11" s="527" t="s">
        <v>264</v>
      </c>
      <c r="AG11" s="534"/>
      <c r="AH11" s="527" t="s">
        <v>264</v>
      </c>
      <c r="AI11" s="534"/>
      <c r="AJ11" s="527" t="s">
        <v>264</v>
      </c>
      <c r="AK11" s="534"/>
      <c r="AL11" s="527" t="s">
        <v>264</v>
      </c>
      <c r="AM11" s="534"/>
      <c r="AN11" s="527" t="s">
        <v>264</v>
      </c>
      <c r="AO11" s="534"/>
      <c r="AP11" s="527" t="s">
        <v>264</v>
      </c>
      <c r="AQ11" s="534"/>
    </row>
    <row r="12" spans="1:923 1124:1243">
      <c r="A12" s="523"/>
      <c r="B12" s="523">
        <v>0.56999999999999995</v>
      </c>
      <c r="D12" s="535">
        <v>8779</v>
      </c>
      <c r="E12" s="534">
        <f>IF(OR($B12=0,D12=0),"",D12/$B12)</f>
        <v>15401.754385964914</v>
      </c>
      <c r="F12" s="520">
        <v>87</v>
      </c>
      <c r="G12" s="534">
        <f>IF(OR($B12=0,F12=0),"",F12/$B12)</f>
        <v>152.63157894736844</v>
      </c>
      <c r="H12" s="520"/>
      <c r="I12" s="534" t="str">
        <f>IF(OR($B12=0,H12=0),"",H12/$B12)</f>
        <v/>
      </c>
      <c r="J12" s="520"/>
      <c r="K12" s="534" t="str">
        <f>IF(OR($B12=0,J12=0),"",J12/$B12)</f>
        <v/>
      </c>
      <c r="L12" s="520"/>
      <c r="M12" s="534" t="str">
        <f>IF(OR($B12=0,L12=0),"",L12/$B12)</f>
        <v/>
      </c>
      <c r="N12" s="520"/>
      <c r="O12" s="534" t="str">
        <f>IF(OR($B12=0,N12=0),"",N12/$B12)</f>
        <v/>
      </c>
      <c r="P12" s="520"/>
      <c r="Q12" s="534" t="str">
        <f>IF(OR($B12=0,P12=0),"",P12/$B12)</f>
        <v/>
      </c>
      <c r="R12" s="520">
        <v>492</v>
      </c>
      <c r="S12" s="534">
        <f>IF(OR($B12=0,R12=0),"",R12/$B12)</f>
        <v>863.1578947368422</v>
      </c>
      <c r="T12" s="520"/>
      <c r="U12" s="534" t="str">
        <f>IF(OR($B12=0,T12=0),"",T12/$B12)</f>
        <v/>
      </c>
      <c r="V12" s="520">
        <v>1113</v>
      </c>
      <c r="W12" s="534">
        <f>IF(OR($B12=0,V12=0),"",V12/$B12)</f>
        <v>1952.6315789473686</v>
      </c>
      <c r="X12" s="520"/>
      <c r="Y12" s="534" t="str">
        <f>IF(OR($B12=0,X12=0),"",X12/$B12)</f>
        <v/>
      </c>
      <c r="Z12" s="520"/>
      <c r="AA12" s="534" t="str">
        <f>IF(OR($B12=0,Z12=0),"",Z12/$B12)</f>
        <v/>
      </c>
      <c r="AB12" s="520"/>
      <c r="AC12" s="534" t="str">
        <f>IF(OR($B12=0,AB12=0),"",AB12/$B12)</f>
        <v/>
      </c>
      <c r="AD12" s="520"/>
      <c r="AE12" s="534" t="str">
        <f>IF(OR($B12=0,AD12=0),"",AD12/$B12)</f>
        <v/>
      </c>
      <c r="AF12" s="520"/>
      <c r="AG12" s="534" t="str">
        <f>IF(OR($B12=0,AF12=0),"",AF12/$B12)</f>
        <v/>
      </c>
      <c r="AH12" s="520"/>
      <c r="AI12" s="534" t="str">
        <f>IF(OR($B12=0,AH12=0),"",AH12/$B12)</f>
        <v/>
      </c>
      <c r="AJ12" s="520">
        <v>1691</v>
      </c>
      <c r="AK12" s="534">
        <f>IF(OR($B12=0,AJ12=0),"",AJ12/$B12)</f>
        <v>2966.666666666667</v>
      </c>
      <c r="AL12" s="520"/>
      <c r="AM12" s="534" t="str">
        <f>IF(OR($B12=0,AL12=0),"",AL12/$B12)</f>
        <v/>
      </c>
      <c r="AN12" s="520"/>
      <c r="AO12" s="534" t="str">
        <f>IF(OR($B12=0,AN12=0),"",AN12/$B12)</f>
        <v/>
      </c>
      <c r="AP12" s="520">
        <v>3383</v>
      </c>
      <c r="AQ12" s="534">
        <f>IF(OR($B12=0,AP12=0),"",AP12/$B12)</f>
        <v>5935.0877192982462</v>
      </c>
    </row>
    <row r="13" spans="1:923 1124:1243">
      <c r="A13" s="523"/>
      <c r="B13" s="523">
        <v>4.46</v>
      </c>
      <c r="D13" s="535"/>
      <c r="E13" s="534" t="str">
        <f t="shared" ref="E13:G28" si="0">IF(OR($B13=0,D13=0),"",D13/$B13)</f>
        <v/>
      </c>
      <c r="F13" s="520"/>
      <c r="G13" s="534" t="str">
        <f t="shared" si="0"/>
        <v/>
      </c>
      <c r="H13" s="520"/>
      <c r="I13" s="534" t="str">
        <f t="shared" ref="I13:I76" si="1">IF(OR($B13=0,H13=0),"",H13/$B13)</f>
        <v/>
      </c>
      <c r="J13" s="520"/>
      <c r="K13" s="534" t="str">
        <f t="shared" ref="K13:K76" si="2">IF(OR($B13=0,J13=0),"",J13/$B13)</f>
        <v/>
      </c>
      <c r="L13" s="520"/>
      <c r="M13" s="534" t="str">
        <f t="shared" ref="M13:M76" si="3">IF(OR($B13=0,L13=0),"",L13/$B13)</f>
        <v/>
      </c>
      <c r="N13" s="520">
        <v>1107</v>
      </c>
      <c r="O13" s="534">
        <f t="shared" ref="O13:O76" si="4">IF(OR($B13=0,N13=0),"",N13/$B13)</f>
        <v>248.20627802690584</v>
      </c>
      <c r="P13" s="520">
        <v>884</v>
      </c>
      <c r="Q13" s="534">
        <f t="shared" ref="Q13:Q76" si="5">IF(OR($B13=0,P13=0),"",P13/$B13)</f>
        <v>198.20627802690584</v>
      </c>
      <c r="R13" s="520">
        <v>570</v>
      </c>
      <c r="S13" s="534">
        <f t="shared" ref="S13:S76" si="6">IF(OR($B13=0,R13=0),"",R13/$B13)</f>
        <v>127.80269058295964</v>
      </c>
      <c r="T13" s="520"/>
      <c r="U13" s="534" t="str">
        <f t="shared" ref="U13:U76" si="7">IF(OR($B13=0,T13=0),"",T13/$B13)</f>
        <v/>
      </c>
      <c r="V13" s="520"/>
      <c r="W13" s="534" t="str">
        <f t="shared" ref="W13:W76" si="8">IF(OR($B13=0,V13=0),"",V13/$B13)</f>
        <v/>
      </c>
      <c r="X13" s="520"/>
      <c r="Y13" s="534" t="str">
        <f t="shared" ref="Y13:Y76" si="9">IF(OR($B13=0,X13=0),"",X13/$B13)</f>
        <v/>
      </c>
      <c r="Z13" s="520"/>
      <c r="AA13" s="534" t="str">
        <f t="shared" ref="AA13:AA76" si="10">IF(OR($B13=0,Z13=0),"",Z13/$B13)</f>
        <v/>
      </c>
      <c r="AB13" s="520"/>
      <c r="AC13" s="534" t="str">
        <f t="shared" ref="AC13:AC76" si="11">IF(OR($B13=0,AB13=0),"",AB13/$B13)</f>
        <v/>
      </c>
      <c r="AD13" s="520"/>
      <c r="AE13" s="534" t="str">
        <f t="shared" ref="AE13:AE76" si="12">IF(OR($B13=0,AD13=0),"",AD13/$B13)</f>
        <v/>
      </c>
      <c r="AF13" s="520"/>
      <c r="AG13" s="534" t="str">
        <f t="shared" ref="AG13:AG76" si="13">IF(OR($B13=0,AF13=0),"",AF13/$B13)</f>
        <v/>
      </c>
      <c r="AH13" s="520"/>
      <c r="AI13" s="534" t="str">
        <f t="shared" ref="AI13:AI76" si="14">IF(OR($B13=0,AH13=0),"",AH13/$B13)</f>
        <v/>
      </c>
      <c r="AJ13" s="520">
        <v>136417</v>
      </c>
      <c r="AK13" s="534">
        <f t="shared" ref="AK13:AK76" si="15">IF(OR($B13=0,AJ13=0),"",AJ13/$B13)</f>
        <v>30586.771300448432</v>
      </c>
      <c r="AL13" s="520"/>
      <c r="AM13" s="534" t="str">
        <f t="shared" ref="AM13:AM76" si="16">IF(OR($B13=0,AL13=0),"",AL13/$B13)</f>
        <v/>
      </c>
      <c r="AN13" s="520"/>
      <c r="AO13" s="534" t="str">
        <f t="shared" ref="AO13:AO76" si="17">IF(OR($B13=0,AN13=0),"",AN13/$B13)</f>
        <v/>
      </c>
      <c r="AP13" s="520">
        <v>138978</v>
      </c>
      <c r="AQ13" s="534">
        <f t="shared" ref="AQ13:AQ76" si="18">IF(OR($B13=0,AP13=0),"",AP13/$B13)</f>
        <v>31160.986547085202</v>
      </c>
    </row>
    <row r="14" spans="1:923 1124:1243">
      <c r="A14" s="523"/>
      <c r="B14" s="523">
        <v>0.21</v>
      </c>
      <c r="D14" s="535"/>
      <c r="E14" s="534" t="str">
        <f t="shared" si="0"/>
        <v/>
      </c>
      <c r="F14" s="520"/>
      <c r="G14" s="534" t="str">
        <f t="shared" si="0"/>
        <v/>
      </c>
      <c r="H14" s="520"/>
      <c r="I14" s="534" t="str">
        <f t="shared" si="1"/>
        <v/>
      </c>
      <c r="J14" s="520"/>
      <c r="K14" s="534" t="str">
        <f t="shared" si="2"/>
        <v/>
      </c>
      <c r="L14" s="520"/>
      <c r="M14" s="534" t="str">
        <f t="shared" si="3"/>
        <v/>
      </c>
      <c r="N14" s="520">
        <v>225</v>
      </c>
      <c r="O14" s="534">
        <f t="shared" si="4"/>
        <v>1071.4285714285716</v>
      </c>
      <c r="P14" s="520">
        <v>6802</v>
      </c>
      <c r="Q14" s="534">
        <f t="shared" si="5"/>
        <v>32390.476190476191</v>
      </c>
      <c r="R14" s="520">
        <v>4150</v>
      </c>
      <c r="S14" s="534">
        <f t="shared" si="6"/>
        <v>19761.904761904763</v>
      </c>
      <c r="T14" s="520"/>
      <c r="U14" s="534" t="str">
        <f t="shared" si="7"/>
        <v/>
      </c>
      <c r="V14" s="520"/>
      <c r="W14" s="534" t="str">
        <f t="shared" si="8"/>
        <v/>
      </c>
      <c r="X14" s="520"/>
      <c r="Y14" s="534" t="str">
        <f t="shared" si="9"/>
        <v/>
      </c>
      <c r="Z14" s="520"/>
      <c r="AA14" s="534" t="str">
        <f t="shared" si="10"/>
        <v/>
      </c>
      <c r="AB14" s="520"/>
      <c r="AC14" s="534" t="str">
        <f t="shared" si="11"/>
        <v/>
      </c>
      <c r="AD14" s="520"/>
      <c r="AE14" s="534" t="str">
        <f t="shared" si="12"/>
        <v/>
      </c>
      <c r="AF14" s="520"/>
      <c r="AG14" s="534" t="str">
        <f t="shared" si="13"/>
        <v/>
      </c>
      <c r="AH14" s="520"/>
      <c r="AI14" s="534" t="str">
        <f t="shared" si="14"/>
        <v/>
      </c>
      <c r="AJ14" s="520">
        <v>6880</v>
      </c>
      <c r="AK14" s="534">
        <f t="shared" si="15"/>
        <v>32761.904761904763</v>
      </c>
      <c r="AL14" s="520"/>
      <c r="AM14" s="534" t="str">
        <f t="shared" si="16"/>
        <v/>
      </c>
      <c r="AN14" s="520"/>
      <c r="AO14" s="534" t="str">
        <f t="shared" si="17"/>
        <v/>
      </c>
      <c r="AP14" s="520">
        <v>18057</v>
      </c>
      <c r="AQ14" s="534">
        <f t="shared" si="18"/>
        <v>85985.71428571429</v>
      </c>
    </row>
    <row r="15" spans="1:923 1124:1243">
      <c r="A15" s="523"/>
      <c r="B15" s="523">
        <v>2.72</v>
      </c>
      <c r="D15" s="535">
        <v>24630</v>
      </c>
      <c r="E15" s="534">
        <f t="shared" si="0"/>
        <v>9055.1470588235279</v>
      </c>
      <c r="F15" s="520"/>
      <c r="G15" s="534" t="str">
        <f t="shared" si="0"/>
        <v/>
      </c>
      <c r="H15" s="520"/>
      <c r="I15" s="534" t="str">
        <f t="shared" si="1"/>
        <v/>
      </c>
      <c r="J15" s="520">
        <v>10069</v>
      </c>
      <c r="K15" s="534">
        <f t="shared" si="2"/>
        <v>3701.8382352941176</v>
      </c>
      <c r="L15" s="520"/>
      <c r="M15" s="534" t="str">
        <f t="shared" si="3"/>
        <v/>
      </c>
      <c r="N15" s="520">
        <v>475</v>
      </c>
      <c r="O15" s="534">
        <f t="shared" si="4"/>
        <v>174.63235294117646</v>
      </c>
      <c r="P15" s="520">
        <v>34</v>
      </c>
      <c r="Q15" s="534">
        <f t="shared" si="5"/>
        <v>12.499999999999998</v>
      </c>
      <c r="R15" s="520">
        <v>218</v>
      </c>
      <c r="S15" s="534">
        <f t="shared" si="6"/>
        <v>80.147058823529406</v>
      </c>
      <c r="T15" s="520"/>
      <c r="U15" s="534" t="str">
        <f t="shared" si="7"/>
        <v/>
      </c>
      <c r="V15" s="520"/>
      <c r="W15" s="534" t="str">
        <f t="shared" si="8"/>
        <v/>
      </c>
      <c r="X15" s="520"/>
      <c r="Y15" s="534" t="str">
        <f t="shared" si="9"/>
        <v/>
      </c>
      <c r="Z15" s="520"/>
      <c r="AA15" s="534" t="str">
        <f t="shared" si="10"/>
        <v/>
      </c>
      <c r="AB15" s="520"/>
      <c r="AC15" s="534" t="str">
        <f t="shared" si="11"/>
        <v/>
      </c>
      <c r="AD15" s="520"/>
      <c r="AE15" s="534" t="str">
        <f t="shared" si="12"/>
        <v/>
      </c>
      <c r="AF15" s="520"/>
      <c r="AG15" s="534" t="str">
        <f t="shared" si="13"/>
        <v/>
      </c>
      <c r="AH15" s="520"/>
      <c r="AI15" s="534" t="str">
        <f t="shared" si="14"/>
        <v/>
      </c>
      <c r="AJ15" s="520">
        <v>3632</v>
      </c>
      <c r="AK15" s="534">
        <f t="shared" si="15"/>
        <v>1335.2941176470588</v>
      </c>
      <c r="AL15" s="520"/>
      <c r="AM15" s="534" t="str">
        <f t="shared" si="16"/>
        <v/>
      </c>
      <c r="AN15" s="520">
        <v>209</v>
      </c>
      <c r="AO15" s="534">
        <f t="shared" si="17"/>
        <v>76.838235294117638</v>
      </c>
      <c r="AP15" s="520">
        <v>14637</v>
      </c>
      <c r="AQ15" s="534">
        <f t="shared" si="18"/>
        <v>5381.25</v>
      </c>
    </row>
    <row r="16" spans="1:923 1124:1243">
      <c r="A16" s="523"/>
      <c r="B16" s="523">
        <v>7.84</v>
      </c>
      <c r="D16" s="535">
        <v>59299</v>
      </c>
      <c r="E16" s="534">
        <f t="shared" si="0"/>
        <v>7563.6479591836733</v>
      </c>
      <c r="F16" s="520"/>
      <c r="G16" s="534" t="str">
        <f t="shared" si="0"/>
        <v/>
      </c>
      <c r="H16" s="520"/>
      <c r="I16" s="534" t="str">
        <f t="shared" si="1"/>
        <v/>
      </c>
      <c r="J16" s="520">
        <v>9438</v>
      </c>
      <c r="K16" s="534">
        <f t="shared" si="2"/>
        <v>1203.8265306122448</v>
      </c>
      <c r="L16" s="520"/>
      <c r="M16" s="534" t="str">
        <f t="shared" si="3"/>
        <v/>
      </c>
      <c r="N16" s="520">
        <v>8141</v>
      </c>
      <c r="O16" s="534">
        <f t="shared" si="4"/>
        <v>1038.3928571428571</v>
      </c>
      <c r="P16" s="520">
        <v>138</v>
      </c>
      <c r="Q16" s="534">
        <f t="shared" si="5"/>
        <v>17.602040816326532</v>
      </c>
      <c r="R16" s="520">
        <v>906</v>
      </c>
      <c r="S16" s="534">
        <f t="shared" si="6"/>
        <v>115.56122448979592</v>
      </c>
      <c r="T16" s="520">
        <v>5553</v>
      </c>
      <c r="U16" s="534">
        <f t="shared" si="7"/>
        <v>708.2908163265306</v>
      </c>
      <c r="V16" s="520"/>
      <c r="W16" s="534" t="str">
        <f t="shared" si="8"/>
        <v/>
      </c>
      <c r="X16" s="520"/>
      <c r="Y16" s="534" t="str">
        <f t="shared" si="9"/>
        <v/>
      </c>
      <c r="Z16" s="520"/>
      <c r="AA16" s="534" t="str">
        <f t="shared" si="10"/>
        <v/>
      </c>
      <c r="AB16" s="520"/>
      <c r="AC16" s="534" t="str">
        <f t="shared" si="11"/>
        <v/>
      </c>
      <c r="AD16" s="520"/>
      <c r="AE16" s="534" t="str">
        <f t="shared" si="12"/>
        <v/>
      </c>
      <c r="AF16" s="520"/>
      <c r="AG16" s="534" t="str">
        <f t="shared" si="13"/>
        <v/>
      </c>
      <c r="AH16" s="520"/>
      <c r="AI16" s="534" t="str">
        <f t="shared" si="14"/>
        <v/>
      </c>
      <c r="AJ16" s="520">
        <v>22059</v>
      </c>
      <c r="AK16" s="534">
        <f t="shared" si="15"/>
        <v>2813.6479591836737</v>
      </c>
      <c r="AL16" s="520"/>
      <c r="AM16" s="534" t="str">
        <f t="shared" si="16"/>
        <v/>
      </c>
      <c r="AN16" s="520"/>
      <c r="AO16" s="534" t="str">
        <f t="shared" si="17"/>
        <v/>
      </c>
      <c r="AP16" s="520">
        <v>46235</v>
      </c>
      <c r="AQ16" s="534">
        <f t="shared" si="18"/>
        <v>5897.3214285714284</v>
      </c>
    </row>
    <row r="17" spans="1:43">
      <c r="A17" s="523"/>
      <c r="B17" s="523">
        <v>0.35</v>
      </c>
      <c r="D17" s="535"/>
      <c r="E17" s="534" t="str">
        <f t="shared" si="0"/>
        <v/>
      </c>
      <c r="F17" s="520"/>
      <c r="G17" s="534" t="str">
        <f t="shared" si="0"/>
        <v/>
      </c>
      <c r="H17" s="520"/>
      <c r="I17" s="534" t="str">
        <f t="shared" si="1"/>
        <v/>
      </c>
      <c r="J17" s="520"/>
      <c r="K17" s="534" t="str">
        <f t="shared" si="2"/>
        <v/>
      </c>
      <c r="L17" s="520"/>
      <c r="M17" s="534" t="str">
        <f t="shared" si="3"/>
        <v/>
      </c>
      <c r="N17" s="520">
        <v>73</v>
      </c>
      <c r="O17" s="534">
        <f t="shared" si="4"/>
        <v>208.57142857142858</v>
      </c>
      <c r="P17" s="520"/>
      <c r="Q17" s="534" t="str">
        <f t="shared" si="5"/>
        <v/>
      </c>
      <c r="R17" s="520"/>
      <c r="S17" s="534" t="str">
        <f t="shared" si="6"/>
        <v/>
      </c>
      <c r="T17" s="520"/>
      <c r="U17" s="534" t="str">
        <f t="shared" si="7"/>
        <v/>
      </c>
      <c r="V17" s="520"/>
      <c r="W17" s="534" t="str">
        <f t="shared" si="8"/>
        <v/>
      </c>
      <c r="X17" s="520"/>
      <c r="Y17" s="534" t="str">
        <f t="shared" si="9"/>
        <v/>
      </c>
      <c r="Z17" s="520"/>
      <c r="AA17" s="534" t="str">
        <f t="shared" si="10"/>
        <v/>
      </c>
      <c r="AB17" s="520"/>
      <c r="AC17" s="534" t="str">
        <f t="shared" si="11"/>
        <v/>
      </c>
      <c r="AD17" s="520"/>
      <c r="AE17" s="534" t="str">
        <f t="shared" si="12"/>
        <v/>
      </c>
      <c r="AF17" s="520"/>
      <c r="AG17" s="534" t="str">
        <f t="shared" si="13"/>
        <v/>
      </c>
      <c r="AH17" s="520"/>
      <c r="AI17" s="534" t="str">
        <f t="shared" si="14"/>
        <v/>
      </c>
      <c r="AJ17" s="520">
        <v>97</v>
      </c>
      <c r="AK17" s="534">
        <f t="shared" si="15"/>
        <v>277.14285714285717</v>
      </c>
      <c r="AL17" s="520"/>
      <c r="AM17" s="534" t="str">
        <f t="shared" si="16"/>
        <v/>
      </c>
      <c r="AN17" s="520"/>
      <c r="AO17" s="534" t="str">
        <f t="shared" si="17"/>
        <v/>
      </c>
      <c r="AP17" s="520">
        <v>170</v>
      </c>
      <c r="AQ17" s="534">
        <f t="shared" si="18"/>
        <v>485.71428571428572</v>
      </c>
    </row>
    <row r="18" spans="1:43">
      <c r="A18" s="523"/>
      <c r="B18" s="523">
        <v>2.12</v>
      </c>
      <c r="D18" s="535">
        <v>8729</v>
      </c>
      <c r="E18" s="534">
        <f t="shared" si="0"/>
        <v>4117.4528301886794</v>
      </c>
      <c r="F18" s="520">
        <v>360</v>
      </c>
      <c r="G18" s="534">
        <f t="shared" si="0"/>
        <v>169.81132075471697</v>
      </c>
      <c r="H18" s="520"/>
      <c r="I18" s="534" t="str">
        <f t="shared" si="1"/>
        <v/>
      </c>
      <c r="J18" s="520">
        <v>1950</v>
      </c>
      <c r="K18" s="534">
        <f t="shared" si="2"/>
        <v>919.81132075471692</v>
      </c>
      <c r="L18" s="520"/>
      <c r="M18" s="534" t="str">
        <f t="shared" si="3"/>
        <v/>
      </c>
      <c r="N18" s="520">
        <v>70</v>
      </c>
      <c r="O18" s="534">
        <f t="shared" si="4"/>
        <v>33.018867924528301</v>
      </c>
      <c r="P18" s="520">
        <v>351</v>
      </c>
      <c r="Q18" s="534">
        <f t="shared" si="5"/>
        <v>165.56603773584905</v>
      </c>
      <c r="R18" s="520"/>
      <c r="S18" s="534" t="str">
        <f t="shared" si="6"/>
        <v/>
      </c>
      <c r="T18" s="520"/>
      <c r="U18" s="534" t="str">
        <f t="shared" si="7"/>
        <v/>
      </c>
      <c r="V18" s="520"/>
      <c r="W18" s="534" t="str">
        <f t="shared" si="8"/>
        <v/>
      </c>
      <c r="X18" s="520"/>
      <c r="Y18" s="534" t="str">
        <f t="shared" si="9"/>
        <v/>
      </c>
      <c r="Z18" s="520"/>
      <c r="AA18" s="534" t="str">
        <f t="shared" si="10"/>
        <v/>
      </c>
      <c r="AB18" s="520"/>
      <c r="AC18" s="534" t="str">
        <f t="shared" si="11"/>
        <v/>
      </c>
      <c r="AD18" s="520"/>
      <c r="AE18" s="534" t="str">
        <f t="shared" si="12"/>
        <v/>
      </c>
      <c r="AF18" s="520"/>
      <c r="AG18" s="534" t="str">
        <f t="shared" si="13"/>
        <v/>
      </c>
      <c r="AH18" s="520"/>
      <c r="AI18" s="534" t="str">
        <f t="shared" si="14"/>
        <v/>
      </c>
      <c r="AJ18" s="520">
        <v>3340</v>
      </c>
      <c r="AK18" s="534">
        <f t="shared" si="15"/>
        <v>1575.4716981132074</v>
      </c>
      <c r="AL18" s="520"/>
      <c r="AM18" s="534" t="str">
        <f t="shared" si="16"/>
        <v/>
      </c>
      <c r="AN18" s="520"/>
      <c r="AO18" s="534" t="str">
        <f t="shared" si="17"/>
        <v/>
      </c>
      <c r="AP18" s="520">
        <v>6071</v>
      </c>
      <c r="AQ18" s="534">
        <f t="shared" si="18"/>
        <v>2863.6792452830186</v>
      </c>
    </row>
    <row r="19" spans="1:43">
      <c r="A19" s="523"/>
      <c r="B19" s="523">
        <v>0.83</v>
      </c>
      <c r="D19" s="535"/>
      <c r="E19" s="534" t="str">
        <f t="shared" si="0"/>
        <v/>
      </c>
      <c r="F19" s="520"/>
      <c r="G19" s="534" t="str">
        <f t="shared" si="0"/>
        <v/>
      </c>
      <c r="H19" s="520"/>
      <c r="I19" s="534" t="str">
        <f t="shared" si="1"/>
        <v/>
      </c>
      <c r="J19" s="520"/>
      <c r="K19" s="534" t="str">
        <f t="shared" si="2"/>
        <v/>
      </c>
      <c r="L19" s="520"/>
      <c r="M19" s="534" t="str">
        <f t="shared" si="3"/>
        <v/>
      </c>
      <c r="N19" s="520"/>
      <c r="O19" s="534" t="str">
        <f t="shared" si="4"/>
        <v/>
      </c>
      <c r="P19" s="520"/>
      <c r="Q19" s="534" t="str">
        <f t="shared" si="5"/>
        <v/>
      </c>
      <c r="R19" s="520"/>
      <c r="S19" s="534" t="str">
        <f t="shared" si="6"/>
        <v/>
      </c>
      <c r="T19" s="520"/>
      <c r="U19" s="534" t="str">
        <f t="shared" si="7"/>
        <v/>
      </c>
      <c r="V19" s="520"/>
      <c r="W19" s="534" t="str">
        <f t="shared" si="8"/>
        <v/>
      </c>
      <c r="X19" s="520"/>
      <c r="Y19" s="534" t="str">
        <f t="shared" si="9"/>
        <v/>
      </c>
      <c r="Z19" s="520"/>
      <c r="AA19" s="534" t="str">
        <f t="shared" si="10"/>
        <v/>
      </c>
      <c r="AB19" s="520"/>
      <c r="AC19" s="534" t="str">
        <f t="shared" si="11"/>
        <v/>
      </c>
      <c r="AD19" s="520"/>
      <c r="AE19" s="534" t="str">
        <f t="shared" si="12"/>
        <v/>
      </c>
      <c r="AF19" s="520"/>
      <c r="AG19" s="534" t="str">
        <f t="shared" si="13"/>
        <v/>
      </c>
      <c r="AH19" s="520"/>
      <c r="AI19" s="534" t="str">
        <f t="shared" si="14"/>
        <v/>
      </c>
      <c r="AJ19" s="520"/>
      <c r="AK19" s="534" t="str">
        <f t="shared" si="15"/>
        <v/>
      </c>
      <c r="AL19" s="520"/>
      <c r="AM19" s="534" t="str">
        <f t="shared" si="16"/>
        <v/>
      </c>
      <c r="AN19" s="520"/>
      <c r="AO19" s="534" t="str">
        <f t="shared" si="17"/>
        <v/>
      </c>
      <c r="AP19" s="520"/>
      <c r="AQ19" s="534" t="str">
        <f t="shared" si="18"/>
        <v/>
      </c>
    </row>
    <row r="20" spans="1:43">
      <c r="A20" s="523"/>
      <c r="B20" s="523">
        <v>1.2</v>
      </c>
      <c r="D20" s="535"/>
      <c r="E20" s="534" t="str">
        <f t="shared" si="0"/>
        <v/>
      </c>
      <c r="F20" s="520"/>
      <c r="G20" s="534" t="str">
        <f t="shared" si="0"/>
        <v/>
      </c>
      <c r="H20" s="520"/>
      <c r="I20" s="534" t="str">
        <f t="shared" si="1"/>
        <v/>
      </c>
      <c r="J20" s="520"/>
      <c r="K20" s="534" t="str">
        <f t="shared" si="2"/>
        <v/>
      </c>
      <c r="L20" s="520"/>
      <c r="M20" s="534" t="str">
        <f t="shared" si="3"/>
        <v/>
      </c>
      <c r="N20" s="520">
        <v>755</v>
      </c>
      <c r="O20" s="534">
        <f t="shared" si="4"/>
        <v>629.16666666666674</v>
      </c>
      <c r="P20" s="520">
        <v>654.04</v>
      </c>
      <c r="Q20" s="534">
        <f t="shared" si="5"/>
        <v>545.0333333333333</v>
      </c>
      <c r="R20" s="520">
        <v>20.8</v>
      </c>
      <c r="S20" s="534">
        <f t="shared" si="6"/>
        <v>17.333333333333336</v>
      </c>
      <c r="T20" s="520"/>
      <c r="U20" s="534" t="str">
        <f t="shared" si="7"/>
        <v/>
      </c>
      <c r="V20" s="520"/>
      <c r="W20" s="534" t="str">
        <f t="shared" si="8"/>
        <v/>
      </c>
      <c r="X20" s="520"/>
      <c r="Y20" s="534" t="str">
        <f t="shared" si="9"/>
        <v/>
      </c>
      <c r="Z20" s="520"/>
      <c r="AA20" s="534" t="str">
        <f t="shared" si="10"/>
        <v/>
      </c>
      <c r="AB20" s="520"/>
      <c r="AC20" s="534" t="str">
        <f t="shared" si="11"/>
        <v/>
      </c>
      <c r="AD20" s="520"/>
      <c r="AE20" s="534" t="str">
        <f t="shared" si="12"/>
        <v/>
      </c>
      <c r="AF20" s="520"/>
      <c r="AG20" s="534" t="str">
        <f t="shared" si="13"/>
        <v/>
      </c>
      <c r="AH20" s="520"/>
      <c r="AI20" s="534" t="str">
        <f t="shared" si="14"/>
        <v/>
      </c>
      <c r="AJ20" s="520">
        <v>1225.83</v>
      </c>
      <c r="AK20" s="534">
        <f t="shared" si="15"/>
        <v>1021.525</v>
      </c>
      <c r="AL20" s="520"/>
      <c r="AM20" s="534" t="str">
        <f t="shared" si="16"/>
        <v/>
      </c>
      <c r="AN20" s="520"/>
      <c r="AO20" s="534" t="str">
        <f t="shared" si="17"/>
        <v/>
      </c>
      <c r="AP20" s="520">
        <v>2655.67</v>
      </c>
      <c r="AQ20" s="534">
        <f t="shared" si="18"/>
        <v>2213.0583333333334</v>
      </c>
    </row>
    <row r="21" spans="1:43">
      <c r="A21" s="523"/>
      <c r="B21" s="523">
        <v>0.3</v>
      </c>
      <c r="D21" s="535">
        <v>303</v>
      </c>
      <c r="E21" s="534">
        <f t="shared" si="0"/>
        <v>1010</v>
      </c>
      <c r="F21" s="520">
        <v>173</v>
      </c>
      <c r="G21" s="534">
        <f t="shared" si="0"/>
        <v>576.66666666666674</v>
      </c>
      <c r="H21" s="520"/>
      <c r="I21" s="534" t="str">
        <f t="shared" si="1"/>
        <v/>
      </c>
      <c r="J21" s="520"/>
      <c r="K21" s="534" t="str">
        <f t="shared" si="2"/>
        <v/>
      </c>
      <c r="L21" s="520"/>
      <c r="M21" s="534" t="str">
        <f t="shared" si="3"/>
        <v/>
      </c>
      <c r="N21" s="520">
        <v>4</v>
      </c>
      <c r="O21" s="534">
        <f t="shared" si="4"/>
        <v>13.333333333333334</v>
      </c>
      <c r="P21" s="520">
        <v>28</v>
      </c>
      <c r="Q21" s="534">
        <f t="shared" si="5"/>
        <v>93.333333333333343</v>
      </c>
      <c r="R21" s="520"/>
      <c r="S21" s="534" t="str">
        <f t="shared" si="6"/>
        <v/>
      </c>
      <c r="T21" s="520"/>
      <c r="U21" s="534" t="str">
        <f t="shared" si="7"/>
        <v/>
      </c>
      <c r="V21" s="520">
        <v>763</v>
      </c>
      <c r="W21" s="534">
        <f t="shared" si="8"/>
        <v>2543.3333333333335</v>
      </c>
      <c r="X21" s="520"/>
      <c r="Y21" s="534" t="str">
        <f t="shared" si="9"/>
        <v/>
      </c>
      <c r="Z21" s="520"/>
      <c r="AA21" s="534" t="str">
        <f t="shared" si="10"/>
        <v/>
      </c>
      <c r="AB21" s="520"/>
      <c r="AC21" s="534" t="str">
        <f t="shared" si="11"/>
        <v/>
      </c>
      <c r="AD21" s="520"/>
      <c r="AE21" s="534" t="str">
        <f t="shared" si="12"/>
        <v/>
      </c>
      <c r="AF21" s="520">
        <v>142</v>
      </c>
      <c r="AG21" s="534">
        <f t="shared" si="13"/>
        <v>473.33333333333337</v>
      </c>
      <c r="AH21" s="520"/>
      <c r="AI21" s="534" t="str">
        <f t="shared" si="14"/>
        <v/>
      </c>
      <c r="AJ21" s="520">
        <v>14599</v>
      </c>
      <c r="AK21" s="534">
        <f t="shared" si="15"/>
        <v>48663.333333333336</v>
      </c>
      <c r="AL21" s="520"/>
      <c r="AM21" s="534" t="str">
        <f t="shared" si="16"/>
        <v/>
      </c>
      <c r="AN21" s="520">
        <v>728</v>
      </c>
      <c r="AO21" s="534">
        <f t="shared" si="17"/>
        <v>2426.666666666667</v>
      </c>
      <c r="AP21" s="520">
        <v>16437</v>
      </c>
      <c r="AQ21" s="534">
        <f t="shared" si="18"/>
        <v>54790</v>
      </c>
    </row>
    <row r="22" spans="1:43">
      <c r="A22" s="523"/>
      <c r="B22" s="523">
        <v>1.08</v>
      </c>
      <c r="D22" s="535">
        <v>8673</v>
      </c>
      <c r="E22" s="534">
        <f t="shared" si="0"/>
        <v>8030.5555555555547</v>
      </c>
      <c r="F22" s="520"/>
      <c r="G22" s="534" t="str">
        <f t="shared" si="0"/>
        <v/>
      </c>
      <c r="H22" s="520"/>
      <c r="I22" s="534" t="str">
        <f t="shared" si="1"/>
        <v/>
      </c>
      <c r="J22" s="520"/>
      <c r="K22" s="534" t="str">
        <f t="shared" si="2"/>
        <v/>
      </c>
      <c r="L22" s="520"/>
      <c r="M22" s="534" t="str">
        <f t="shared" si="3"/>
        <v/>
      </c>
      <c r="N22" s="520">
        <v>50</v>
      </c>
      <c r="O22" s="534">
        <f t="shared" si="4"/>
        <v>46.296296296296291</v>
      </c>
      <c r="P22" s="520">
        <v>72</v>
      </c>
      <c r="Q22" s="534">
        <f t="shared" si="5"/>
        <v>66.666666666666657</v>
      </c>
      <c r="R22" s="520"/>
      <c r="S22" s="534" t="str">
        <f t="shared" si="6"/>
        <v/>
      </c>
      <c r="T22" s="520"/>
      <c r="U22" s="534" t="str">
        <f t="shared" si="7"/>
        <v/>
      </c>
      <c r="V22" s="520"/>
      <c r="W22" s="534" t="str">
        <f t="shared" si="8"/>
        <v/>
      </c>
      <c r="X22" s="520"/>
      <c r="Y22" s="534" t="str">
        <f t="shared" si="9"/>
        <v/>
      </c>
      <c r="Z22" s="520"/>
      <c r="AA22" s="534" t="str">
        <f t="shared" si="10"/>
        <v/>
      </c>
      <c r="AB22" s="520"/>
      <c r="AC22" s="534" t="str">
        <f t="shared" si="11"/>
        <v/>
      </c>
      <c r="AD22" s="520"/>
      <c r="AE22" s="534" t="str">
        <f t="shared" si="12"/>
        <v/>
      </c>
      <c r="AF22" s="520"/>
      <c r="AG22" s="534" t="str">
        <f t="shared" si="13"/>
        <v/>
      </c>
      <c r="AH22" s="520"/>
      <c r="AI22" s="534" t="str">
        <f t="shared" si="14"/>
        <v/>
      </c>
      <c r="AJ22" s="520"/>
      <c r="AK22" s="534" t="str">
        <f t="shared" si="15"/>
        <v/>
      </c>
      <c r="AL22" s="520"/>
      <c r="AM22" s="534" t="str">
        <f t="shared" si="16"/>
        <v/>
      </c>
      <c r="AN22" s="520"/>
      <c r="AO22" s="534" t="str">
        <f t="shared" si="17"/>
        <v/>
      </c>
      <c r="AP22" s="520">
        <v>122</v>
      </c>
      <c r="AQ22" s="534">
        <f t="shared" si="18"/>
        <v>112.96296296296296</v>
      </c>
    </row>
    <row r="23" spans="1:43">
      <c r="A23" s="523"/>
      <c r="B23" s="523"/>
      <c r="D23" s="535"/>
      <c r="E23" s="534" t="str">
        <f t="shared" si="0"/>
        <v/>
      </c>
      <c r="F23" s="520"/>
      <c r="G23" s="534" t="str">
        <f t="shared" si="0"/>
        <v/>
      </c>
      <c r="H23" s="520"/>
      <c r="I23" s="534" t="str">
        <f t="shared" si="1"/>
        <v/>
      </c>
      <c r="J23" s="520"/>
      <c r="K23" s="534" t="str">
        <f t="shared" si="2"/>
        <v/>
      </c>
      <c r="L23" s="520"/>
      <c r="M23" s="534" t="str">
        <f t="shared" si="3"/>
        <v/>
      </c>
      <c r="N23" s="520"/>
      <c r="O23" s="534" t="str">
        <f t="shared" si="4"/>
        <v/>
      </c>
      <c r="P23" s="520"/>
      <c r="Q23" s="534" t="str">
        <f t="shared" si="5"/>
        <v/>
      </c>
      <c r="R23" s="520"/>
      <c r="S23" s="534" t="str">
        <f t="shared" si="6"/>
        <v/>
      </c>
      <c r="T23" s="520"/>
      <c r="U23" s="534" t="str">
        <f t="shared" si="7"/>
        <v/>
      </c>
      <c r="V23" s="520"/>
      <c r="W23" s="534" t="str">
        <f t="shared" si="8"/>
        <v/>
      </c>
      <c r="X23" s="520"/>
      <c r="Y23" s="534" t="str">
        <f t="shared" si="9"/>
        <v/>
      </c>
      <c r="Z23" s="520"/>
      <c r="AA23" s="534" t="str">
        <f t="shared" si="10"/>
        <v/>
      </c>
      <c r="AB23" s="520"/>
      <c r="AC23" s="534" t="str">
        <f t="shared" si="11"/>
        <v/>
      </c>
      <c r="AD23" s="520"/>
      <c r="AE23" s="534" t="str">
        <f t="shared" si="12"/>
        <v/>
      </c>
      <c r="AF23" s="520"/>
      <c r="AG23" s="534" t="str">
        <f t="shared" si="13"/>
        <v/>
      </c>
      <c r="AH23" s="520"/>
      <c r="AI23" s="534" t="str">
        <f t="shared" si="14"/>
        <v/>
      </c>
      <c r="AJ23" s="520"/>
      <c r="AK23" s="534" t="str">
        <f t="shared" si="15"/>
        <v/>
      </c>
      <c r="AL23" s="520"/>
      <c r="AM23" s="534" t="str">
        <f t="shared" si="16"/>
        <v/>
      </c>
      <c r="AN23" s="520"/>
      <c r="AO23" s="534" t="str">
        <f t="shared" si="17"/>
        <v/>
      </c>
      <c r="AP23" s="520"/>
      <c r="AQ23" s="534" t="str">
        <f t="shared" si="18"/>
        <v/>
      </c>
    </row>
    <row r="24" spans="1:43">
      <c r="E24" s="534" t="str">
        <f t="shared" si="0"/>
        <v/>
      </c>
      <c r="G24" s="534" t="str">
        <f t="shared" si="0"/>
        <v/>
      </c>
      <c r="I24" s="534" t="str">
        <f t="shared" si="1"/>
        <v/>
      </c>
      <c r="K24" s="534" t="str">
        <f t="shared" si="2"/>
        <v/>
      </c>
      <c r="M24" s="534" t="str">
        <f t="shared" si="3"/>
        <v/>
      </c>
      <c r="O24" s="534" t="str">
        <f t="shared" si="4"/>
        <v/>
      </c>
      <c r="Q24" s="534" t="str">
        <f t="shared" si="5"/>
        <v/>
      </c>
      <c r="S24" s="534" t="str">
        <f t="shared" si="6"/>
        <v/>
      </c>
      <c r="U24" s="534" t="str">
        <f t="shared" si="7"/>
        <v/>
      </c>
      <c r="W24" s="534" t="str">
        <f t="shared" si="8"/>
        <v/>
      </c>
      <c r="Y24" s="534" t="str">
        <f t="shared" si="9"/>
        <v/>
      </c>
      <c r="AA24" s="534" t="str">
        <f t="shared" si="10"/>
        <v/>
      </c>
      <c r="AC24" s="534" t="str">
        <f t="shared" si="11"/>
        <v/>
      </c>
      <c r="AE24" s="534" t="str">
        <f t="shared" si="12"/>
        <v/>
      </c>
      <c r="AG24" s="534" t="str">
        <f t="shared" si="13"/>
        <v/>
      </c>
      <c r="AI24" s="534" t="str">
        <f t="shared" si="14"/>
        <v/>
      </c>
      <c r="AK24" s="534" t="str">
        <f t="shared" si="15"/>
        <v/>
      </c>
      <c r="AM24" s="534" t="str">
        <f t="shared" si="16"/>
        <v/>
      </c>
      <c r="AO24" s="534" t="str">
        <f t="shared" si="17"/>
        <v/>
      </c>
      <c r="AQ24" s="534" t="str">
        <f t="shared" si="18"/>
        <v/>
      </c>
    </row>
    <row r="25" spans="1:43">
      <c r="E25" s="534" t="str">
        <f t="shared" si="0"/>
        <v/>
      </c>
      <c r="G25" s="534" t="str">
        <f t="shared" si="0"/>
        <v/>
      </c>
      <c r="I25" s="534" t="str">
        <f t="shared" si="1"/>
        <v/>
      </c>
      <c r="K25" s="534" t="str">
        <f t="shared" si="2"/>
        <v/>
      </c>
      <c r="M25" s="534" t="str">
        <f t="shared" si="3"/>
        <v/>
      </c>
      <c r="O25" s="534" t="str">
        <f t="shared" si="4"/>
        <v/>
      </c>
      <c r="Q25" s="534" t="str">
        <f t="shared" si="5"/>
        <v/>
      </c>
      <c r="S25" s="534" t="str">
        <f t="shared" si="6"/>
        <v/>
      </c>
      <c r="U25" s="534" t="str">
        <f t="shared" si="7"/>
        <v/>
      </c>
      <c r="W25" s="534" t="str">
        <f t="shared" si="8"/>
        <v/>
      </c>
      <c r="Y25" s="534" t="str">
        <f t="shared" si="9"/>
        <v/>
      </c>
      <c r="AA25" s="534" t="str">
        <f t="shared" si="10"/>
        <v/>
      </c>
      <c r="AC25" s="534" t="str">
        <f t="shared" si="11"/>
        <v/>
      </c>
      <c r="AE25" s="534" t="str">
        <f t="shared" si="12"/>
        <v/>
      </c>
      <c r="AG25" s="534" t="str">
        <f t="shared" si="13"/>
        <v/>
      </c>
      <c r="AI25" s="534" t="str">
        <f t="shared" si="14"/>
        <v/>
      </c>
      <c r="AK25" s="534" t="str">
        <f t="shared" si="15"/>
        <v/>
      </c>
      <c r="AM25" s="534" t="str">
        <f t="shared" si="16"/>
        <v/>
      </c>
      <c r="AO25" s="534" t="str">
        <f t="shared" si="17"/>
        <v/>
      </c>
      <c r="AQ25" s="534" t="str">
        <f t="shared" si="18"/>
        <v/>
      </c>
    </row>
    <row r="26" spans="1:43">
      <c r="E26" s="534" t="str">
        <f t="shared" si="0"/>
        <v/>
      </c>
      <c r="G26" s="534" t="str">
        <f t="shared" si="0"/>
        <v/>
      </c>
      <c r="I26" s="534" t="str">
        <f t="shared" si="1"/>
        <v/>
      </c>
      <c r="K26" s="534" t="str">
        <f t="shared" si="2"/>
        <v/>
      </c>
      <c r="M26" s="534" t="str">
        <f t="shared" si="3"/>
        <v/>
      </c>
      <c r="O26" s="534" t="str">
        <f t="shared" si="4"/>
        <v/>
      </c>
      <c r="Q26" s="534" t="str">
        <f t="shared" si="5"/>
        <v/>
      </c>
      <c r="S26" s="534" t="str">
        <f t="shared" si="6"/>
        <v/>
      </c>
      <c r="U26" s="534" t="str">
        <f t="shared" si="7"/>
        <v/>
      </c>
      <c r="W26" s="534" t="str">
        <f t="shared" si="8"/>
        <v/>
      </c>
      <c r="Y26" s="534" t="str">
        <f t="shared" si="9"/>
        <v/>
      </c>
      <c r="AA26" s="534" t="str">
        <f t="shared" si="10"/>
        <v/>
      </c>
      <c r="AC26" s="534" t="str">
        <f t="shared" si="11"/>
        <v/>
      </c>
      <c r="AE26" s="534" t="str">
        <f t="shared" si="12"/>
        <v/>
      </c>
      <c r="AG26" s="534" t="str">
        <f t="shared" si="13"/>
        <v/>
      </c>
      <c r="AI26" s="534" t="str">
        <f t="shared" si="14"/>
        <v/>
      </c>
      <c r="AK26" s="534" t="str">
        <f t="shared" si="15"/>
        <v/>
      </c>
      <c r="AM26" s="534" t="str">
        <f t="shared" si="16"/>
        <v/>
      </c>
      <c r="AO26" s="534" t="str">
        <f t="shared" si="17"/>
        <v/>
      </c>
      <c r="AQ26" s="534" t="str">
        <f t="shared" si="18"/>
        <v/>
      </c>
    </row>
    <row r="27" spans="1:43">
      <c r="E27" s="534" t="str">
        <f t="shared" si="0"/>
        <v/>
      </c>
      <c r="G27" s="534" t="str">
        <f t="shared" si="0"/>
        <v/>
      </c>
      <c r="I27" s="534" t="str">
        <f t="shared" si="1"/>
        <v/>
      </c>
      <c r="K27" s="534" t="str">
        <f t="shared" si="2"/>
        <v/>
      </c>
      <c r="M27" s="534" t="str">
        <f t="shared" si="3"/>
        <v/>
      </c>
      <c r="O27" s="534" t="str">
        <f t="shared" si="4"/>
        <v/>
      </c>
      <c r="Q27" s="534" t="str">
        <f t="shared" si="5"/>
        <v/>
      </c>
      <c r="S27" s="534" t="str">
        <f t="shared" si="6"/>
        <v/>
      </c>
      <c r="U27" s="534" t="str">
        <f t="shared" si="7"/>
        <v/>
      </c>
      <c r="W27" s="534" t="str">
        <f t="shared" si="8"/>
        <v/>
      </c>
      <c r="Y27" s="534" t="str">
        <f t="shared" si="9"/>
        <v/>
      </c>
      <c r="AA27" s="534" t="str">
        <f t="shared" si="10"/>
        <v/>
      </c>
      <c r="AC27" s="534" t="str">
        <f t="shared" si="11"/>
        <v/>
      </c>
      <c r="AE27" s="534" t="str">
        <f t="shared" si="12"/>
        <v/>
      </c>
      <c r="AG27" s="534" t="str">
        <f t="shared" si="13"/>
        <v/>
      </c>
      <c r="AI27" s="534" t="str">
        <f t="shared" si="14"/>
        <v/>
      </c>
      <c r="AK27" s="534" t="str">
        <f t="shared" si="15"/>
        <v/>
      </c>
      <c r="AM27" s="534" t="str">
        <f t="shared" si="16"/>
        <v/>
      </c>
      <c r="AO27" s="534" t="str">
        <f t="shared" si="17"/>
        <v/>
      </c>
      <c r="AQ27" s="534" t="str">
        <f t="shared" si="18"/>
        <v/>
      </c>
    </row>
    <row r="28" spans="1:43">
      <c r="E28" s="534" t="str">
        <f t="shared" si="0"/>
        <v/>
      </c>
      <c r="G28" s="534" t="str">
        <f t="shared" si="0"/>
        <v/>
      </c>
      <c r="I28" s="534" t="str">
        <f t="shared" si="1"/>
        <v/>
      </c>
      <c r="K28" s="534" t="str">
        <f t="shared" si="2"/>
        <v/>
      </c>
      <c r="M28" s="534" t="str">
        <f t="shared" si="3"/>
        <v/>
      </c>
      <c r="O28" s="534" t="str">
        <f t="shared" si="4"/>
        <v/>
      </c>
      <c r="Q28" s="534" t="str">
        <f t="shared" si="5"/>
        <v/>
      </c>
      <c r="S28" s="534" t="str">
        <f t="shared" si="6"/>
        <v/>
      </c>
      <c r="U28" s="534" t="str">
        <f t="shared" si="7"/>
        <v/>
      </c>
      <c r="W28" s="534" t="str">
        <f t="shared" si="8"/>
        <v/>
      </c>
      <c r="Y28" s="534" t="str">
        <f t="shared" si="9"/>
        <v/>
      </c>
      <c r="AA28" s="534" t="str">
        <f t="shared" si="10"/>
        <v/>
      </c>
      <c r="AC28" s="534" t="str">
        <f t="shared" si="11"/>
        <v/>
      </c>
      <c r="AE28" s="534" t="str">
        <f t="shared" si="12"/>
        <v/>
      </c>
      <c r="AG28" s="534" t="str">
        <f t="shared" si="13"/>
        <v/>
      </c>
      <c r="AI28" s="534" t="str">
        <f t="shared" si="14"/>
        <v/>
      </c>
      <c r="AK28" s="534" t="str">
        <f t="shared" si="15"/>
        <v/>
      </c>
      <c r="AM28" s="534" t="str">
        <f t="shared" si="16"/>
        <v/>
      </c>
      <c r="AO28" s="534" t="str">
        <f t="shared" si="17"/>
        <v/>
      </c>
      <c r="AQ28" s="534" t="str">
        <f t="shared" si="18"/>
        <v/>
      </c>
    </row>
    <row r="29" spans="1:43">
      <c r="E29" s="534" t="str">
        <f t="shared" ref="E29:G44" si="19">IF(OR($B29=0,D29=0),"",D29/$B29)</f>
        <v/>
      </c>
      <c r="G29" s="534" t="str">
        <f t="shared" si="19"/>
        <v/>
      </c>
      <c r="I29" s="534" t="str">
        <f t="shared" si="1"/>
        <v/>
      </c>
      <c r="K29" s="534" t="str">
        <f t="shared" si="2"/>
        <v/>
      </c>
      <c r="M29" s="534" t="str">
        <f t="shared" si="3"/>
        <v/>
      </c>
      <c r="O29" s="534" t="str">
        <f t="shared" si="4"/>
        <v/>
      </c>
      <c r="Q29" s="534" t="str">
        <f t="shared" si="5"/>
        <v/>
      </c>
      <c r="S29" s="534" t="str">
        <f t="shared" si="6"/>
        <v/>
      </c>
      <c r="U29" s="534" t="str">
        <f t="shared" si="7"/>
        <v/>
      </c>
      <c r="W29" s="534" t="str">
        <f t="shared" si="8"/>
        <v/>
      </c>
      <c r="Y29" s="534" t="str">
        <f t="shared" si="9"/>
        <v/>
      </c>
      <c r="AA29" s="534" t="str">
        <f t="shared" si="10"/>
        <v/>
      </c>
      <c r="AC29" s="534" t="str">
        <f t="shared" si="11"/>
        <v/>
      </c>
      <c r="AE29" s="534" t="str">
        <f t="shared" si="12"/>
        <v/>
      </c>
      <c r="AG29" s="534" t="str">
        <f t="shared" si="13"/>
        <v/>
      </c>
      <c r="AI29" s="534" t="str">
        <f t="shared" si="14"/>
        <v/>
      </c>
      <c r="AK29" s="534" t="str">
        <f t="shared" si="15"/>
        <v/>
      </c>
      <c r="AM29" s="534" t="str">
        <f t="shared" si="16"/>
        <v/>
      </c>
      <c r="AO29" s="534" t="str">
        <f t="shared" si="17"/>
        <v/>
      </c>
      <c r="AQ29" s="534" t="str">
        <f t="shared" si="18"/>
        <v/>
      </c>
    </row>
    <row r="30" spans="1:43">
      <c r="E30" s="534" t="str">
        <f t="shared" si="19"/>
        <v/>
      </c>
      <c r="G30" s="534" t="str">
        <f t="shared" si="19"/>
        <v/>
      </c>
      <c r="I30" s="534" t="str">
        <f t="shared" si="1"/>
        <v/>
      </c>
      <c r="K30" s="534" t="str">
        <f t="shared" si="2"/>
        <v/>
      </c>
      <c r="M30" s="534" t="str">
        <f t="shared" si="3"/>
        <v/>
      </c>
      <c r="O30" s="534" t="str">
        <f t="shared" si="4"/>
        <v/>
      </c>
      <c r="Q30" s="534" t="str">
        <f t="shared" si="5"/>
        <v/>
      </c>
      <c r="S30" s="534" t="str">
        <f t="shared" si="6"/>
        <v/>
      </c>
      <c r="U30" s="534" t="str">
        <f t="shared" si="7"/>
        <v/>
      </c>
      <c r="W30" s="534" t="str">
        <f t="shared" si="8"/>
        <v/>
      </c>
      <c r="Y30" s="534" t="str">
        <f t="shared" si="9"/>
        <v/>
      </c>
      <c r="AA30" s="534" t="str">
        <f t="shared" si="10"/>
        <v/>
      </c>
      <c r="AC30" s="534" t="str">
        <f t="shared" si="11"/>
        <v/>
      </c>
      <c r="AE30" s="534" t="str">
        <f t="shared" si="12"/>
        <v/>
      </c>
      <c r="AG30" s="534" t="str">
        <f t="shared" si="13"/>
        <v/>
      </c>
      <c r="AI30" s="534" t="str">
        <f t="shared" si="14"/>
        <v/>
      </c>
      <c r="AK30" s="534" t="str">
        <f t="shared" si="15"/>
        <v/>
      </c>
      <c r="AM30" s="534" t="str">
        <f t="shared" si="16"/>
        <v/>
      </c>
      <c r="AO30" s="534" t="str">
        <f t="shared" si="17"/>
        <v/>
      </c>
      <c r="AQ30" s="534" t="str">
        <f t="shared" si="18"/>
        <v/>
      </c>
    </row>
    <row r="31" spans="1:43">
      <c r="E31" s="534" t="str">
        <f t="shared" si="19"/>
        <v/>
      </c>
      <c r="G31" s="534" t="str">
        <f t="shared" si="19"/>
        <v/>
      </c>
      <c r="I31" s="534" t="str">
        <f t="shared" si="1"/>
        <v/>
      </c>
      <c r="K31" s="534" t="str">
        <f t="shared" si="2"/>
        <v/>
      </c>
      <c r="M31" s="534" t="str">
        <f t="shared" si="3"/>
        <v/>
      </c>
      <c r="O31" s="534" t="str">
        <f t="shared" si="4"/>
        <v/>
      </c>
      <c r="Q31" s="534" t="str">
        <f t="shared" si="5"/>
        <v/>
      </c>
      <c r="S31" s="534" t="str">
        <f t="shared" si="6"/>
        <v/>
      </c>
      <c r="U31" s="534" t="str">
        <f t="shared" si="7"/>
        <v/>
      </c>
      <c r="W31" s="534" t="str">
        <f t="shared" si="8"/>
        <v/>
      </c>
      <c r="Y31" s="534" t="str">
        <f t="shared" si="9"/>
        <v/>
      </c>
      <c r="AA31" s="534" t="str">
        <f t="shared" si="10"/>
        <v/>
      </c>
      <c r="AC31" s="534" t="str">
        <f t="shared" si="11"/>
        <v/>
      </c>
      <c r="AE31" s="534" t="str">
        <f t="shared" si="12"/>
        <v/>
      </c>
      <c r="AG31" s="534" t="str">
        <f t="shared" si="13"/>
        <v/>
      </c>
      <c r="AI31" s="534" t="str">
        <f t="shared" si="14"/>
        <v/>
      </c>
      <c r="AK31" s="534" t="str">
        <f t="shared" si="15"/>
        <v/>
      </c>
      <c r="AM31" s="534" t="str">
        <f t="shared" si="16"/>
        <v/>
      </c>
      <c r="AO31" s="534" t="str">
        <f t="shared" si="17"/>
        <v/>
      </c>
      <c r="AQ31" s="534" t="str">
        <f t="shared" si="18"/>
        <v/>
      </c>
    </row>
    <row r="32" spans="1:43">
      <c r="E32" s="534" t="str">
        <f t="shared" si="19"/>
        <v/>
      </c>
      <c r="G32" s="534" t="str">
        <f t="shared" si="19"/>
        <v/>
      </c>
      <c r="I32" s="534" t="str">
        <f t="shared" si="1"/>
        <v/>
      </c>
      <c r="K32" s="534" t="str">
        <f t="shared" si="2"/>
        <v/>
      </c>
      <c r="M32" s="534" t="str">
        <f t="shared" si="3"/>
        <v/>
      </c>
      <c r="O32" s="534" t="str">
        <f t="shared" si="4"/>
        <v/>
      </c>
      <c r="Q32" s="534" t="str">
        <f t="shared" si="5"/>
        <v/>
      </c>
      <c r="S32" s="534" t="str">
        <f t="shared" si="6"/>
        <v/>
      </c>
      <c r="U32" s="534" t="str">
        <f t="shared" si="7"/>
        <v/>
      </c>
      <c r="W32" s="534" t="str">
        <f t="shared" si="8"/>
        <v/>
      </c>
      <c r="Y32" s="534" t="str">
        <f t="shared" si="9"/>
        <v/>
      </c>
      <c r="AA32" s="534" t="str">
        <f t="shared" si="10"/>
        <v/>
      </c>
      <c r="AC32" s="534" t="str">
        <f t="shared" si="11"/>
        <v/>
      </c>
      <c r="AE32" s="534" t="str">
        <f t="shared" si="12"/>
        <v/>
      </c>
      <c r="AG32" s="534" t="str">
        <f t="shared" si="13"/>
        <v/>
      </c>
      <c r="AI32" s="534" t="str">
        <f t="shared" si="14"/>
        <v/>
      </c>
      <c r="AK32" s="534" t="str">
        <f t="shared" si="15"/>
        <v/>
      </c>
      <c r="AM32" s="534" t="str">
        <f t="shared" si="16"/>
        <v/>
      </c>
      <c r="AO32" s="534" t="str">
        <f t="shared" si="17"/>
        <v/>
      </c>
      <c r="AQ32" s="534" t="str">
        <f t="shared" si="18"/>
        <v/>
      </c>
    </row>
    <row r="33" spans="5:43">
      <c r="E33" s="534" t="str">
        <f t="shared" si="19"/>
        <v/>
      </c>
      <c r="G33" s="534" t="str">
        <f t="shared" si="19"/>
        <v/>
      </c>
      <c r="I33" s="534" t="str">
        <f t="shared" si="1"/>
        <v/>
      </c>
      <c r="K33" s="534" t="str">
        <f t="shared" si="2"/>
        <v/>
      </c>
      <c r="M33" s="534" t="str">
        <f t="shared" si="3"/>
        <v/>
      </c>
      <c r="O33" s="534" t="str">
        <f t="shared" si="4"/>
        <v/>
      </c>
      <c r="Q33" s="534" t="str">
        <f t="shared" si="5"/>
        <v/>
      </c>
      <c r="S33" s="534" t="str">
        <f t="shared" si="6"/>
        <v/>
      </c>
      <c r="U33" s="534" t="str">
        <f t="shared" si="7"/>
        <v/>
      </c>
      <c r="W33" s="534" t="str">
        <f t="shared" si="8"/>
        <v/>
      </c>
      <c r="Y33" s="534" t="str">
        <f t="shared" si="9"/>
        <v/>
      </c>
      <c r="AA33" s="534" t="str">
        <f t="shared" si="10"/>
        <v/>
      </c>
      <c r="AC33" s="534" t="str">
        <f t="shared" si="11"/>
        <v/>
      </c>
      <c r="AE33" s="534" t="str">
        <f t="shared" si="12"/>
        <v/>
      </c>
      <c r="AG33" s="534" t="str">
        <f t="shared" si="13"/>
        <v/>
      </c>
      <c r="AI33" s="534" t="str">
        <f t="shared" si="14"/>
        <v/>
      </c>
      <c r="AK33" s="534" t="str">
        <f t="shared" si="15"/>
        <v/>
      </c>
      <c r="AM33" s="534" t="str">
        <f t="shared" si="16"/>
        <v/>
      </c>
      <c r="AO33" s="534" t="str">
        <f t="shared" si="17"/>
        <v/>
      </c>
      <c r="AQ33" s="534" t="str">
        <f t="shared" si="18"/>
        <v/>
      </c>
    </row>
    <row r="34" spans="5:43">
      <c r="E34" s="534" t="str">
        <f t="shared" si="19"/>
        <v/>
      </c>
      <c r="G34" s="534" t="str">
        <f t="shared" si="19"/>
        <v/>
      </c>
      <c r="I34" s="534" t="str">
        <f t="shared" si="1"/>
        <v/>
      </c>
      <c r="K34" s="534" t="str">
        <f t="shared" si="2"/>
        <v/>
      </c>
      <c r="M34" s="534" t="str">
        <f t="shared" si="3"/>
        <v/>
      </c>
      <c r="O34" s="534" t="str">
        <f t="shared" si="4"/>
        <v/>
      </c>
      <c r="Q34" s="534" t="str">
        <f t="shared" si="5"/>
        <v/>
      </c>
      <c r="S34" s="534" t="str">
        <f t="shared" si="6"/>
        <v/>
      </c>
      <c r="U34" s="534" t="str">
        <f t="shared" si="7"/>
        <v/>
      </c>
      <c r="W34" s="534" t="str">
        <f t="shared" si="8"/>
        <v/>
      </c>
      <c r="Y34" s="534" t="str">
        <f t="shared" si="9"/>
        <v/>
      </c>
      <c r="AA34" s="534" t="str">
        <f t="shared" si="10"/>
        <v/>
      </c>
      <c r="AC34" s="534" t="str">
        <f t="shared" si="11"/>
        <v/>
      </c>
      <c r="AE34" s="534" t="str">
        <f t="shared" si="12"/>
        <v/>
      </c>
      <c r="AG34" s="534" t="str">
        <f t="shared" si="13"/>
        <v/>
      </c>
      <c r="AI34" s="534" t="str">
        <f t="shared" si="14"/>
        <v/>
      </c>
      <c r="AK34" s="534" t="str">
        <f t="shared" si="15"/>
        <v/>
      </c>
      <c r="AM34" s="534" t="str">
        <f t="shared" si="16"/>
        <v/>
      </c>
      <c r="AO34" s="534" t="str">
        <f t="shared" si="17"/>
        <v/>
      </c>
      <c r="AQ34" s="534" t="str">
        <f t="shared" si="18"/>
        <v/>
      </c>
    </row>
    <row r="35" spans="5:43">
      <c r="E35" s="534" t="str">
        <f t="shared" si="19"/>
        <v/>
      </c>
      <c r="G35" s="534" t="str">
        <f t="shared" si="19"/>
        <v/>
      </c>
      <c r="I35" s="534" t="str">
        <f t="shared" si="1"/>
        <v/>
      </c>
      <c r="K35" s="534" t="str">
        <f t="shared" si="2"/>
        <v/>
      </c>
      <c r="M35" s="534" t="str">
        <f t="shared" si="3"/>
        <v/>
      </c>
      <c r="O35" s="534" t="str">
        <f t="shared" si="4"/>
        <v/>
      </c>
      <c r="Q35" s="534" t="str">
        <f t="shared" si="5"/>
        <v/>
      </c>
      <c r="S35" s="534" t="str">
        <f t="shared" si="6"/>
        <v/>
      </c>
      <c r="U35" s="534" t="str">
        <f t="shared" si="7"/>
        <v/>
      </c>
      <c r="W35" s="534" t="str">
        <f t="shared" si="8"/>
        <v/>
      </c>
      <c r="Y35" s="534" t="str">
        <f t="shared" si="9"/>
        <v/>
      </c>
      <c r="AA35" s="534" t="str">
        <f t="shared" si="10"/>
        <v/>
      </c>
      <c r="AC35" s="534" t="str">
        <f t="shared" si="11"/>
        <v/>
      </c>
      <c r="AE35" s="534" t="str">
        <f t="shared" si="12"/>
        <v/>
      </c>
      <c r="AG35" s="534" t="str">
        <f t="shared" si="13"/>
        <v/>
      </c>
      <c r="AI35" s="534" t="str">
        <f t="shared" si="14"/>
        <v/>
      </c>
      <c r="AK35" s="534" t="str">
        <f t="shared" si="15"/>
        <v/>
      </c>
      <c r="AM35" s="534" t="str">
        <f t="shared" si="16"/>
        <v/>
      </c>
      <c r="AO35" s="534" t="str">
        <f t="shared" si="17"/>
        <v/>
      </c>
      <c r="AQ35" s="534" t="str">
        <f t="shared" si="18"/>
        <v/>
      </c>
    </row>
    <row r="36" spans="5:43">
      <c r="E36" s="534" t="str">
        <f t="shared" si="19"/>
        <v/>
      </c>
      <c r="G36" s="534" t="str">
        <f t="shared" si="19"/>
        <v/>
      </c>
      <c r="I36" s="534" t="str">
        <f t="shared" si="1"/>
        <v/>
      </c>
      <c r="K36" s="534" t="str">
        <f t="shared" si="2"/>
        <v/>
      </c>
      <c r="M36" s="534" t="str">
        <f t="shared" si="3"/>
        <v/>
      </c>
      <c r="O36" s="534" t="str">
        <f t="shared" si="4"/>
        <v/>
      </c>
      <c r="Q36" s="534" t="str">
        <f t="shared" si="5"/>
        <v/>
      </c>
      <c r="S36" s="534" t="str">
        <f t="shared" si="6"/>
        <v/>
      </c>
      <c r="U36" s="534" t="str">
        <f t="shared" si="7"/>
        <v/>
      </c>
      <c r="W36" s="534" t="str">
        <f t="shared" si="8"/>
        <v/>
      </c>
      <c r="Y36" s="534" t="str">
        <f t="shared" si="9"/>
        <v/>
      </c>
      <c r="AA36" s="534" t="str">
        <f t="shared" si="10"/>
        <v/>
      </c>
      <c r="AC36" s="534" t="str">
        <f t="shared" si="11"/>
        <v/>
      </c>
      <c r="AE36" s="534" t="str">
        <f t="shared" si="12"/>
        <v/>
      </c>
      <c r="AG36" s="534" t="str">
        <f t="shared" si="13"/>
        <v/>
      </c>
      <c r="AI36" s="534" t="str">
        <f t="shared" si="14"/>
        <v/>
      </c>
      <c r="AK36" s="534" t="str">
        <f t="shared" si="15"/>
        <v/>
      </c>
      <c r="AM36" s="534" t="str">
        <f t="shared" si="16"/>
        <v/>
      </c>
      <c r="AO36" s="534" t="str">
        <f t="shared" si="17"/>
        <v/>
      </c>
      <c r="AQ36" s="534" t="str">
        <f t="shared" si="18"/>
        <v/>
      </c>
    </row>
    <row r="37" spans="5:43">
      <c r="E37" s="534" t="str">
        <f t="shared" si="19"/>
        <v/>
      </c>
      <c r="G37" s="534" t="str">
        <f t="shared" si="19"/>
        <v/>
      </c>
      <c r="I37" s="534" t="str">
        <f t="shared" si="1"/>
        <v/>
      </c>
      <c r="K37" s="534" t="str">
        <f t="shared" si="2"/>
        <v/>
      </c>
      <c r="M37" s="534" t="str">
        <f t="shared" si="3"/>
        <v/>
      </c>
      <c r="O37" s="534" t="str">
        <f t="shared" si="4"/>
        <v/>
      </c>
      <c r="Q37" s="534" t="str">
        <f t="shared" si="5"/>
        <v/>
      </c>
      <c r="S37" s="534" t="str">
        <f t="shared" si="6"/>
        <v/>
      </c>
      <c r="U37" s="534" t="str">
        <f t="shared" si="7"/>
        <v/>
      </c>
      <c r="W37" s="534" t="str">
        <f t="shared" si="8"/>
        <v/>
      </c>
      <c r="Y37" s="534" t="str">
        <f t="shared" si="9"/>
        <v/>
      </c>
      <c r="AA37" s="534" t="str">
        <f t="shared" si="10"/>
        <v/>
      </c>
      <c r="AC37" s="534" t="str">
        <f t="shared" si="11"/>
        <v/>
      </c>
      <c r="AE37" s="534" t="str">
        <f t="shared" si="12"/>
        <v/>
      </c>
      <c r="AG37" s="534" t="str">
        <f t="shared" si="13"/>
        <v/>
      </c>
      <c r="AI37" s="534" t="str">
        <f t="shared" si="14"/>
        <v/>
      </c>
      <c r="AK37" s="534" t="str">
        <f t="shared" si="15"/>
        <v/>
      </c>
      <c r="AM37" s="534" t="str">
        <f t="shared" si="16"/>
        <v/>
      </c>
      <c r="AO37" s="534" t="str">
        <f t="shared" si="17"/>
        <v/>
      </c>
      <c r="AQ37" s="534" t="str">
        <f t="shared" si="18"/>
        <v/>
      </c>
    </row>
    <row r="38" spans="5:43">
      <c r="E38" s="534" t="str">
        <f t="shared" si="19"/>
        <v/>
      </c>
      <c r="G38" s="534" t="str">
        <f t="shared" si="19"/>
        <v/>
      </c>
      <c r="I38" s="534" t="str">
        <f t="shared" si="1"/>
        <v/>
      </c>
      <c r="K38" s="534" t="str">
        <f t="shared" si="2"/>
        <v/>
      </c>
      <c r="M38" s="534" t="str">
        <f t="shared" si="3"/>
        <v/>
      </c>
      <c r="O38" s="534" t="str">
        <f t="shared" si="4"/>
        <v/>
      </c>
      <c r="Q38" s="534" t="str">
        <f t="shared" si="5"/>
        <v/>
      </c>
      <c r="S38" s="534" t="str">
        <f t="shared" si="6"/>
        <v/>
      </c>
      <c r="U38" s="534" t="str">
        <f t="shared" si="7"/>
        <v/>
      </c>
      <c r="W38" s="534" t="str">
        <f t="shared" si="8"/>
        <v/>
      </c>
      <c r="Y38" s="534" t="str">
        <f t="shared" si="9"/>
        <v/>
      </c>
      <c r="AA38" s="534" t="str">
        <f t="shared" si="10"/>
        <v/>
      </c>
      <c r="AC38" s="534" t="str">
        <f t="shared" si="11"/>
        <v/>
      </c>
      <c r="AE38" s="534" t="str">
        <f t="shared" si="12"/>
        <v/>
      </c>
      <c r="AG38" s="534" t="str">
        <f t="shared" si="13"/>
        <v/>
      </c>
      <c r="AI38" s="534" t="str">
        <f t="shared" si="14"/>
        <v/>
      </c>
      <c r="AK38" s="534" t="str">
        <f t="shared" si="15"/>
        <v/>
      </c>
      <c r="AM38" s="534" t="str">
        <f t="shared" si="16"/>
        <v/>
      </c>
      <c r="AO38" s="534" t="str">
        <f t="shared" si="17"/>
        <v/>
      </c>
      <c r="AQ38" s="534" t="str">
        <f t="shared" si="18"/>
        <v/>
      </c>
    </row>
    <row r="39" spans="5:43">
      <c r="E39" s="534" t="str">
        <f t="shared" si="19"/>
        <v/>
      </c>
      <c r="G39" s="534" t="str">
        <f t="shared" si="19"/>
        <v/>
      </c>
      <c r="I39" s="534" t="str">
        <f t="shared" si="1"/>
        <v/>
      </c>
      <c r="K39" s="534" t="str">
        <f t="shared" si="2"/>
        <v/>
      </c>
      <c r="M39" s="534" t="str">
        <f t="shared" si="3"/>
        <v/>
      </c>
      <c r="O39" s="534" t="str">
        <f t="shared" si="4"/>
        <v/>
      </c>
      <c r="Q39" s="534" t="str">
        <f t="shared" si="5"/>
        <v/>
      </c>
      <c r="S39" s="534" t="str">
        <f t="shared" si="6"/>
        <v/>
      </c>
      <c r="U39" s="534" t="str">
        <f t="shared" si="7"/>
        <v/>
      </c>
      <c r="W39" s="534" t="str">
        <f t="shared" si="8"/>
        <v/>
      </c>
      <c r="Y39" s="534" t="str">
        <f t="shared" si="9"/>
        <v/>
      </c>
      <c r="AA39" s="534" t="str">
        <f t="shared" si="10"/>
        <v/>
      </c>
      <c r="AC39" s="534" t="str">
        <f t="shared" si="11"/>
        <v/>
      </c>
      <c r="AE39" s="534" t="str">
        <f t="shared" si="12"/>
        <v/>
      </c>
      <c r="AG39" s="534" t="str">
        <f t="shared" si="13"/>
        <v/>
      </c>
      <c r="AI39" s="534" t="str">
        <f t="shared" si="14"/>
        <v/>
      </c>
      <c r="AK39" s="534" t="str">
        <f t="shared" si="15"/>
        <v/>
      </c>
      <c r="AM39" s="534" t="str">
        <f t="shared" si="16"/>
        <v/>
      </c>
      <c r="AO39" s="534" t="str">
        <f t="shared" si="17"/>
        <v/>
      </c>
      <c r="AQ39" s="534" t="str">
        <f t="shared" si="18"/>
        <v/>
      </c>
    </row>
    <row r="40" spans="5:43">
      <c r="E40" s="534" t="str">
        <f t="shared" si="19"/>
        <v/>
      </c>
      <c r="G40" s="534" t="str">
        <f t="shared" si="19"/>
        <v/>
      </c>
      <c r="I40" s="534" t="str">
        <f t="shared" si="1"/>
        <v/>
      </c>
      <c r="K40" s="534" t="str">
        <f t="shared" si="2"/>
        <v/>
      </c>
      <c r="M40" s="534" t="str">
        <f t="shared" si="3"/>
        <v/>
      </c>
      <c r="O40" s="534" t="str">
        <f t="shared" si="4"/>
        <v/>
      </c>
      <c r="Q40" s="534" t="str">
        <f t="shared" si="5"/>
        <v/>
      </c>
      <c r="S40" s="534" t="str">
        <f t="shared" si="6"/>
        <v/>
      </c>
      <c r="U40" s="534" t="str">
        <f t="shared" si="7"/>
        <v/>
      </c>
      <c r="W40" s="534" t="str">
        <f t="shared" si="8"/>
        <v/>
      </c>
      <c r="Y40" s="534" t="str">
        <f t="shared" si="9"/>
        <v/>
      </c>
      <c r="AA40" s="534" t="str">
        <f t="shared" si="10"/>
        <v/>
      </c>
      <c r="AC40" s="534" t="str">
        <f t="shared" si="11"/>
        <v/>
      </c>
      <c r="AE40" s="534" t="str">
        <f t="shared" si="12"/>
        <v/>
      </c>
      <c r="AG40" s="534" t="str">
        <f t="shared" si="13"/>
        <v/>
      </c>
      <c r="AI40" s="534" t="str">
        <f t="shared" si="14"/>
        <v/>
      </c>
      <c r="AK40" s="534" t="str">
        <f t="shared" si="15"/>
        <v/>
      </c>
      <c r="AM40" s="534" t="str">
        <f t="shared" si="16"/>
        <v/>
      </c>
      <c r="AO40" s="534" t="str">
        <f t="shared" si="17"/>
        <v/>
      </c>
      <c r="AQ40" s="534" t="str">
        <f t="shared" si="18"/>
        <v/>
      </c>
    </row>
    <row r="41" spans="5:43">
      <c r="E41" s="534" t="str">
        <f t="shared" si="19"/>
        <v/>
      </c>
      <c r="G41" s="534" t="str">
        <f t="shared" si="19"/>
        <v/>
      </c>
      <c r="I41" s="534" t="str">
        <f t="shared" si="1"/>
        <v/>
      </c>
      <c r="K41" s="534" t="str">
        <f t="shared" si="2"/>
        <v/>
      </c>
      <c r="M41" s="534" t="str">
        <f t="shared" si="3"/>
        <v/>
      </c>
      <c r="O41" s="534" t="str">
        <f t="shared" si="4"/>
        <v/>
      </c>
      <c r="Q41" s="534" t="str">
        <f t="shared" si="5"/>
        <v/>
      </c>
      <c r="S41" s="534" t="str">
        <f t="shared" si="6"/>
        <v/>
      </c>
      <c r="U41" s="534" t="str">
        <f t="shared" si="7"/>
        <v/>
      </c>
      <c r="W41" s="534" t="str">
        <f t="shared" si="8"/>
        <v/>
      </c>
      <c r="Y41" s="534" t="str">
        <f t="shared" si="9"/>
        <v/>
      </c>
      <c r="AA41" s="534" t="str">
        <f t="shared" si="10"/>
        <v/>
      </c>
      <c r="AC41" s="534" t="str">
        <f t="shared" si="11"/>
        <v/>
      </c>
      <c r="AE41" s="534" t="str">
        <f t="shared" si="12"/>
        <v/>
      </c>
      <c r="AG41" s="534" t="str">
        <f t="shared" si="13"/>
        <v/>
      </c>
      <c r="AI41" s="534" t="str">
        <f t="shared" si="14"/>
        <v/>
      </c>
      <c r="AK41" s="534" t="str">
        <f t="shared" si="15"/>
        <v/>
      </c>
      <c r="AM41" s="534" t="str">
        <f t="shared" si="16"/>
        <v/>
      </c>
      <c r="AO41" s="534" t="str">
        <f t="shared" si="17"/>
        <v/>
      </c>
      <c r="AQ41" s="534" t="str">
        <f t="shared" si="18"/>
        <v/>
      </c>
    </row>
    <row r="42" spans="5:43">
      <c r="E42" s="534" t="str">
        <f t="shared" si="19"/>
        <v/>
      </c>
      <c r="G42" s="534" t="str">
        <f t="shared" si="19"/>
        <v/>
      </c>
      <c r="I42" s="534" t="str">
        <f t="shared" si="1"/>
        <v/>
      </c>
      <c r="K42" s="534" t="str">
        <f t="shared" si="2"/>
        <v/>
      </c>
      <c r="M42" s="534" t="str">
        <f t="shared" si="3"/>
        <v/>
      </c>
      <c r="O42" s="534" t="str">
        <f t="shared" si="4"/>
        <v/>
      </c>
      <c r="Q42" s="534" t="str">
        <f t="shared" si="5"/>
        <v/>
      </c>
      <c r="S42" s="534" t="str">
        <f t="shared" si="6"/>
        <v/>
      </c>
      <c r="U42" s="534" t="str">
        <f t="shared" si="7"/>
        <v/>
      </c>
      <c r="W42" s="534" t="str">
        <f t="shared" si="8"/>
        <v/>
      </c>
      <c r="Y42" s="534" t="str">
        <f t="shared" si="9"/>
        <v/>
      </c>
      <c r="AA42" s="534" t="str">
        <f t="shared" si="10"/>
        <v/>
      </c>
      <c r="AC42" s="534" t="str">
        <f t="shared" si="11"/>
        <v/>
      </c>
      <c r="AE42" s="534" t="str">
        <f t="shared" si="12"/>
        <v/>
      </c>
      <c r="AG42" s="534" t="str">
        <f t="shared" si="13"/>
        <v/>
      </c>
      <c r="AI42" s="534" t="str">
        <f t="shared" si="14"/>
        <v/>
      </c>
      <c r="AK42" s="534" t="str">
        <f t="shared" si="15"/>
        <v/>
      </c>
      <c r="AM42" s="534" t="str">
        <f t="shared" si="16"/>
        <v/>
      </c>
      <c r="AO42" s="534" t="str">
        <f t="shared" si="17"/>
        <v/>
      </c>
      <c r="AQ42" s="534" t="str">
        <f t="shared" si="18"/>
        <v/>
      </c>
    </row>
    <row r="43" spans="5:43">
      <c r="E43" s="534" t="str">
        <f t="shared" si="19"/>
        <v/>
      </c>
      <c r="G43" s="534" t="str">
        <f t="shared" si="19"/>
        <v/>
      </c>
      <c r="I43" s="534" t="str">
        <f t="shared" si="1"/>
        <v/>
      </c>
      <c r="K43" s="534" t="str">
        <f t="shared" si="2"/>
        <v/>
      </c>
      <c r="M43" s="534" t="str">
        <f t="shared" si="3"/>
        <v/>
      </c>
      <c r="O43" s="534" t="str">
        <f t="shared" si="4"/>
        <v/>
      </c>
      <c r="Q43" s="534" t="str">
        <f t="shared" si="5"/>
        <v/>
      </c>
      <c r="S43" s="534" t="str">
        <f t="shared" si="6"/>
        <v/>
      </c>
      <c r="U43" s="534" t="str">
        <f t="shared" si="7"/>
        <v/>
      </c>
      <c r="W43" s="534" t="str">
        <f t="shared" si="8"/>
        <v/>
      </c>
      <c r="Y43" s="534" t="str">
        <f t="shared" si="9"/>
        <v/>
      </c>
      <c r="AA43" s="534" t="str">
        <f t="shared" si="10"/>
        <v/>
      </c>
      <c r="AC43" s="534" t="str">
        <f t="shared" si="11"/>
        <v/>
      </c>
      <c r="AE43" s="534" t="str">
        <f t="shared" si="12"/>
        <v/>
      </c>
      <c r="AG43" s="534" t="str">
        <f t="shared" si="13"/>
        <v/>
      </c>
      <c r="AI43" s="534" t="str">
        <f t="shared" si="14"/>
        <v/>
      </c>
      <c r="AK43" s="534" t="str">
        <f t="shared" si="15"/>
        <v/>
      </c>
      <c r="AM43" s="534" t="str">
        <f t="shared" si="16"/>
        <v/>
      </c>
      <c r="AO43" s="534" t="str">
        <f t="shared" si="17"/>
        <v/>
      </c>
      <c r="AQ43" s="534" t="str">
        <f t="shared" si="18"/>
        <v/>
      </c>
    </row>
    <row r="44" spans="5:43">
      <c r="E44" s="534" t="str">
        <f t="shared" si="19"/>
        <v/>
      </c>
      <c r="G44" s="534" t="str">
        <f t="shared" si="19"/>
        <v/>
      </c>
      <c r="I44" s="534" t="str">
        <f t="shared" si="1"/>
        <v/>
      </c>
      <c r="K44" s="534" t="str">
        <f t="shared" si="2"/>
        <v/>
      </c>
      <c r="M44" s="534" t="str">
        <f t="shared" si="3"/>
        <v/>
      </c>
      <c r="O44" s="534" t="str">
        <f t="shared" si="4"/>
        <v/>
      </c>
      <c r="Q44" s="534" t="str">
        <f t="shared" si="5"/>
        <v/>
      </c>
      <c r="S44" s="534" t="str">
        <f t="shared" si="6"/>
        <v/>
      </c>
      <c r="U44" s="534" t="str">
        <f t="shared" si="7"/>
        <v/>
      </c>
      <c r="W44" s="534" t="str">
        <f t="shared" si="8"/>
        <v/>
      </c>
      <c r="Y44" s="534" t="str">
        <f t="shared" si="9"/>
        <v/>
      </c>
      <c r="AA44" s="534" t="str">
        <f t="shared" si="10"/>
        <v/>
      </c>
      <c r="AC44" s="534" t="str">
        <f t="shared" si="11"/>
        <v/>
      </c>
      <c r="AE44" s="534" t="str">
        <f t="shared" si="12"/>
        <v/>
      </c>
      <c r="AG44" s="534" t="str">
        <f t="shared" si="13"/>
        <v/>
      </c>
      <c r="AI44" s="534" t="str">
        <f t="shared" si="14"/>
        <v/>
      </c>
      <c r="AK44" s="534" t="str">
        <f t="shared" si="15"/>
        <v/>
      </c>
      <c r="AM44" s="534" t="str">
        <f t="shared" si="16"/>
        <v/>
      </c>
      <c r="AO44" s="534" t="str">
        <f t="shared" si="17"/>
        <v/>
      </c>
      <c r="AQ44" s="534" t="str">
        <f t="shared" si="18"/>
        <v/>
      </c>
    </row>
    <row r="45" spans="5:43">
      <c r="E45" s="534" t="str">
        <f t="shared" ref="E45:G60" si="20">IF(OR($B45=0,D45=0),"",D45/$B45)</f>
        <v/>
      </c>
      <c r="G45" s="534" t="str">
        <f t="shared" si="20"/>
        <v/>
      </c>
      <c r="I45" s="534" t="str">
        <f t="shared" si="1"/>
        <v/>
      </c>
      <c r="K45" s="534" t="str">
        <f t="shared" si="2"/>
        <v/>
      </c>
      <c r="M45" s="534" t="str">
        <f t="shared" si="3"/>
        <v/>
      </c>
      <c r="O45" s="534" t="str">
        <f t="shared" si="4"/>
        <v/>
      </c>
      <c r="Q45" s="534" t="str">
        <f t="shared" si="5"/>
        <v/>
      </c>
      <c r="S45" s="534" t="str">
        <f t="shared" si="6"/>
        <v/>
      </c>
      <c r="U45" s="534" t="str">
        <f t="shared" si="7"/>
        <v/>
      </c>
      <c r="W45" s="534" t="str">
        <f t="shared" si="8"/>
        <v/>
      </c>
      <c r="Y45" s="534" t="str">
        <f t="shared" si="9"/>
        <v/>
      </c>
      <c r="AA45" s="534" t="str">
        <f t="shared" si="10"/>
        <v/>
      </c>
      <c r="AC45" s="534" t="str">
        <f t="shared" si="11"/>
        <v/>
      </c>
      <c r="AE45" s="534" t="str">
        <f t="shared" si="12"/>
        <v/>
      </c>
      <c r="AG45" s="534" t="str">
        <f t="shared" si="13"/>
        <v/>
      </c>
      <c r="AI45" s="534" t="str">
        <f t="shared" si="14"/>
        <v/>
      </c>
      <c r="AK45" s="534" t="str">
        <f t="shared" si="15"/>
        <v/>
      </c>
      <c r="AM45" s="534" t="str">
        <f t="shared" si="16"/>
        <v/>
      </c>
      <c r="AO45" s="534" t="str">
        <f t="shared" si="17"/>
        <v/>
      </c>
      <c r="AQ45" s="534" t="str">
        <f t="shared" si="18"/>
        <v/>
      </c>
    </row>
    <row r="46" spans="5:43">
      <c r="E46" s="534" t="str">
        <f t="shared" si="20"/>
        <v/>
      </c>
      <c r="G46" s="534" t="str">
        <f t="shared" si="20"/>
        <v/>
      </c>
      <c r="I46" s="534" t="str">
        <f t="shared" si="1"/>
        <v/>
      </c>
      <c r="K46" s="534" t="str">
        <f t="shared" si="2"/>
        <v/>
      </c>
      <c r="M46" s="534" t="str">
        <f t="shared" si="3"/>
        <v/>
      </c>
      <c r="O46" s="534" t="str">
        <f t="shared" si="4"/>
        <v/>
      </c>
      <c r="Q46" s="534" t="str">
        <f t="shared" si="5"/>
        <v/>
      </c>
      <c r="S46" s="534" t="str">
        <f t="shared" si="6"/>
        <v/>
      </c>
      <c r="U46" s="534" t="str">
        <f t="shared" si="7"/>
        <v/>
      </c>
      <c r="W46" s="534" t="str">
        <f t="shared" si="8"/>
        <v/>
      </c>
      <c r="Y46" s="534" t="str">
        <f t="shared" si="9"/>
        <v/>
      </c>
      <c r="AA46" s="534" t="str">
        <f t="shared" si="10"/>
        <v/>
      </c>
      <c r="AC46" s="534" t="str">
        <f t="shared" si="11"/>
        <v/>
      </c>
      <c r="AE46" s="534" t="str">
        <f t="shared" si="12"/>
        <v/>
      </c>
      <c r="AG46" s="534" t="str">
        <f t="shared" si="13"/>
        <v/>
      </c>
      <c r="AI46" s="534" t="str">
        <f t="shared" si="14"/>
        <v/>
      </c>
      <c r="AK46" s="534" t="str">
        <f t="shared" si="15"/>
        <v/>
      </c>
      <c r="AM46" s="534" t="str">
        <f t="shared" si="16"/>
        <v/>
      </c>
      <c r="AO46" s="534" t="str">
        <f t="shared" si="17"/>
        <v/>
      </c>
      <c r="AQ46" s="534" t="str">
        <f t="shared" si="18"/>
        <v/>
      </c>
    </row>
    <row r="47" spans="5:43">
      <c r="E47" s="534" t="str">
        <f t="shared" si="20"/>
        <v/>
      </c>
      <c r="G47" s="534" t="str">
        <f t="shared" si="20"/>
        <v/>
      </c>
      <c r="I47" s="534" t="str">
        <f t="shared" si="1"/>
        <v/>
      </c>
      <c r="K47" s="534" t="str">
        <f t="shared" si="2"/>
        <v/>
      </c>
      <c r="M47" s="534" t="str">
        <f t="shared" si="3"/>
        <v/>
      </c>
      <c r="O47" s="534" t="str">
        <f t="shared" si="4"/>
        <v/>
      </c>
      <c r="Q47" s="534" t="str">
        <f t="shared" si="5"/>
        <v/>
      </c>
      <c r="S47" s="534" t="str">
        <f t="shared" si="6"/>
        <v/>
      </c>
      <c r="U47" s="534" t="str">
        <f t="shared" si="7"/>
        <v/>
      </c>
      <c r="W47" s="534" t="str">
        <f t="shared" si="8"/>
        <v/>
      </c>
      <c r="Y47" s="534" t="str">
        <f t="shared" si="9"/>
        <v/>
      </c>
      <c r="AA47" s="534" t="str">
        <f t="shared" si="10"/>
        <v/>
      </c>
      <c r="AC47" s="534" t="str">
        <f t="shared" si="11"/>
        <v/>
      </c>
      <c r="AE47" s="534" t="str">
        <f t="shared" si="12"/>
        <v/>
      </c>
      <c r="AG47" s="534" t="str">
        <f t="shared" si="13"/>
        <v/>
      </c>
      <c r="AI47" s="534" t="str">
        <f t="shared" si="14"/>
        <v/>
      </c>
      <c r="AK47" s="534" t="str">
        <f t="shared" si="15"/>
        <v/>
      </c>
      <c r="AM47" s="534" t="str">
        <f t="shared" si="16"/>
        <v/>
      </c>
      <c r="AO47" s="534" t="str">
        <f t="shared" si="17"/>
        <v/>
      </c>
      <c r="AQ47" s="534" t="str">
        <f t="shared" si="18"/>
        <v/>
      </c>
    </row>
    <row r="48" spans="5:43">
      <c r="E48" s="534" t="str">
        <f t="shared" si="20"/>
        <v/>
      </c>
      <c r="G48" s="534" t="str">
        <f t="shared" si="20"/>
        <v/>
      </c>
      <c r="I48" s="534" t="str">
        <f t="shared" si="1"/>
        <v/>
      </c>
      <c r="K48" s="534" t="str">
        <f t="shared" si="2"/>
        <v/>
      </c>
      <c r="M48" s="534" t="str">
        <f t="shared" si="3"/>
        <v/>
      </c>
      <c r="O48" s="534" t="str">
        <f t="shared" si="4"/>
        <v/>
      </c>
      <c r="Q48" s="534" t="str">
        <f t="shared" si="5"/>
        <v/>
      </c>
      <c r="S48" s="534" t="str">
        <f t="shared" si="6"/>
        <v/>
      </c>
      <c r="U48" s="534" t="str">
        <f t="shared" si="7"/>
        <v/>
      </c>
      <c r="W48" s="534" t="str">
        <f t="shared" si="8"/>
        <v/>
      </c>
      <c r="Y48" s="534" t="str">
        <f t="shared" si="9"/>
        <v/>
      </c>
      <c r="AA48" s="534" t="str">
        <f t="shared" si="10"/>
        <v/>
      </c>
      <c r="AC48" s="534" t="str">
        <f t="shared" si="11"/>
        <v/>
      </c>
      <c r="AE48" s="534" t="str">
        <f t="shared" si="12"/>
        <v/>
      </c>
      <c r="AG48" s="534" t="str">
        <f t="shared" si="13"/>
        <v/>
      </c>
      <c r="AI48" s="534" t="str">
        <f t="shared" si="14"/>
        <v/>
      </c>
      <c r="AK48" s="534" t="str">
        <f t="shared" si="15"/>
        <v/>
      </c>
      <c r="AM48" s="534" t="str">
        <f t="shared" si="16"/>
        <v/>
      </c>
      <c r="AO48" s="534" t="str">
        <f t="shared" si="17"/>
        <v/>
      </c>
      <c r="AQ48" s="534" t="str">
        <f t="shared" si="18"/>
        <v/>
      </c>
    </row>
    <row r="49" spans="5:43">
      <c r="E49" s="534" t="str">
        <f t="shared" si="20"/>
        <v/>
      </c>
      <c r="G49" s="534" t="str">
        <f t="shared" si="20"/>
        <v/>
      </c>
      <c r="I49" s="534" t="str">
        <f t="shared" si="1"/>
        <v/>
      </c>
      <c r="K49" s="534" t="str">
        <f t="shared" si="2"/>
        <v/>
      </c>
      <c r="M49" s="534" t="str">
        <f t="shared" si="3"/>
        <v/>
      </c>
      <c r="O49" s="534" t="str">
        <f t="shared" si="4"/>
        <v/>
      </c>
      <c r="Q49" s="534" t="str">
        <f t="shared" si="5"/>
        <v/>
      </c>
      <c r="S49" s="534" t="str">
        <f t="shared" si="6"/>
        <v/>
      </c>
      <c r="U49" s="534" t="str">
        <f t="shared" si="7"/>
        <v/>
      </c>
      <c r="W49" s="534" t="str">
        <f t="shared" si="8"/>
        <v/>
      </c>
      <c r="Y49" s="534" t="str">
        <f t="shared" si="9"/>
        <v/>
      </c>
      <c r="AA49" s="534" t="str">
        <f t="shared" si="10"/>
        <v/>
      </c>
      <c r="AC49" s="534" t="str">
        <f t="shared" si="11"/>
        <v/>
      </c>
      <c r="AE49" s="534" t="str">
        <f t="shared" si="12"/>
        <v/>
      </c>
      <c r="AG49" s="534" t="str">
        <f t="shared" si="13"/>
        <v/>
      </c>
      <c r="AI49" s="534" t="str">
        <f t="shared" si="14"/>
        <v/>
      </c>
      <c r="AK49" s="534" t="str">
        <f t="shared" si="15"/>
        <v/>
      </c>
      <c r="AM49" s="534" t="str">
        <f t="shared" si="16"/>
        <v/>
      </c>
      <c r="AO49" s="534" t="str">
        <f t="shared" si="17"/>
        <v/>
      </c>
      <c r="AQ49" s="534" t="str">
        <f t="shared" si="18"/>
        <v/>
      </c>
    </row>
    <row r="50" spans="5:43">
      <c r="E50" s="534" t="str">
        <f t="shared" si="20"/>
        <v/>
      </c>
      <c r="G50" s="534" t="str">
        <f t="shared" si="20"/>
        <v/>
      </c>
      <c r="I50" s="534" t="str">
        <f t="shared" si="1"/>
        <v/>
      </c>
      <c r="K50" s="534" t="str">
        <f t="shared" si="2"/>
        <v/>
      </c>
      <c r="M50" s="534" t="str">
        <f t="shared" si="3"/>
        <v/>
      </c>
      <c r="O50" s="534" t="str">
        <f t="shared" si="4"/>
        <v/>
      </c>
      <c r="Q50" s="534" t="str">
        <f t="shared" si="5"/>
        <v/>
      </c>
      <c r="S50" s="534" t="str">
        <f t="shared" si="6"/>
        <v/>
      </c>
      <c r="U50" s="534" t="str">
        <f t="shared" si="7"/>
        <v/>
      </c>
      <c r="W50" s="534" t="str">
        <f t="shared" si="8"/>
        <v/>
      </c>
      <c r="Y50" s="534" t="str">
        <f t="shared" si="9"/>
        <v/>
      </c>
      <c r="AA50" s="534" t="str">
        <f t="shared" si="10"/>
        <v/>
      </c>
      <c r="AC50" s="534" t="str">
        <f t="shared" si="11"/>
        <v/>
      </c>
      <c r="AE50" s="534" t="str">
        <f t="shared" si="12"/>
        <v/>
      </c>
      <c r="AG50" s="534" t="str">
        <f t="shared" si="13"/>
        <v/>
      </c>
      <c r="AI50" s="534" t="str">
        <f t="shared" si="14"/>
        <v/>
      </c>
      <c r="AK50" s="534" t="str">
        <f t="shared" si="15"/>
        <v/>
      </c>
      <c r="AM50" s="534" t="str">
        <f t="shared" si="16"/>
        <v/>
      </c>
      <c r="AO50" s="534" t="str">
        <f t="shared" si="17"/>
        <v/>
      </c>
      <c r="AQ50" s="534" t="str">
        <f t="shared" si="18"/>
        <v/>
      </c>
    </row>
    <row r="51" spans="5:43">
      <c r="E51" s="534" t="str">
        <f t="shared" si="20"/>
        <v/>
      </c>
      <c r="G51" s="534" t="str">
        <f t="shared" si="20"/>
        <v/>
      </c>
      <c r="I51" s="534" t="str">
        <f t="shared" si="1"/>
        <v/>
      </c>
      <c r="K51" s="534" t="str">
        <f t="shared" si="2"/>
        <v/>
      </c>
      <c r="M51" s="534" t="str">
        <f t="shared" si="3"/>
        <v/>
      </c>
      <c r="O51" s="534" t="str">
        <f t="shared" si="4"/>
        <v/>
      </c>
      <c r="Q51" s="534" t="str">
        <f t="shared" si="5"/>
        <v/>
      </c>
      <c r="S51" s="534" t="str">
        <f t="shared" si="6"/>
        <v/>
      </c>
      <c r="U51" s="534" t="str">
        <f t="shared" si="7"/>
        <v/>
      </c>
      <c r="W51" s="534" t="str">
        <f t="shared" si="8"/>
        <v/>
      </c>
      <c r="Y51" s="534" t="str">
        <f t="shared" si="9"/>
        <v/>
      </c>
      <c r="AA51" s="534" t="str">
        <f t="shared" si="10"/>
        <v/>
      </c>
      <c r="AC51" s="534" t="str">
        <f t="shared" si="11"/>
        <v/>
      </c>
      <c r="AE51" s="534" t="str">
        <f t="shared" si="12"/>
        <v/>
      </c>
      <c r="AG51" s="534" t="str">
        <f t="shared" si="13"/>
        <v/>
      </c>
      <c r="AI51" s="534" t="str">
        <f t="shared" si="14"/>
        <v/>
      </c>
      <c r="AK51" s="534" t="str">
        <f t="shared" si="15"/>
        <v/>
      </c>
      <c r="AM51" s="534" t="str">
        <f t="shared" si="16"/>
        <v/>
      </c>
      <c r="AO51" s="534" t="str">
        <f t="shared" si="17"/>
        <v/>
      </c>
      <c r="AQ51" s="534" t="str">
        <f t="shared" si="18"/>
        <v/>
      </c>
    </row>
    <row r="52" spans="5:43">
      <c r="E52" s="534" t="str">
        <f t="shared" si="20"/>
        <v/>
      </c>
      <c r="G52" s="534" t="str">
        <f t="shared" si="20"/>
        <v/>
      </c>
      <c r="I52" s="534" t="str">
        <f t="shared" si="1"/>
        <v/>
      </c>
      <c r="K52" s="534" t="str">
        <f t="shared" si="2"/>
        <v/>
      </c>
      <c r="M52" s="534" t="str">
        <f t="shared" si="3"/>
        <v/>
      </c>
      <c r="O52" s="534" t="str">
        <f t="shared" si="4"/>
        <v/>
      </c>
      <c r="Q52" s="534" t="str">
        <f t="shared" si="5"/>
        <v/>
      </c>
      <c r="S52" s="534" t="str">
        <f t="shared" si="6"/>
        <v/>
      </c>
      <c r="U52" s="534" t="str">
        <f t="shared" si="7"/>
        <v/>
      </c>
      <c r="W52" s="534" t="str">
        <f t="shared" si="8"/>
        <v/>
      </c>
      <c r="Y52" s="534" t="str">
        <f t="shared" si="9"/>
        <v/>
      </c>
      <c r="AA52" s="534" t="str">
        <f t="shared" si="10"/>
        <v/>
      </c>
      <c r="AC52" s="534" t="str">
        <f t="shared" si="11"/>
        <v/>
      </c>
      <c r="AE52" s="534" t="str">
        <f t="shared" si="12"/>
        <v/>
      </c>
      <c r="AG52" s="534" t="str">
        <f t="shared" si="13"/>
        <v/>
      </c>
      <c r="AI52" s="534" t="str">
        <f t="shared" si="14"/>
        <v/>
      </c>
      <c r="AK52" s="534" t="str">
        <f t="shared" si="15"/>
        <v/>
      </c>
      <c r="AM52" s="534" t="str">
        <f t="shared" si="16"/>
        <v/>
      </c>
      <c r="AO52" s="534" t="str">
        <f t="shared" si="17"/>
        <v/>
      </c>
      <c r="AQ52" s="534" t="str">
        <f t="shared" si="18"/>
        <v/>
      </c>
    </row>
    <row r="53" spans="5:43">
      <c r="E53" s="534" t="str">
        <f t="shared" si="20"/>
        <v/>
      </c>
      <c r="G53" s="534" t="str">
        <f t="shared" si="20"/>
        <v/>
      </c>
      <c r="I53" s="534" t="str">
        <f t="shared" si="1"/>
        <v/>
      </c>
      <c r="K53" s="534" t="str">
        <f t="shared" si="2"/>
        <v/>
      </c>
      <c r="M53" s="534" t="str">
        <f t="shared" si="3"/>
        <v/>
      </c>
      <c r="O53" s="534" t="str">
        <f t="shared" si="4"/>
        <v/>
      </c>
      <c r="Q53" s="534" t="str">
        <f t="shared" si="5"/>
        <v/>
      </c>
      <c r="S53" s="534" t="str">
        <f t="shared" si="6"/>
        <v/>
      </c>
      <c r="U53" s="534" t="str">
        <f t="shared" si="7"/>
        <v/>
      </c>
      <c r="W53" s="534" t="str">
        <f t="shared" si="8"/>
        <v/>
      </c>
      <c r="Y53" s="534" t="str">
        <f t="shared" si="9"/>
        <v/>
      </c>
      <c r="AA53" s="534" t="str">
        <f t="shared" si="10"/>
        <v/>
      </c>
      <c r="AC53" s="534" t="str">
        <f t="shared" si="11"/>
        <v/>
      </c>
      <c r="AE53" s="534" t="str">
        <f t="shared" si="12"/>
        <v/>
      </c>
      <c r="AG53" s="534" t="str">
        <f t="shared" si="13"/>
        <v/>
      </c>
      <c r="AI53" s="534" t="str">
        <f t="shared" si="14"/>
        <v/>
      </c>
      <c r="AK53" s="534" t="str">
        <f t="shared" si="15"/>
        <v/>
      </c>
      <c r="AM53" s="534" t="str">
        <f t="shared" si="16"/>
        <v/>
      </c>
      <c r="AO53" s="534" t="str">
        <f t="shared" si="17"/>
        <v/>
      </c>
      <c r="AQ53" s="534" t="str">
        <f t="shared" si="18"/>
        <v/>
      </c>
    </row>
    <row r="54" spans="5:43">
      <c r="E54" s="534" t="str">
        <f t="shared" si="20"/>
        <v/>
      </c>
      <c r="G54" s="534" t="str">
        <f t="shared" si="20"/>
        <v/>
      </c>
      <c r="I54" s="534" t="str">
        <f t="shared" si="1"/>
        <v/>
      </c>
      <c r="K54" s="534" t="str">
        <f t="shared" si="2"/>
        <v/>
      </c>
      <c r="M54" s="534" t="str">
        <f t="shared" si="3"/>
        <v/>
      </c>
      <c r="O54" s="534" t="str">
        <f t="shared" si="4"/>
        <v/>
      </c>
      <c r="Q54" s="534" t="str">
        <f t="shared" si="5"/>
        <v/>
      </c>
      <c r="S54" s="534" t="str">
        <f t="shared" si="6"/>
        <v/>
      </c>
      <c r="U54" s="534" t="str">
        <f t="shared" si="7"/>
        <v/>
      </c>
      <c r="W54" s="534" t="str">
        <f t="shared" si="8"/>
        <v/>
      </c>
      <c r="Y54" s="534" t="str">
        <f t="shared" si="9"/>
        <v/>
      </c>
      <c r="AA54" s="534" t="str">
        <f t="shared" si="10"/>
        <v/>
      </c>
      <c r="AC54" s="534" t="str">
        <f t="shared" si="11"/>
        <v/>
      </c>
      <c r="AE54" s="534" t="str">
        <f t="shared" si="12"/>
        <v/>
      </c>
      <c r="AG54" s="534" t="str">
        <f t="shared" si="13"/>
        <v/>
      </c>
      <c r="AI54" s="534" t="str">
        <f t="shared" si="14"/>
        <v/>
      </c>
      <c r="AK54" s="534" t="str">
        <f t="shared" si="15"/>
        <v/>
      </c>
      <c r="AM54" s="534" t="str">
        <f t="shared" si="16"/>
        <v/>
      </c>
      <c r="AO54" s="534" t="str">
        <f t="shared" si="17"/>
        <v/>
      </c>
      <c r="AQ54" s="534" t="str">
        <f t="shared" si="18"/>
        <v/>
      </c>
    </row>
    <row r="55" spans="5:43">
      <c r="E55" s="534" t="str">
        <f t="shared" si="20"/>
        <v/>
      </c>
      <c r="G55" s="534" t="str">
        <f t="shared" si="20"/>
        <v/>
      </c>
      <c r="I55" s="534" t="str">
        <f t="shared" si="1"/>
        <v/>
      </c>
      <c r="K55" s="534" t="str">
        <f t="shared" si="2"/>
        <v/>
      </c>
      <c r="M55" s="534" t="str">
        <f t="shared" si="3"/>
        <v/>
      </c>
      <c r="O55" s="534" t="str">
        <f t="shared" si="4"/>
        <v/>
      </c>
      <c r="Q55" s="534" t="str">
        <f t="shared" si="5"/>
        <v/>
      </c>
      <c r="S55" s="534" t="str">
        <f t="shared" si="6"/>
        <v/>
      </c>
      <c r="U55" s="534" t="str">
        <f t="shared" si="7"/>
        <v/>
      </c>
      <c r="W55" s="534" t="str">
        <f t="shared" si="8"/>
        <v/>
      </c>
      <c r="Y55" s="534" t="str">
        <f t="shared" si="9"/>
        <v/>
      </c>
      <c r="AA55" s="534" t="str">
        <f t="shared" si="10"/>
        <v/>
      </c>
      <c r="AC55" s="534" t="str">
        <f t="shared" si="11"/>
        <v/>
      </c>
      <c r="AE55" s="534" t="str">
        <f t="shared" si="12"/>
        <v/>
      </c>
      <c r="AG55" s="534" t="str">
        <f t="shared" si="13"/>
        <v/>
      </c>
      <c r="AI55" s="534" t="str">
        <f t="shared" si="14"/>
        <v/>
      </c>
      <c r="AK55" s="534" t="str">
        <f t="shared" si="15"/>
        <v/>
      </c>
      <c r="AM55" s="534" t="str">
        <f t="shared" si="16"/>
        <v/>
      </c>
      <c r="AO55" s="534" t="str">
        <f t="shared" si="17"/>
        <v/>
      </c>
      <c r="AQ55" s="534" t="str">
        <f t="shared" si="18"/>
        <v/>
      </c>
    </row>
    <row r="56" spans="5:43">
      <c r="E56" s="534" t="str">
        <f t="shared" si="20"/>
        <v/>
      </c>
      <c r="G56" s="534" t="str">
        <f t="shared" si="20"/>
        <v/>
      </c>
      <c r="I56" s="534" t="str">
        <f t="shared" si="1"/>
        <v/>
      </c>
      <c r="K56" s="534" t="str">
        <f t="shared" si="2"/>
        <v/>
      </c>
      <c r="M56" s="534" t="str">
        <f t="shared" si="3"/>
        <v/>
      </c>
      <c r="O56" s="534" t="str">
        <f t="shared" si="4"/>
        <v/>
      </c>
      <c r="Q56" s="534" t="str">
        <f t="shared" si="5"/>
        <v/>
      </c>
      <c r="S56" s="534" t="str">
        <f t="shared" si="6"/>
        <v/>
      </c>
      <c r="U56" s="534" t="str">
        <f t="shared" si="7"/>
        <v/>
      </c>
      <c r="W56" s="534" t="str">
        <f t="shared" si="8"/>
        <v/>
      </c>
      <c r="Y56" s="534" t="str">
        <f t="shared" si="9"/>
        <v/>
      </c>
      <c r="AA56" s="534" t="str">
        <f t="shared" si="10"/>
        <v/>
      </c>
      <c r="AC56" s="534" t="str">
        <f t="shared" si="11"/>
        <v/>
      </c>
      <c r="AE56" s="534" t="str">
        <f t="shared" si="12"/>
        <v/>
      </c>
      <c r="AG56" s="534" t="str">
        <f t="shared" si="13"/>
        <v/>
      </c>
      <c r="AI56" s="534" t="str">
        <f t="shared" si="14"/>
        <v/>
      </c>
      <c r="AK56" s="534" t="str">
        <f t="shared" si="15"/>
        <v/>
      </c>
      <c r="AM56" s="534" t="str">
        <f t="shared" si="16"/>
        <v/>
      </c>
      <c r="AO56" s="534" t="str">
        <f t="shared" si="17"/>
        <v/>
      </c>
      <c r="AQ56" s="534" t="str">
        <f t="shared" si="18"/>
        <v/>
      </c>
    </row>
    <row r="57" spans="5:43">
      <c r="E57" s="534" t="str">
        <f t="shared" si="20"/>
        <v/>
      </c>
      <c r="G57" s="534" t="str">
        <f t="shared" si="20"/>
        <v/>
      </c>
      <c r="I57" s="534" t="str">
        <f t="shared" si="1"/>
        <v/>
      </c>
      <c r="K57" s="534" t="str">
        <f t="shared" si="2"/>
        <v/>
      </c>
      <c r="M57" s="534" t="str">
        <f t="shared" si="3"/>
        <v/>
      </c>
      <c r="O57" s="534" t="str">
        <f t="shared" si="4"/>
        <v/>
      </c>
      <c r="Q57" s="534" t="str">
        <f t="shared" si="5"/>
        <v/>
      </c>
      <c r="S57" s="534" t="str">
        <f t="shared" si="6"/>
        <v/>
      </c>
      <c r="U57" s="534" t="str">
        <f t="shared" si="7"/>
        <v/>
      </c>
      <c r="W57" s="534" t="str">
        <f t="shared" si="8"/>
        <v/>
      </c>
      <c r="Y57" s="534" t="str">
        <f t="shared" si="9"/>
        <v/>
      </c>
      <c r="AA57" s="534" t="str">
        <f t="shared" si="10"/>
        <v/>
      </c>
      <c r="AC57" s="534" t="str">
        <f t="shared" si="11"/>
        <v/>
      </c>
      <c r="AE57" s="534" t="str">
        <f t="shared" si="12"/>
        <v/>
      </c>
      <c r="AG57" s="534" t="str">
        <f t="shared" si="13"/>
        <v/>
      </c>
      <c r="AI57" s="534" t="str">
        <f t="shared" si="14"/>
        <v/>
      </c>
      <c r="AK57" s="534" t="str">
        <f t="shared" si="15"/>
        <v/>
      </c>
      <c r="AM57" s="534" t="str">
        <f t="shared" si="16"/>
        <v/>
      </c>
      <c r="AO57" s="534" t="str">
        <f t="shared" si="17"/>
        <v/>
      </c>
      <c r="AQ57" s="534" t="str">
        <f t="shared" si="18"/>
        <v/>
      </c>
    </row>
    <row r="58" spans="5:43">
      <c r="E58" s="534" t="str">
        <f t="shared" si="20"/>
        <v/>
      </c>
      <c r="G58" s="534" t="str">
        <f t="shared" si="20"/>
        <v/>
      </c>
      <c r="I58" s="534" t="str">
        <f t="shared" si="1"/>
        <v/>
      </c>
      <c r="K58" s="534" t="str">
        <f t="shared" si="2"/>
        <v/>
      </c>
      <c r="M58" s="534" t="str">
        <f t="shared" si="3"/>
        <v/>
      </c>
      <c r="O58" s="534" t="str">
        <f t="shared" si="4"/>
        <v/>
      </c>
      <c r="Q58" s="534" t="str">
        <f t="shared" si="5"/>
        <v/>
      </c>
      <c r="S58" s="534" t="str">
        <f t="shared" si="6"/>
        <v/>
      </c>
      <c r="U58" s="534" t="str">
        <f t="shared" si="7"/>
        <v/>
      </c>
      <c r="W58" s="534" t="str">
        <f t="shared" si="8"/>
        <v/>
      </c>
      <c r="Y58" s="534" t="str">
        <f t="shared" si="9"/>
        <v/>
      </c>
      <c r="AA58" s="534" t="str">
        <f t="shared" si="10"/>
        <v/>
      </c>
      <c r="AC58" s="534" t="str">
        <f t="shared" si="11"/>
        <v/>
      </c>
      <c r="AE58" s="534" t="str">
        <f t="shared" si="12"/>
        <v/>
      </c>
      <c r="AG58" s="534" t="str">
        <f t="shared" si="13"/>
        <v/>
      </c>
      <c r="AI58" s="534" t="str">
        <f t="shared" si="14"/>
        <v/>
      </c>
      <c r="AK58" s="534" t="str">
        <f t="shared" si="15"/>
        <v/>
      </c>
      <c r="AM58" s="534" t="str">
        <f t="shared" si="16"/>
        <v/>
      </c>
      <c r="AO58" s="534" t="str">
        <f t="shared" si="17"/>
        <v/>
      </c>
      <c r="AQ58" s="534" t="str">
        <f t="shared" si="18"/>
        <v/>
      </c>
    </row>
    <row r="59" spans="5:43">
      <c r="E59" s="534" t="str">
        <f t="shared" si="20"/>
        <v/>
      </c>
      <c r="G59" s="534" t="str">
        <f t="shared" si="20"/>
        <v/>
      </c>
      <c r="I59" s="534" t="str">
        <f t="shared" si="1"/>
        <v/>
      </c>
      <c r="K59" s="534" t="str">
        <f t="shared" si="2"/>
        <v/>
      </c>
      <c r="M59" s="534" t="str">
        <f t="shared" si="3"/>
        <v/>
      </c>
      <c r="O59" s="534" t="str">
        <f t="shared" si="4"/>
        <v/>
      </c>
      <c r="Q59" s="534" t="str">
        <f t="shared" si="5"/>
        <v/>
      </c>
      <c r="S59" s="534" t="str">
        <f t="shared" si="6"/>
        <v/>
      </c>
      <c r="U59" s="534" t="str">
        <f t="shared" si="7"/>
        <v/>
      </c>
      <c r="W59" s="534" t="str">
        <f t="shared" si="8"/>
        <v/>
      </c>
      <c r="Y59" s="534" t="str">
        <f t="shared" si="9"/>
        <v/>
      </c>
      <c r="AA59" s="534" t="str">
        <f t="shared" si="10"/>
        <v/>
      </c>
      <c r="AC59" s="534" t="str">
        <f t="shared" si="11"/>
        <v/>
      </c>
      <c r="AE59" s="534" t="str">
        <f t="shared" si="12"/>
        <v/>
      </c>
      <c r="AG59" s="534" t="str">
        <f t="shared" si="13"/>
        <v/>
      </c>
      <c r="AI59" s="534" t="str">
        <f t="shared" si="14"/>
        <v/>
      </c>
      <c r="AK59" s="534" t="str">
        <f t="shared" si="15"/>
        <v/>
      </c>
      <c r="AM59" s="534" t="str">
        <f t="shared" si="16"/>
        <v/>
      </c>
      <c r="AO59" s="534" t="str">
        <f t="shared" si="17"/>
        <v/>
      </c>
      <c r="AQ59" s="534" t="str">
        <f t="shared" si="18"/>
        <v/>
      </c>
    </row>
    <row r="60" spans="5:43">
      <c r="E60" s="534" t="str">
        <f t="shared" si="20"/>
        <v/>
      </c>
      <c r="G60" s="534" t="str">
        <f t="shared" si="20"/>
        <v/>
      </c>
      <c r="I60" s="534" t="str">
        <f t="shared" si="1"/>
        <v/>
      </c>
      <c r="K60" s="534" t="str">
        <f t="shared" si="2"/>
        <v/>
      </c>
      <c r="M60" s="534" t="str">
        <f t="shared" si="3"/>
        <v/>
      </c>
      <c r="O60" s="534" t="str">
        <f t="shared" si="4"/>
        <v/>
      </c>
      <c r="Q60" s="534" t="str">
        <f t="shared" si="5"/>
        <v/>
      </c>
      <c r="S60" s="534" t="str">
        <f t="shared" si="6"/>
        <v/>
      </c>
      <c r="U60" s="534" t="str">
        <f t="shared" si="7"/>
        <v/>
      </c>
      <c r="W60" s="534" t="str">
        <f t="shared" si="8"/>
        <v/>
      </c>
      <c r="Y60" s="534" t="str">
        <f t="shared" si="9"/>
        <v/>
      </c>
      <c r="AA60" s="534" t="str">
        <f t="shared" si="10"/>
        <v/>
      </c>
      <c r="AC60" s="534" t="str">
        <f t="shared" si="11"/>
        <v/>
      </c>
      <c r="AE60" s="534" t="str">
        <f t="shared" si="12"/>
        <v/>
      </c>
      <c r="AG60" s="534" t="str">
        <f t="shared" si="13"/>
        <v/>
      </c>
      <c r="AI60" s="534" t="str">
        <f t="shared" si="14"/>
        <v/>
      </c>
      <c r="AK60" s="534" t="str">
        <f t="shared" si="15"/>
        <v/>
      </c>
      <c r="AM60" s="534" t="str">
        <f t="shared" si="16"/>
        <v/>
      </c>
      <c r="AO60" s="534" t="str">
        <f t="shared" si="17"/>
        <v/>
      </c>
      <c r="AQ60" s="534" t="str">
        <f t="shared" si="18"/>
        <v/>
      </c>
    </row>
    <row r="61" spans="5:43">
      <c r="E61" s="534" t="str">
        <f t="shared" ref="E61:G76" si="21">IF(OR($B61=0,D61=0),"",D61/$B61)</f>
        <v/>
      </c>
      <c r="G61" s="534" t="str">
        <f t="shared" si="21"/>
        <v/>
      </c>
      <c r="I61" s="534" t="str">
        <f t="shared" si="1"/>
        <v/>
      </c>
      <c r="K61" s="534" t="str">
        <f t="shared" si="2"/>
        <v/>
      </c>
      <c r="M61" s="534" t="str">
        <f t="shared" si="3"/>
        <v/>
      </c>
      <c r="O61" s="534" t="str">
        <f t="shared" si="4"/>
        <v/>
      </c>
      <c r="Q61" s="534" t="str">
        <f t="shared" si="5"/>
        <v/>
      </c>
      <c r="S61" s="534" t="str">
        <f t="shared" si="6"/>
        <v/>
      </c>
      <c r="U61" s="534" t="str">
        <f t="shared" si="7"/>
        <v/>
      </c>
      <c r="W61" s="534" t="str">
        <f t="shared" si="8"/>
        <v/>
      </c>
      <c r="Y61" s="534" t="str">
        <f t="shared" si="9"/>
        <v/>
      </c>
      <c r="AA61" s="534" t="str">
        <f t="shared" si="10"/>
        <v/>
      </c>
      <c r="AC61" s="534" t="str">
        <f t="shared" si="11"/>
        <v/>
      </c>
      <c r="AE61" s="534" t="str">
        <f t="shared" si="12"/>
        <v/>
      </c>
      <c r="AG61" s="534" t="str">
        <f t="shared" si="13"/>
        <v/>
      </c>
      <c r="AI61" s="534" t="str">
        <f t="shared" si="14"/>
        <v/>
      </c>
      <c r="AK61" s="534" t="str">
        <f t="shared" si="15"/>
        <v/>
      </c>
      <c r="AM61" s="534" t="str">
        <f t="shared" si="16"/>
        <v/>
      </c>
      <c r="AO61" s="534" t="str">
        <f t="shared" si="17"/>
        <v/>
      </c>
      <c r="AQ61" s="534" t="str">
        <f t="shared" si="18"/>
        <v/>
      </c>
    </row>
    <row r="62" spans="5:43">
      <c r="E62" s="534" t="str">
        <f t="shared" si="21"/>
        <v/>
      </c>
      <c r="G62" s="534" t="str">
        <f t="shared" si="21"/>
        <v/>
      </c>
      <c r="I62" s="534" t="str">
        <f t="shared" si="1"/>
        <v/>
      </c>
      <c r="K62" s="534" t="str">
        <f t="shared" si="2"/>
        <v/>
      </c>
      <c r="M62" s="534" t="str">
        <f t="shared" si="3"/>
        <v/>
      </c>
      <c r="O62" s="534" t="str">
        <f t="shared" si="4"/>
        <v/>
      </c>
      <c r="Q62" s="534" t="str">
        <f t="shared" si="5"/>
        <v/>
      </c>
      <c r="S62" s="534" t="str">
        <f t="shared" si="6"/>
        <v/>
      </c>
      <c r="U62" s="534" t="str">
        <f t="shared" si="7"/>
        <v/>
      </c>
      <c r="W62" s="534" t="str">
        <f t="shared" si="8"/>
        <v/>
      </c>
      <c r="Y62" s="534" t="str">
        <f t="shared" si="9"/>
        <v/>
      </c>
      <c r="AA62" s="534" t="str">
        <f t="shared" si="10"/>
        <v/>
      </c>
      <c r="AC62" s="534" t="str">
        <f t="shared" si="11"/>
        <v/>
      </c>
      <c r="AE62" s="534" t="str">
        <f t="shared" si="12"/>
        <v/>
      </c>
      <c r="AG62" s="534" t="str">
        <f t="shared" si="13"/>
        <v/>
      </c>
      <c r="AI62" s="534" t="str">
        <f t="shared" si="14"/>
        <v/>
      </c>
      <c r="AK62" s="534" t="str">
        <f t="shared" si="15"/>
        <v/>
      </c>
      <c r="AM62" s="534" t="str">
        <f t="shared" si="16"/>
        <v/>
      </c>
      <c r="AO62" s="534" t="str">
        <f t="shared" si="17"/>
        <v/>
      </c>
      <c r="AQ62" s="534" t="str">
        <f t="shared" si="18"/>
        <v/>
      </c>
    </row>
    <row r="63" spans="5:43">
      <c r="E63" s="534" t="str">
        <f t="shared" si="21"/>
        <v/>
      </c>
      <c r="G63" s="534" t="str">
        <f t="shared" si="21"/>
        <v/>
      </c>
      <c r="I63" s="534" t="str">
        <f t="shared" si="1"/>
        <v/>
      </c>
      <c r="K63" s="534" t="str">
        <f t="shared" si="2"/>
        <v/>
      </c>
      <c r="M63" s="534" t="str">
        <f t="shared" si="3"/>
        <v/>
      </c>
      <c r="O63" s="534" t="str">
        <f t="shared" si="4"/>
        <v/>
      </c>
      <c r="Q63" s="534" t="str">
        <f t="shared" si="5"/>
        <v/>
      </c>
      <c r="S63" s="534" t="str">
        <f t="shared" si="6"/>
        <v/>
      </c>
      <c r="U63" s="534" t="str">
        <f t="shared" si="7"/>
        <v/>
      </c>
      <c r="W63" s="534" t="str">
        <f t="shared" si="8"/>
        <v/>
      </c>
      <c r="Y63" s="534" t="str">
        <f t="shared" si="9"/>
        <v/>
      </c>
      <c r="AA63" s="534" t="str">
        <f t="shared" si="10"/>
        <v/>
      </c>
      <c r="AC63" s="534" t="str">
        <f t="shared" si="11"/>
        <v/>
      </c>
      <c r="AE63" s="534" t="str">
        <f t="shared" si="12"/>
        <v/>
      </c>
      <c r="AG63" s="534" t="str">
        <f t="shared" si="13"/>
        <v/>
      </c>
      <c r="AI63" s="534" t="str">
        <f t="shared" si="14"/>
        <v/>
      </c>
      <c r="AK63" s="534" t="str">
        <f t="shared" si="15"/>
        <v/>
      </c>
      <c r="AM63" s="534" t="str">
        <f t="shared" si="16"/>
        <v/>
      </c>
      <c r="AO63" s="534" t="str">
        <f t="shared" si="17"/>
        <v/>
      </c>
      <c r="AQ63" s="534" t="str">
        <f t="shared" si="18"/>
        <v/>
      </c>
    </row>
    <row r="64" spans="5:43">
      <c r="E64" s="534" t="str">
        <f t="shared" si="21"/>
        <v/>
      </c>
      <c r="G64" s="534" t="str">
        <f t="shared" si="21"/>
        <v/>
      </c>
      <c r="I64" s="534" t="str">
        <f t="shared" si="1"/>
        <v/>
      </c>
      <c r="K64" s="534" t="str">
        <f t="shared" si="2"/>
        <v/>
      </c>
      <c r="M64" s="534" t="str">
        <f t="shared" si="3"/>
        <v/>
      </c>
      <c r="O64" s="534" t="str">
        <f t="shared" si="4"/>
        <v/>
      </c>
      <c r="Q64" s="534" t="str">
        <f t="shared" si="5"/>
        <v/>
      </c>
      <c r="S64" s="534" t="str">
        <f t="shared" si="6"/>
        <v/>
      </c>
      <c r="U64" s="534" t="str">
        <f t="shared" si="7"/>
        <v/>
      </c>
      <c r="W64" s="534" t="str">
        <f t="shared" si="8"/>
        <v/>
      </c>
      <c r="Y64" s="534" t="str">
        <f t="shared" si="9"/>
        <v/>
      </c>
      <c r="AA64" s="534" t="str">
        <f t="shared" si="10"/>
        <v/>
      </c>
      <c r="AC64" s="534" t="str">
        <f t="shared" si="11"/>
        <v/>
      </c>
      <c r="AE64" s="534" t="str">
        <f t="shared" si="12"/>
        <v/>
      </c>
      <c r="AG64" s="534" t="str">
        <f t="shared" si="13"/>
        <v/>
      </c>
      <c r="AI64" s="534" t="str">
        <f t="shared" si="14"/>
        <v/>
      </c>
      <c r="AK64" s="534" t="str">
        <f t="shared" si="15"/>
        <v/>
      </c>
      <c r="AM64" s="534" t="str">
        <f t="shared" si="16"/>
        <v/>
      </c>
      <c r="AO64" s="534" t="str">
        <f t="shared" si="17"/>
        <v/>
      </c>
      <c r="AQ64" s="534" t="str">
        <f t="shared" si="18"/>
        <v/>
      </c>
    </row>
    <row r="65" spans="5:43">
      <c r="E65" s="534" t="str">
        <f t="shared" si="21"/>
        <v/>
      </c>
      <c r="G65" s="534" t="str">
        <f t="shared" si="21"/>
        <v/>
      </c>
      <c r="I65" s="534" t="str">
        <f t="shared" si="1"/>
        <v/>
      </c>
      <c r="K65" s="534" t="str">
        <f t="shared" si="2"/>
        <v/>
      </c>
      <c r="M65" s="534" t="str">
        <f t="shared" si="3"/>
        <v/>
      </c>
      <c r="O65" s="534" t="str">
        <f t="shared" si="4"/>
        <v/>
      </c>
      <c r="Q65" s="534" t="str">
        <f t="shared" si="5"/>
        <v/>
      </c>
      <c r="S65" s="534" t="str">
        <f t="shared" si="6"/>
        <v/>
      </c>
      <c r="U65" s="534" t="str">
        <f t="shared" si="7"/>
        <v/>
      </c>
      <c r="W65" s="534" t="str">
        <f t="shared" si="8"/>
        <v/>
      </c>
      <c r="Y65" s="534" t="str">
        <f t="shared" si="9"/>
        <v/>
      </c>
      <c r="AA65" s="534" t="str">
        <f t="shared" si="10"/>
        <v/>
      </c>
      <c r="AC65" s="534" t="str">
        <f t="shared" si="11"/>
        <v/>
      </c>
      <c r="AE65" s="534" t="str">
        <f t="shared" si="12"/>
        <v/>
      </c>
      <c r="AG65" s="534" t="str">
        <f t="shared" si="13"/>
        <v/>
      </c>
      <c r="AI65" s="534" t="str">
        <f t="shared" si="14"/>
        <v/>
      </c>
      <c r="AK65" s="534" t="str">
        <f t="shared" si="15"/>
        <v/>
      </c>
      <c r="AM65" s="534" t="str">
        <f t="shared" si="16"/>
        <v/>
      </c>
      <c r="AO65" s="534" t="str">
        <f t="shared" si="17"/>
        <v/>
      </c>
      <c r="AQ65" s="534" t="str">
        <f t="shared" si="18"/>
        <v/>
      </c>
    </row>
    <row r="66" spans="5:43">
      <c r="E66" s="534" t="str">
        <f t="shared" si="21"/>
        <v/>
      </c>
      <c r="G66" s="534" t="str">
        <f t="shared" si="21"/>
        <v/>
      </c>
      <c r="I66" s="534" t="str">
        <f t="shared" si="1"/>
        <v/>
      </c>
      <c r="K66" s="534" t="str">
        <f t="shared" si="2"/>
        <v/>
      </c>
      <c r="M66" s="534" t="str">
        <f t="shared" si="3"/>
        <v/>
      </c>
      <c r="O66" s="534" t="str">
        <f t="shared" si="4"/>
        <v/>
      </c>
      <c r="Q66" s="534" t="str">
        <f t="shared" si="5"/>
        <v/>
      </c>
      <c r="S66" s="534" t="str">
        <f t="shared" si="6"/>
        <v/>
      </c>
      <c r="U66" s="534" t="str">
        <f t="shared" si="7"/>
        <v/>
      </c>
      <c r="W66" s="534" t="str">
        <f t="shared" si="8"/>
        <v/>
      </c>
      <c r="Y66" s="534" t="str">
        <f t="shared" si="9"/>
        <v/>
      </c>
      <c r="AA66" s="534" t="str">
        <f t="shared" si="10"/>
        <v/>
      </c>
      <c r="AC66" s="534" t="str">
        <f t="shared" si="11"/>
        <v/>
      </c>
      <c r="AE66" s="534" t="str">
        <f t="shared" si="12"/>
        <v/>
      </c>
      <c r="AG66" s="534" t="str">
        <f t="shared" si="13"/>
        <v/>
      </c>
      <c r="AI66" s="534" t="str">
        <f t="shared" si="14"/>
        <v/>
      </c>
      <c r="AK66" s="534" t="str">
        <f t="shared" si="15"/>
        <v/>
      </c>
      <c r="AM66" s="534" t="str">
        <f t="shared" si="16"/>
        <v/>
      </c>
      <c r="AO66" s="534" t="str">
        <f t="shared" si="17"/>
        <v/>
      </c>
      <c r="AQ66" s="534" t="str">
        <f t="shared" si="18"/>
        <v/>
      </c>
    </row>
    <row r="67" spans="5:43">
      <c r="E67" s="534" t="str">
        <f t="shared" si="21"/>
        <v/>
      </c>
      <c r="G67" s="534" t="str">
        <f t="shared" si="21"/>
        <v/>
      </c>
      <c r="I67" s="534" t="str">
        <f t="shared" si="1"/>
        <v/>
      </c>
      <c r="K67" s="534" t="str">
        <f t="shared" si="2"/>
        <v/>
      </c>
      <c r="M67" s="534" t="str">
        <f t="shared" si="3"/>
        <v/>
      </c>
      <c r="O67" s="534" t="str">
        <f t="shared" si="4"/>
        <v/>
      </c>
      <c r="Q67" s="534" t="str">
        <f t="shared" si="5"/>
        <v/>
      </c>
      <c r="S67" s="534" t="str">
        <f t="shared" si="6"/>
        <v/>
      </c>
      <c r="U67" s="534" t="str">
        <f t="shared" si="7"/>
        <v/>
      </c>
      <c r="W67" s="534" t="str">
        <f t="shared" si="8"/>
        <v/>
      </c>
      <c r="Y67" s="534" t="str">
        <f t="shared" si="9"/>
        <v/>
      </c>
      <c r="AA67" s="534" t="str">
        <f t="shared" si="10"/>
        <v/>
      </c>
      <c r="AC67" s="534" t="str">
        <f t="shared" si="11"/>
        <v/>
      </c>
      <c r="AE67" s="534" t="str">
        <f t="shared" si="12"/>
        <v/>
      </c>
      <c r="AG67" s="534" t="str">
        <f t="shared" si="13"/>
        <v/>
      </c>
      <c r="AI67" s="534" t="str">
        <f t="shared" si="14"/>
        <v/>
      </c>
      <c r="AK67" s="534" t="str">
        <f t="shared" si="15"/>
        <v/>
      </c>
      <c r="AM67" s="534" t="str">
        <f t="shared" si="16"/>
        <v/>
      </c>
      <c r="AO67" s="534" t="str">
        <f t="shared" si="17"/>
        <v/>
      </c>
      <c r="AQ67" s="534" t="str">
        <f t="shared" si="18"/>
        <v/>
      </c>
    </row>
    <row r="68" spans="5:43">
      <c r="E68" s="534" t="str">
        <f t="shared" si="21"/>
        <v/>
      </c>
      <c r="G68" s="534" t="str">
        <f t="shared" si="21"/>
        <v/>
      </c>
      <c r="I68" s="534" t="str">
        <f t="shared" si="1"/>
        <v/>
      </c>
      <c r="K68" s="534" t="str">
        <f t="shared" si="2"/>
        <v/>
      </c>
      <c r="M68" s="534" t="str">
        <f t="shared" si="3"/>
        <v/>
      </c>
      <c r="O68" s="534" t="str">
        <f t="shared" si="4"/>
        <v/>
      </c>
      <c r="Q68" s="534" t="str">
        <f t="shared" si="5"/>
        <v/>
      </c>
      <c r="S68" s="534" t="str">
        <f t="shared" si="6"/>
        <v/>
      </c>
      <c r="U68" s="534" t="str">
        <f t="shared" si="7"/>
        <v/>
      </c>
      <c r="W68" s="534" t="str">
        <f t="shared" si="8"/>
        <v/>
      </c>
      <c r="Y68" s="534" t="str">
        <f t="shared" si="9"/>
        <v/>
      </c>
      <c r="AA68" s="534" t="str">
        <f t="shared" si="10"/>
        <v/>
      </c>
      <c r="AC68" s="534" t="str">
        <f t="shared" si="11"/>
        <v/>
      </c>
      <c r="AE68" s="534" t="str">
        <f t="shared" si="12"/>
        <v/>
      </c>
      <c r="AG68" s="534" t="str">
        <f t="shared" si="13"/>
        <v/>
      </c>
      <c r="AI68" s="534" t="str">
        <f t="shared" si="14"/>
        <v/>
      </c>
      <c r="AK68" s="534" t="str">
        <f t="shared" si="15"/>
        <v/>
      </c>
      <c r="AM68" s="534" t="str">
        <f t="shared" si="16"/>
        <v/>
      </c>
      <c r="AO68" s="534" t="str">
        <f t="shared" si="17"/>
        <v/>
      </c>
      <c r="AQ68" s="534" t="str">
        <f t="shared" si="18"/>
        <v/>
      </c>
    </row>
    <row r="69" spans="5:43">
      <c r="E69" s="534" t="str">
        <f t="shared" si="21"/>
        <v/>
      </c>
      <c r="G69" s="534" t="str">
        <f t="shared" si="21"/>
        <v/>
      </c>
      <c r="I69" s="534" t="str">
        <f t="shared" si="1"/>
        <v/>
      </c>
      <c r="K69" s="534" t="str">
        <f t="shared" si="2"/>
        <v/>
      </c>
      <c r="M69" s="534" t="str">
        <f t="shared" si="3"/>
        <v/>
      </c>
      <c r="O69" s="534" t="str">
        <f t="shared" si="4"/>
        <v/>
      </c>
      <c r="Q69" s="534" t="str">
        <f t="shared" si="5"/>
        <v/>
      </c>
      <c r="S69" s="534" t="str">
        <f t="shared" si="6"/>
        <v/>
      </c>
      <c r="U69" s="534" t="str">
        <f t="shared" si="7"/>
        <v/>
      </c>
      <c r="W69" s="534" t="str">
        <f t="shared" si="8"/>
        <v/>
      </c>
      <c r="Y69" s="534" t="str">
        <f t="shared" si="9"/>
        <v/>
      </c>
      <c r="AA69" s="534" t="str">
        <f t="shared" si="10"/>
        <v/>
      </c>
      <c r="AC69" s="534" t="str">
        <f t="shared" si="11"/>
        <v/>
      </c>
      <c r="AE69" s="534" t="str">
        <f t="shared" si="12"/>
        <v/>
      </c>
      <c r="AG69" s="534" t="str">
        <f t="shared" si="13"/>
        <v/>
      </c>
      <c r="AI69" s="534" t="str">
        <f t="shared" si="14"/>
        <v/>
      </c>
      <c r="AK69" s="534" t="str">
        <f t="shared" si="15"/>
        <v/>
      </c>
      <c r="AM69" s="534" t="str">
        <f t="shared" si="16"/>
        <v/>
      </c>
      <c r="AO69" s="534" t="str">
        <f t="shared" si="17"/>
        <v/>
      </c>
      <c r="AQ69" s="534" t="str">
        <f t="shared" si="18"/>
        <v/>
      </c>
    </row>
    <row r="70" spans="5:43">
      <c r="E70" s="534" t="str">
        <f t="shared" si="21"/>
        <v/>
      </c>
      <c r="G70" s="534" t="str">
        <f t="shared" si="21"/>
        <v/>
      </c>
      <c r="I70" s="534" t="str">
        <f t="shared" si="1"/>
        <v/>
      </c>
      <c r="K70" s="534" t="str">
        <f t="shared" si="2"/>
        <v/>
      </c>
      <c r="M70" s="534" t="str">
        <f t="shared" si="3"/>
        <v/>
      </c>
      <c r="O70" s="534" t="str">
        <f t="shared" si="4"/>
        <v/>
      </c>
      <c r="Q70" s="534" t="str">
        <f t="shared" si="5"/>
        <v/>
      </c>
      <c r="S70" s="534" t="str">
        <f t="shared" si="6"/>
        <v/>
      </c>
      <c r="U70" s="534" t="str">
        <f t="shared" si="7"/>
        <v/>
      </c>
      <c r="W70" s="534" t="str">
        <f t="shared" si="8"/>
        <v/>
      </c>
      <c r="Y70" s="534" t="str">
        <f t="shared" si="9"/>
        <v/>
      </c>
      <c r="AA70" s="534" t="str">
        <f t="shared" si="10"/>
        <v/>
      </c>
      <c r="AC70" s="534" t="str">
        <f t="shared" si="11"/>
        <v/>
      </c>
      <c r="AE70" s="534" t="str">
        <f t="shared" si="12"/>
        <v/>
      </c>
      <c r="AG70" s="534" t="str">
        <f t="shared" si="13"/>
        <v/>
      </c>
      <c r="AI70" s="534" t="str">
        <f t="shared" si="14"/>
        <v/>
      </c>
      <c r="AK70" s="534" t="str">
        <f t="shared" si="15"/>
        <v/>
      </c>
      <c r="AM70" s="534" t="str">
        <f t="shared" si="16"/>
        <v/>
      </c>
      <c r="AO70" s="534" t="str">
        <f t="shared" si="17"/>
        <v/>
      </c>
      <c r="AQ70" s="534" t="str">
        <f t="shared" si="18"/>
        <v/>
      </c>
    </row>
    <row r="71" spans="5:43">
      <c r="E71" s="534" t="str">
        <f t="shared" si="21"/>
        <v/>
      </c>
      <c r="G71" s="534" t="str">
        <f t="shared" si="21"/>
        <v/>
      </c>
      <c r="I71" s="534" t="str">
        <f t="shared" si="1"/>
        <v/>
      </c>
      <c r="K71" s="534" t="str">
        <f t="shared" si="2"/>
        <v/>
      </c>
      <c r="M71" s="534" t="str">
        <f t="shared" si="3"/>
        <v/>
      </c>
      <c r="O71" s="534" t="str">
        <f t="shared" si="4"/>
        <v/>
      </c>
      <c r="Q71" s="534" t="str">
        <f t="shared" si="5"/>
        <v/>
      </c>
      <c r="S71" s="534" t="str">
        <f t="shared" si="6"/>
        <v/>
      </c>
      <c r="U71" s="534" t="str">
        <f t="shared" si="7"/>
        <v/>
      </c>
      <c r="W71" s="534" t="str">
        <f t="shared" si="8"/>
        <v/>
      </c>
      <c r="Y71" s="534" t="str">
        <f t="shared" si="9"/>
        <v/>
      </c>
      <c r="AA71" s="534" t="str">
        <f t="shared" si="10"/>
        <v/>
      </c>
      <c r="AC71" s="534" t="str">
        <f t="shared" si="11"/>
        <v/>
      </c>
      <c r="AE71" s="534" t="str">
        <f t="shared" si="12"/>
        <v/>
      </c>
      <c r="AG71" s="534" t="str">
        <f t="shared" si="13"/>
        <v/>
      </c>
      <c r="AI71" s="534" t="str">
        <f t="shared" si="14"/>
        <v/>
      </c>
      <c r="AK71" s="534" t="str">
        <f t="shared" si="15"/>
        <v/>
      </c>
      <c r="AM71" s="534" t="str">
        <f t="shared" si="16"/>
        <v/>
      </c>
      <c r="AO71" s="534" t="str">
        <f t="shared" si="17"/>
        <v/>
      </c>
      <c r="AQ71" s="534" t="str">
        <f t="shared" si="18"/>
        <v/>
      </c>
    </row>
    <row r="72" spans="5:43">
      <c r="E72" s="534" t="str">
        <f t="shared" si="21"/>
        <v/>
      </c>
      <c r="G72" s="534" t="str">
        <f t="shared" si="21"/>
        <v/>
      </c>
      <c r="I72" s="534" t="str">
        <f t="shared" si="1"/>
        <v/>
      </c>
      <c r="K72" s="534" t="str">
        <f t="shared" si="2"/>
        <v/>
      </c>
      <c r="M72" s="534" t="str">
        <f t="shared" si="3"/>
        <v/>
      </c>
      <c r="O72" s="534" t="str">
        <f t="shared" si="4"/>
        <v/>
      </c>
      <c r="Q72" s="534" t="str">
        <f t="shared" si="5"/>
        <v/>
      </c>
      <c r="S72" s="534" t="str">
        <f t="shared" si="6"/>
        <v/>
      </c>
      <c r="U72" s="534" t="str">
        <f t="shared" si="7"/>
        <v/>
      </c>
      <c r="W72" s="534" t="str">
        <f t="shared" si="8"/>
        <v/>
      </c>
      <c r="Y72" s="534" t="str">
        <f t="shared" si="9"/>
        <v/>
      </c>
      <c r="AA72" s="534" t="str">
        <f t="shared" si="10"/>
        <v/>
      </c>
      <c r="AC72" s="534" t="str">
        <f t="shared" si="11"/>
        <v/>
      </c>
      <c r="AE72" s="534" t="str">
        <f t="shared" si="12"/>
        <v/>
      </c>
      <c r="AG72" s="534" t="str">
        <f t="shared" si="13"/>
        <v/>
      </c>
      <c r="AI72" s="534" t="str">
        <f t="shared" si="14"/>
        <v/>
      </c>
      <c r="AK72" s="534" t="str">
        <f t="shared" si="15"/>
        <v/>
      </c>
      <c r="AM72" s="534" t="str">
        <f t="shared" si="16"/>
        <v/>
      </c>
      <c r="AO72" s="534" t="str">
        <f t="shared" si="17"/>
        <v/>
      </c>
      <c r="AQ72" s="534" t="str">
        <f t="shared" si="18"/>
        <v/>
      </c>
    </row>
    <row r="73" spans="5:43">
      <c r="E73" s="534" t="str">
        <f t="shared" si="21"/>
        <v/>
      </c>
      <c r="G73" s="534" t="str">
        <f t="shared" si="21"/>
        <v/>
      </c>
      <c r="I73" s="534" t="str">
        <f t="shared" si="1"/>
        <v/>
      </c>
      <c r="K73" s="534" t="str">
        <f t="shared" si="2"/>
        <v/>
      </c>
      <c r="M73" s="534" t="str">
        <f t="shared" si="3"/>
        <v/>
      </c>
      <c r="O73" s="534" t="str">
        <f t="shared" si="4"/>
        <v/>
      </c>
      <c r="Q73" s="534" t="str">
        <f t="shared" si="5"/>
        <v/>
      </c>
      <c r="S73" s="534" t="str">
        <f t="shared" si="6"/>
        <v/>
      </c>
      <c r="U73" s="534" t="str">
        <f t="shared" si="7"/>
        <v/>
      </c>
      <c r="W73" s="534" t="str">
        <f t="shared" si="8"/>
        <v/>
      </c>
      <c r="Y73" s="534" t="str">
        <f t="shared" si="9"/>
        <v/>
      </c>
      <c r="AA73" s="534" t="str">
        <f t="shared" si="10"/>
        <v/>
      </c>
      <c r="AC73" s="534" t="str">
        <f t="shared" si="11"/>
        <v/>
      </c>
      <c r="AE73" s="534" t="str">
        <f t="shared" si="12"/>
        <v/>
      </c>
      <c r="AG73" s="534" t="str">
        <f t="shared" si="13"/>
        <v/>
      </c>
      <c r="AI73" s="534" t="str">
        <f t="shared" si="14"/>
        <v/>
      </c>
      <c r="AK73" s="534" t="str">
        <f t="shared" si="15"/>
        <v/>
      </c>
      <c r="AM73" s="534" t="str">
        <f t="shared" si="16"/>
        <v/>
      </c>
      <c r="AO73" s="534" t="str">
        <f t="shared" si="17"/>
        <v/>
      </c>
      <c r="AQ73" s="534" t="str">
        <f t="shared" si="18"/>
        <v/>
      </c>
    </row>
    <row r="74" spans="5:43">
      <c r="E74" s="534" t="str">
        <f t="shared" si="21"/>
        <v/>
      </c>
      <c r="G74" s="534" t="str">
        <f t="shared" si="21"/>
        <v/>
      </c>
      <c r="I74" s="534" t="str">
        <f t="shared" si="1"/>
        <v/>
      </c>
      <c r="K74" s="534" t="str">
        <f t="shared" si="2"/>
        <v/>
      </c>
      <c r="M74" s="534" t="str">
        <f t="shared" si="3"/>
        <v/>
      </c>
      <c r="O74" s="534" t="str">
        <f t="shared" si="4"/>
        <v/>
      </c>
      <c r="Q74" s="534" t="str">
        <f t="shared" si="5"/>
        <v/>
      </c>
      <c r="S74" s="534" t="str">
        <f t="shared" si="6"/>
        <v/>
      </c>
      <c r="U74" s="534" t="str">
        <f t="shared" si="7"/>
        <v/>
      </c>
      <c r="W74" s="534" t="str">
        <f t="shared" si="8"/>
        <v/>
      </c>
      <c r="Y74" s="534" t="str">
        <f t="shared" si="9"/>
        <v/>
      </c>
      <c r="AA74" s="534" t="str">
        <f t="shared" si="10"/>
        <v/>
      </c>
      <c r="AC74" s="534" t="str">
        <f t="shared" si="11"/>
        <v/>
      </c>
      <c r="AE74" s="534" t="str">
        <f t="shared" si="12"/>
        <v/>
      </c>
      <c r="AG74" s="534" t="str">
        <f t="shared" si="13"/>
        <v/>
      </c>
      <c r="AI74" s="534" t="str">
        <f t="shared" si="14"/>
        <v/>
      </c>
      <c r="AK74" s="534" t="str">
        <f t="shared" si="15"/>
        <v/>
      </c>
      <c r="AM74" s="534" t="str">
        <f t="shared" si="16"/>
        <v/>
      </c>
      <c r="AO74" s="534" t="str">
        <f t="shared" si="17"/>
        <v/>
      </c>
      <c r="AQ74" s="534" t="str">
        <f t="shared" si="18"/>
        <v/>
      </c>
    </row>
    <row r="75" spans="5:43">
      <c r="E75" s="534" t="str">
        <f t="shared" si="21"/>
        <v/>
      </c>
      <c r="G75" s="534" t="str">
        <f t="shared" si="21"/>
        <v/>
      </c>
      <c r="I75" s="534" t="str">
        <f t="shared" si="1"/>
        <v/>
      </c>
      <c r="K75" s="534" t="str">
        <f t="shared" si="2"/>
        <v/>
      </c>
      <c r="M75" s="534" t="str">
        <f t="shared" si="3"/>
        <v/>
      </c>
      <c r="O75" s="534" t="str">
        <f t="shared" si="4"/>
        <v/>
      </c>
      <c r="Q75" s="534" t="str">
        <f t="shared" si="5"/>
        <v/>
      </c>
      <c r="S75" s="534" t="str">
        <f t="shared" si="6"/>
        <v/>
      </c>
      <c r="U75" s="534" t="str">
        <f t="shared" si="7"/>
        <v/>
      </c>
      <c r="W75" s="534" t="str">
        <f t="shared" si="8"/>
        <v/>
      </c>
      <c r="Y75" s="534" t="str">
        <f t="shared" si="9"/>
        <v/>
      </c>
      <c r="AA75" s="534" t="str">
        <f t="shared" si="10"/>
        <v/>
      </c>
      <c r="AC75" s="534" t="str">
        <f t="shared" si="11"/>
        <v/>
      </c>
      <c r="AE75" s="534" t="str">
        <f t="shared" si="12"/>
        <v/>
      </c>
      <c r="AG75" s="534" t="str">
        <f t="shared" si="13"/>
        <v/>
      </c>
      <c r="AI75" s="534" t="str">
        <f t="shared" si="14"/>
        <v/>
      </c>
      <c r="AK75" s="534" t="str">
        <f t="shared" si="15"/>
        <v/>
      </c>
      <c r="AM75" s="534" t="str">
        <f t="shared" si="16"/>
        <v/>
      </c>
      <c r="AO75" s="534" t="str">
        <f t="shared" si="17"/>
        <v/>
      </c>
      <c r="AQ75" s="534" t="str">
        <f t="shared" si="18"/>
        <v/>
      </c>
    </row>
    <row r="76" spans="5:43">
      <c r="E76" s="534" t="str">
        <f t="shared" si="21"/>
        <v/>
      </c>
      <c r="G76" s="534" t="str">
        <f t="shared" si="21"/>
        <v/>
      </c>
      <c r="I76" s="534" t="str">
        <f t="shared" si="1"/>
        <v/>
      </c>
      <c r="K76" s="534" t="str">
        <f t="shared" si="2"/>
        <v/>
      </c>
      <c r="M76" s="534" t="str">
        <f t="shared" si="3"/>
        <v/>
      </c>
      <c r="O76" s="534" t="str">
        <f t="shared" si="4"/>
        <v/>
      </c>
      <c r="Q76" s="534" t="str">
        <f t="shared" si="5"/>
        <v/>
      </c>
      <c r="S76" s="534" t="str">
        <f t="shared" si="6"/>
        <v/>
      </c>
      <c r="U76" s="534" t="str">
        <f t="shared" si="7"/>
        <v/>
      </c>
      <c r="W76" s="534" t="str">
        <f t="shared" si="8"/>
        <v/>
      </c>
      <c r="Y76" s="534" t="str">
        <f t="shared" si="9"/>
        <v/>
      </c>
      <c r="AA76" s="534" t="str">
        <f t="shared" si="10"/>
        <v/>
      </c>
      <c r="AC76" s="534" t="str">
        <f t="shared" si="11"/>
        <v/>
      </c>
      <c r="AE76" s="534" t="str">
        <f t="shared" si="12"/>
        <v/>
      </c>
      <c r="AG76" s="534" t="str">
        <f t="shared" si="13"/>
        <v/>
      </c>
      <c r="AI76" s="534" t="str">
        <f t="shared" si="14"/>
        <v/>
      </c>
      <c r="AK76" s="534" t="str">
        <f t="shared" si="15"/>
        <v/>
      </c>
      <c r="AM76" s="534" t="str">
        <f t="shared" si="16"/>
        <v/>
      </c>
      <c r="AO76" s="534" t="str">
        <f t="shared" si="17"/>
        <v/>
      </c>
      <c r="AQ76" s="534" t="str">
        <f t="shared" si="18"/>
        <v/>
      </c>
    </row>
    <row r="77" spans="5:43">
      <c r="E77" s="534" t="str">
        <f t="shared" ref="E77:G92" si="22">IF(OR($B77=0,D77=0),"",D77/$B77)</f>
        <v/>
      </c>
      <c r="G77" s="534" t="str">
        <f t="shared" si="22"/>
        <v/>
      </c>
      <c r="I77" s="534" t="str">
        <f t="shared" ref="I77:I140" si="23">IF(OR($B77=0,H77=0),"",H77/$B77)</f>
        <v/>
      </c>
      <c r="K77" s="534" t="str">
        <f t="shared" ref="K77:K140" si="24">IF(OR($B77=0,J77=0),"",J77/$B77)</f>
        <v/>
      </c>
      <c r="M77" s="534" t="str">
        <f t="shared" ref="M77:M140" si="25">IF(OR($B77=0,L77=0),"",L77/$B77)</f>
        <v/>
      </c>
      <c r="O77" s="534" t="str">
        <f t="shared" ref="O77:O140" si="26">IF(OR($B77=0,N77=0),"",N77/$B77)</f>
        <v/>
      </c>
      <c r="Q77" s="534" t="str">
        <f t="shared" ref="Q77:Q140" si="27">IF(OR($B77=0,P77=0),"",P77/$B77)</f>
        <v/>
      </c>
      <c r="S77" s="534" t="str">
        <f t="shared" ref="S77:S140" si="28">IF(OR($B77=0,R77=0),"",R77/$B77)</f>
        <v/>
      </c>
      <c r="U77" s="534" t="str">
        <f t="shared" ref="U77:U140" si="29">IF(OR($B77=0,T77=0),"",T77/$B77)</f>
        <v/>
      </c>
      <c r="W77" s="534" t="str">
        <f t="shared" ref="W77:W140" si="30">IF(OR($B77=0,V77=0),"",V77/$B77)</f>
        <v/>
      </c>
      <c r="Y77" s="534" t="str">
        <f t="shared" ref="Y77:Y140" si="31">IF(OR($B77=0,X77=0),"",X77/$B77)</f>
        <v/>
      </c>
      <c r="AA77" s="534" t="str">
        <f t="shared" ref="AA77:AA140" si="32">IF(OR($B77=0,Z77=0),"",Z77/$B77)</f>
        <v/>
      </c>
      <c r="AC77" s="534" t="str">
        <f t="shared" ref="AC77:AC140" si="33">IF(OR($B77=0,AB77=0),"",AB77/$B77)</f>
        <v/>
      </c>
      <c r="AE77" s="534" t="str">
        <f t="shared" ref="AE77:AE140" si="34">IF(OR($B77=0,AD77=0),"",AD77/$B77)</f>
        <v/>
      </c>
      <c r="AG77" s="534" t="str">
        <f t="shared" ref="AG77:AG140" si="35">IF(OR($B77=0,AF77=0),"",AF77/$B77)</f>
        <v/>
      </c>
      <c r="AI77" s="534" t="str">
        <f t="shared" ref="AI77:AI140" si="36">IF(OR($B77=0,AH77=0),"",AH77/$B77)</f>
        <v/>
      </c>
      <c r="AK77" s="534" t="str">
        <f t="shared" ref="AK77:AK140" si="37">IF(OR($B77=0,AJ77=0),"",AJ77/$B77)</f>
        <v/>
      </c>
      <c r="AM77" s="534" t="str">
        <f t="shared" ref="AM77:AM140" si="38">IF(OR($B77=0,AL77=0),"",AL77/$B77)</f>
        <v/>
      </c>
      <c r="AO77" s="534" t="str">
        <f t="shared" ref="AO77:AO140" si="39">IF(OR($B77=0,AN77=0),"",AN77/$B77)</f>
        <v/>
      </c>
      <c r="AQ77" s="534" t="str">
        <f t="shared" ref="AQ77:AQ140" si="40">IF(OR($B77=0,AP77=0),"",AP77/$B77)</f>
        <v/>
      </c>
    </row>
    <row r="78" spans="5:43">
      <c r="E78" s="534" t="str">
        <f t="shared" si="22"/>
        <v/>
      </c>
      <c r="G78" s="534" t="str">
        <f t="shared" si="22"/>
        <v/>
      </c>
      <c r="I78" s="534" t="str">
        <f t="shared" si="23"/>
        <v/>
      </c>
      <c r="K78" s="534" t="str">
        <f t="shared" si="24"/>
        <v/>
      </c>
      <c r="M78" s="534" t="str">
        <f t="shared" si="25"/>
        <v/>
      </c>
      <c r="O78" s="534" t="str">
        <f t="shared" si="26"/>
        <v/>
      </c>
      <c r="Q78" s="534" t="str">
        <f t="shared" si="27"/>
        <v/>
      </c>
      <c r="S78" s="534" t="str">
        <f t="shared" si="28"/>
        <v/>
      </c>
      <c r="U78" s="534" t="str">
        <f t="shared" si="29"/>
        <v/>
      </c>
      <c r="W78" s="534" t="str">
        <f t="shared" si="30"/>
        <v/>
      </c>
      <c r="Y78" s="534" t="str">
        <f t="shared" si="31"/>
        <v/>
      </c>
      <c r="AA78" s="534" t="str">
        <f t="shared" si="32"/>
        <v/>
      </c>
      <c r="AC78" s="534" t="str">
        <f t="shared" si="33"/>
        <v/>
      </c>
      <c r="AE78" s="534" t="str">
        <f t="shared" si="34"/>
        <v/>
      </c>
      <c r="AG78" s="534" t="str">
        <f t="shared" si="35"/>
        <v/>
      </c>
      <c r="AI78" s="534" t="str">
        <f t="shared" si="36"/>
        <v/>
      </c>
      <c r="AK78" s="534" t="str">
        <f t="shared" si="37"/>
        <v/>
      </c>
      <c r="AM78" s="534" t="str">
        <f t="shared" si="38"/>
        <v/>
      </c>
      <c r="AO78" s="534" t="str">
        <f t="shared" si="39"/>
        <v/>
      </c>
      <c r="AQ78" s="534" t="str">
        <f t="shared" si="40"/>
        <v/>
      </c>
    </row>
    <row r="79" spans="5:43">
      <c r="E79" s="534" t="str">
        <f t="shared" si="22"/>
        <v/>
      </c>
      <c r="G79" s="534" t="str">
        <f t="shared" si="22"/>
        <v/>
      </c>
      <c r="I79" s="534" t="str">
        <f t="shared" si="23"/>
        <v/>
      </c>
      <c r="K79" s="534" t="str">
        <f t="shared" si="24"/>
        <v/>
      </c>
      <c r="M79" s="534" t="str">
        <f t="shared" si="25"/>
        <v/>
      </c>
      <c r="O79" s="534" t="str">
        <f t="shared" si="26"/>
        <v/>
      </c>
      <c r="Q79" s="534" t="str">
        <f t="shared" si="27"/>
        <v/>
      </c>
      <c r="S79" s="534" t="str">
        <f t="shared" si="28"/>
        <v/>
      </c>
      <c r="U79" s="534" t="str">
        <f t="shared" si="29"/>
        <v/>
      </c>
      <c r="W79" s="534" t="str">
        <f t="shared" si="30"/>
        <v/>
      </c>
      <c r="Y79" s="534" t="str">
        <f t="shared" si="31"/>
        <v/>
      </c>
      <c r="AA79" s="534" t="str">
        <f t="shared" si="32"/>
        <v/>
      </c>
      <c r="AC79" s="534" t="str">
        <f t="shared" si="33"/>
        <v/>
      </c>
      <c r="AE79" s="534" t="str">
        <f t="shared" si="34"/>
        <v/>
      </c>
      <c r="AG79" s="534" t="str">
        <f t="shared" si="35"/>
        <v/>
      </c>
      <c r="AI79" s="534" t="str">
        <f t="shared" si="36"/>
        <v/>
      </c>
      <c r="AK79" s="534" t="str">
        <f t="shared" si="37"/>
        <v/>
      </c>
      <c r="AM79" s="534" t="str">
        <f t="shared" si="38"/>
        <v/>
      </c>
      <c r="AO79" s="534" t="str">
        <f t="shared" si="39"/>
        <v/>
      </c>
      <c r="AQ79" s="534" t="str">
        <f t="shared" si="40"/>
        <v/>
      </c>
    </row>
    <row r="80" spans="5:43">
      <c r="E80" s="534" t="str">
        <f t="shared" si="22"/>
        <v/>
      </c>
      <c r="G80" s="534" t="str">
        <f t="shared" si="22"/>
        <v/>
      </c>
      <c r="I80" s="534" t="str">
        <f t="shared" si="23"/>
        <v/>
      </c>
      <c r="K80" s="534" t="str">
        <f t="shared" si="24"/>
        <v/>
      </c>
      <c r="M80" s="534" t="str">
        <f t="shared" si="25"/>
        <v/>
      </c>
      <c r="O80" s="534" t="str">
        <f t="shared" si="26"/>
        <v/>
      </c>
      <c r="Q80" s="534" t="str">
        <f t="shared" si="27"/>
        <v/>
      </c>
      <c r="S80" s="534" t="str">
        <f t="shared" si="28"/>
        <v/>
      </c>
      <c r="U80" s="534" t="str">
        <f t="shared" si="29"/>
        <v/>
      </c>
      <c r="W80" s="534" t="str">
        <f t="shared" si="30"/>
        <v/>
      </c>
      <c r="Y80" s="534" t="str">
        <f t="shared" si="31"/>
        <v/>
      </c>
      <c r="AA80" s="534" t="str">
        <f t="shared" si="32"/>
        <v/>
      </c>
      <c r="AC80" s="534" t="str">
        <f t="shared" si="33"/>
        <v/>
      </c>
      <c r="AE80" s="534" t="str">
        <f t="shared" si="34"/>
        <v/>
      </c>
      <c r="AG80" s="534" t="str">
        <f t="shared" si="35"/>
        <v/>
      </c>
      <c r="AI80" s="534" t="str">
        <f t="shared" si="36"/>
        <v/>
      </c>
      <c r="AK80" s="534" t="str">
        <f t="shared" si="37"/>
        <v/>
      </c>
      <c r="AM80" s="534" t="str">
        <f t="shared" si="38"/>
        <v/>
      </c>
      <c r="AO80" s="534" t="str">
        <f t="shared" si="39"/>
        <v/>
      </c>
      <c r="AQ80" s="534" t="str">
        <f t="shared" si="40"/>
        <v/>
      </c>
    </row>
    <row r="81" spans="5:43">
      <c r="E81" s="534" t="str">
        <f t="shared" si="22"/>
        <v/>
      </c>
      <c r="G81" s="534" t="str">
        <f t="shared" si="22"/>
        <v/>
      </c>
      <c r="I81" s="534" t="str">
        <f t="shared" si="23"/>
        <v/>
      </c>
      <c r="K81" s="534" t="str">
        <f t="shared" si="24"/>
        <v/>
      </c>
      <c r="M81" s="534" t="str">
        <f t="shared" si="25"/>
        <v/>
      </c>
      <c r="O81" s="534" t="str">
        <f t="shared" si="26"/>
        <v/>
      </c>
      <c r="Q81" s="534" t="str">
        <f t="shared" si="27"/>
        <v/>
      </c>
      <c r="S81" s="534" t="str">
        <f t="shared" si="28"/>
        <v/>
      </c>
      <c r="U81" s="534" t="str">
        <f t="shared" si="29"/>
        <v/>
      </c>
      <c r="W81" s="534" t="str">
        <f t="shared" si="30"/>
        <v/>
      </c>
      <c r="Y81" s="534" t="str">
        <f t="shared" si="31"/>
        <v/>
      </c>
      <c r="AA81" s="534" t="str">
        <f t="shared" si="32"/>
        <v/>
      </c>
      <c r="AC81" s="534" t="str">
        <f t="shared" si="33"/>
        <v/>
      </c>
      <c r="AE81" s="534" t="str">
        <f t="shared" si="34"/>
        <v/>
      </c>
      <c r="AG81" s="534" t="str">
        <f t="shared" si="35"/>
        <v/>
      </c>
      <c r="AI81" s="534" t="str">
        <f t="shared" si="36"/>
        <v/>
      </c>
      <c r="AK81" s="534" t="str">
        <f t="shared" si="37"/>
        <v/>
      </c>
      <c r="AM81" s="534" t="str">
        <f t="shared" si="38"/>
        <v/>
      </c>
      <c r="AO81" s="534" t="str">
        <f t="shared" si="39"/>
        <v/>
      </c>
      <c r="AQ81" s="534" t="str">
        <f t="shared" si="40"/>
        <v/>
      </c>
    </row>
    <row r="82" spans="5:43">
      <c r="E82" s="534" t="str">
        <f t="shared" si="22"/>
        <v/>
      </c>
      <c r="G82" s="534" t="str">
        <f t="shared" si="22"/>
        <v/>
      </c>
      <c r="I82" s="534" t="str">
        <f t="shared" si="23"/>
        <v/>
      </c>
      <c r="K82" s="534" t="str">
        <f t="shared" si="24"/>
        <v/>
      </c>
      <c r="M82" s="534" t="str">
        <f t="shared" si="25"/>
        <v/>
      </c>
      <c r="O82" s="534" t="str">
        <f t="shared" si="26"/>
        <v/>
      </c>
      <c r="Q82" s="534" t="str">
        <f t="shared" si="27"/>
        <v/>
      </c>
      <c r="S82" s="534" t="str">
        <f t="shared" si="28"/>
        <v/>
      </c>
      <c r="U82" s="534" t="str">
        <f t="shared" si="29"/>
        <v/>
      </c>
      <c r="W82" s="534" t="str">
        <f t="shared" si="30"/>
        <v/>
      </c>
      <c r="Y82" s="534" t="str">
        <f t="shared" si="31"/>
        <v/>
      </c>
      <c r="AA82" s="534" t="str">
        <f t="shared" si="32"/>
        <v/>
      </c>
      <c r="AC82" s="534" t="str">
        <f t="shared" si="33"/>
        <v/>
      </c>
      <c r="AE82" s="534" t="str">
        <f t="shared" si="34"/>
        <v/>
      </c>
      <c r="AG82" s="534" t="str">
        <f t="shared" si="35"/>
        <v/>
      </c>
      <c r="AI82" s="534" t="str">
        <f t="shared" si="36"/>
        <v/>
      </c>
      <c r="AK82" s="534" t="str">
        <f t="shared" si="37"/>
        <v/>
      </c>
      <c r="AM82" s="534" t="str">
        <f t="shared" si="38"/>
        <v/>
      </c>
      <c r="AO82" s="534" t="str">
        <f t="shared" si="39"/>
        <v/>
      </c>
      <c r="AQ82" s="534" t="str">
        <f t="shared" si="40"/>
        <v/>
      </c>
    </row>
    <row r="83" spans="5:43">
      <c r="E83" s="534" t="str">
        <f t="shared" si="22"/>
        <v/>
      </c>
      <c r="G83" s="534" t="str">
        <f t="shared" si="22"/>
        <v/>
      </c>
      <c r="I83" s="534" t="str">
        <f t="shared" si="23"/>
        <v/>
      </c>
      <c r="K83" s="534" t="str">
        <f t="shared" si="24"/>
        <v/>
      </c>
      <c r="M83" s="534" t="str">
        <f t="shared" si="25"/>
        <v/>
      </c>
      <c r="O83" s="534" t="str">
        <f t="shared" si="26"/>
        <v/>
      </c>
      <c r="Q83" s="534" t="str">
        <f t="shared" si="27"/>
        <v/>
      </c>
      <c r="S83" s="534" t="str">
        <f t="shared" si="28"/>
        <v/>
      </c>
      <c r="U83" s="534" t="str">
        <f t="shared" si="29"/>
        <v/>
      </c>
      <c r="W83" s="534" t="str">
        <f t="shared" si="30"/>
        <v/>
      </c>
      <c r="Y83" s="534" t="str">
        <f t="shared" si="31"/>
        <v/>
      </c>
      <c r="AA83" s="534" t="str">
        <f t="shared" si="32"/>
        <v/>
      </c>
      <c r="AC83" s="534" t="str">
        <f t="shared" si="33"/>
        <v/>
      </c>
      <c r="AE83" s="534" t="str">
        <f t="shared" si="34"/>
        <v/>
      </c>
      <c r="AG83" s="534" t="str">
        <f t="shared" si="35"/>
        <v/>
      </c>
      <c r="AI83" s="534" t="str">
        <f t="shared" si="36"/>
        <v/>
      </c>
      <c r="AK83" s="534" t="str">
        <f t="shared" si="37"/>
        <v/>
      </c>
      <c r="AM83" s="534" t="str">
        <f t="shared" si="38"/>
        <v/>
      </c>
      <c r="AO83" s="534" t="str">
        <f t="shared" si="39"/>
        <v/>
      </c>
      <c r="AQ83" s="534" t="str">
        <f t="shared" si="40"/>
        <v/>
      </c>
    </row>
    <row r="84" spans="5:43">
      <c r="E84" s="534" t="str">
        <f t="shared" si="22"/>
        <v/>
      </c>
      <c r="G84" s="534" t="str">
        <f t="shared" si="22"/>
        <v/>
      </c>
      <c r="I84" s="534" t="str">
        <f t="shared" si="23"/>
        <v/>
      </c>
      <c r="K84" s="534" t="str">
        <f t="shared" si="24"/>
        <v/>
      </c>
      <c r="M84" s="534" t="str">
        <f t="shared" si="25"/>
        <v/>
      </c>
      <c r="O84" s="534" t="str">
        <f t="shared" si="26"/>
        <v/>
      </c>
      <c r="Q84" s="534" t="str">
        <f t="shared" si="27"/>
        <v/>
      </c>
      <c r="S84" s="534" t="str">
        <f t="shared" si="28"/>
        <v/>
      </c>
      <c r="U84" s="534" t="str">
        <f t="shared" si="29"/>
        <v/>
      </c>
      <c r="W84" s="534" t="str">
        <f t="shared" si="30"/>
        <v/>
      </c>
      <c r="Y84" s="534" t="str">
        <f t="shared" si="31"/>
        <v/>
      </c>
      <c r="AA84" s="534" t="str">
        <f t="shared" si="32"/>
        <v/>
      </c>
      <c r="AC84" s="534" t="str">
        <f t="shared" si="33"/>
        <v/>
      </c>
      <c r="AE84" s="534" t="str">
        <f t="shared" si="34"/>
        <v/>
      </c>
      <c r="AG84" s="534" t="str">
        <f t="shared" si="35"/>
        <v/>
      </c>
      <c r="AI84" s="534" t="str">
        <f t="shared" si="36"/>
        <v/>
      </c>
      <c r="AK84" s="534" t="str">
        <f t="shared" si="37"/>
        <v/>
      </c>
      <c r="AM84" s="534" t="str">
        <f t="shared" si="38"/>
        <v/>
      </c>
      <c r="AO84" s="534" t="str">
        <f t="shared" si="39"/>
        <v/>
      </c>
      <c r="AQ84" s="534" t="str">
        <f t="shared" si="40"/>
        <v/>
      </c>
    </row>
    <row r="85" spans="5:43">
      <c r="E85" s="534" t="str">
        <f t="shared" si="22"/>
        <v/>
      </c>
      <c r="G85" s="534" t="str">
        <f t="shared" si="22"/>
        <v/>
      </c>
      <c r="I85" s="534" t="str">
        <f t="shared" si="23"/>
        <v/>
      </c>
      <c r="K85" s="534" t="str">
        <f t="shared" si="24"/>
        <v/>
      </c>
      <c r="M85" s="534" t="str">
        <f t="shared" si="25"/>
        <v/>
      </c>
      <c r="O85" s="534" t="str">
        <f t="shared" si="26"/>
        <v/>
      </c>
      <c r="Q85" s="534" t="str">
        <f t="shared" si="27"/>
        <v/>
      </c>
      <c r="S85" s="534" t="str">
        <f t="shared" si="28"/>
        <v/>
      </c>
      <c r="U85" s="534" t="str">
        <f t="shared" si="29"/>
        <v/>
      </c>
      <c r="W85" s="534" t="str">
        <f t="shared" si="30"/>
        <v/>
      </c>
      <c r="Y85" s="534" t="str">
        <f t="shared" si="31"/>
        <v/>
      </c>
      <c r="AA85" s="534" t="str">
        <f t="shared" si="32"/>
        <v/>
      </c>
      <c r="AC85" s="534" t="str">
        <f t="shared" si="33"/>
        <v/>
      </c>
      <c r="AE85" s="534" t="str">
        <f t="shared" si="34"/>
        <v/>
      </c>
      <c r="AG85" s="534" t="str">
        <f t="shared" si="35"/>
        <v/>
      </c>
      <c r="AI85" s="534" t="str">
        <f t="shared" si="36"/>
        <v/>
      </c>
      <c r="AK85" s="534" t="str">
        <f t="shared" si="37"/>
        <v/>
      </c>
      <c r="AM85" s="534" t="str">
        <f t="shared" si="38"/>
        <v/>
      </c>
      <c r="AO85" s="534" t="str">
        <f t="shared" si="39"/>
        <v/>
      </c>
      <c r="AQ85" s="534" t="str">
        <f t="shared" si="40"/>
        <v/>
      </c>
    </row>
    <row r="86" spans="5:43">
      <c r="E86" s="534" t="str">
        <f t="shared" si="22"/>
        <v/>
      </c>
      <c r="G86" s="534" t="str">
        <f t="shared" si="22"/>
        <v/>
      </c>
      <c r="I86" s="534" t="str">
        <f t="shared" si="23"/>
        <v/>
      </c>
      <c r="K86" s="534" t="str">
        <f t="shared" si="24"/>
        <v/>
      </c>
      <c r="M86" s="534" t="str">
        <f t="shared" si="25"/>
        <v/>
      </c>
      <c r="O86" s="534" t="str">
        <f t="shared" si="26"/>
        <v/>
      </c>
      <c r="Q86" s="534" t="str">
        <f t="shared" si="27"/>
        <v/>
      </c>
      <c r="S86" s="534" t="str">
        <f t="shared" si="28"/>
        <v/>
      </c>
      <c r="U86" s="534" t="str">
        <f t="shared" si="29"/>
        <v/>
      </c>
      <c r="W86" s="534" t="str">
        <f t="shared" si="30"/>
        <v/>
      </c>
      <c r="Y86" s="534" t="str">
        <f t="shared" si="31"/>
        <v/>
      </c>
      <c r="AA86" s="534" t="str">
        <f t="shared" si="32"/>
        <v/>
      </c>
      <c r="AC86" s="534" t="str">
        <f t="shared" si="33"/>
        <v/>
      </c>
      <c r="AE86" s="534" t="str">
        <f t="shared" si="34"/>
        <v/>
      </c>
      <c r="AG86" s="534" t="str">
        <f t="shared" si="35"/>
        <v/>
      </c>
      <c r="AI86" s="534" t="str">
        <f t="shared" si="36"/>
        <v/>
      </c>
      <c r="AK86" s="534" t="str">
        <f t="shared" si="37"/>
        <v/>
      </c>
      <c r="AM86" s="534" t="str">
        <f t="shared" si="38"/>
        <v/>
      </c>
      <c r="AO86" s="534" t="str">
        <f t="shared" si="39"/>
        <v/>
      </c>
      <c r="AQ86" s="534" t="str">
        <f t="shared" si="40"/>
        <v/>
      </c>
    </row>
    <row r="87" spans="5:43">
      <c r="E87" s="534" t="str">
        <f t="shared" si="22"/>
        <v/>
      </c>
      <c r="G87" s="534" t="str">
        <f t="shared" si="22"/>
        <v/>
      </c>
      <c r="I87" s="534" t="str">
        <f t="shared" si="23"/>
        <v/>
      </c>
      <c r="K87" s="534" t="str">
        <f t="shared" si="24"/>
        <v/>
      </c>
      <c r="M87" s="534" t="str">
        <f t="shared" si="25"/>
        <v/>
      </c>
      <c r="O87" s="534" t="str">
        <f t="shared" si="26"/>
        <v/>
      </c>
      <c r="Q87" s="534" t="str">
        <f t="shared" si="27"/>
        <v/>
      </c>
      <c r="S87" s="534" t="str">
        <f t="shared" si="28"/>
        <v/>
      </c>
      <c r="U87" s="534" t="str">
        <f t="shared" si="29"/>
        <v/>
      </c>
      <c r="W87" s="534" t="str">
        <f t="shared" si="30"/>
        <v/>
      </c>
      <c r="Y87" s="534" t="str">
        <f t="shared" si="31"/>
        <v/>
      </c>
      <c r="AA87" s="534" t="str">
        <f t="shared" si="32"/>
        <v/>
      </c>
      <c r="AC87" s="534" t="str">
        <f t="shared" si="33"/>
        <v/>
      </c>
      <c r="AE87" s="534" t="str">
        <f t="shared" si="34"/>
        <v/>
      </c>
      <c r="AG87" s="534" t="str">
        <f t="shared" si="35"/>
        <v/>
      </c>
      <c r="AI87" s="534" t="str">
        <f t="shared" si="36"/>
        <v/>
      </c>
      <c r="AK87" s="534" t="str">
        <f t="shared" si="37"/>
        <v/>
      </c>
      <c r="AM87" s="534" t="str">
        <f t="shared" si="38"/>
        <v/>
      </c>
      <c r="AO87" s="534" t="str">
        <f t="shared" si="39"/>
        <v/>
      </c>
      <c r="AQ87" s="534" t="str">
        <f t="shared" si="40"/>
        <v/>
      </c>
    </row>
    <row r="88" spans="5:43">
      <c r="E88" s="534" t="str">
        <f t="shared" si="22"/>
        <v/>
      </c>
      <c r="G88" s="534" t="str">
        <f t="shared" si="22"/>
        <v/>
      </c>
      <c r="I88" s="534" t="str">
        <f t="shared" si="23"/>
        <v/>
      </c>
      <c r="K88" s="534" t="str">
        <f t="shared" si="24"/>
        <v/>
      </c>
      <c r="M88" s="534" t="str">
        <f t="shared" si="25"/>
        <v/>
      </c>
      <c r="O88" s="534" t="str">
        <f t="shared" si="26"/>
        <v/>
      </c>
      <c r="Q88" s="534" t="str">
        <f t="shared" si="27"/>
        <v/>
      </c>
      <c r="S88" s="534" t="str">
        <f t="shared" si="28"/>
        <v/>
      </c>
      <c r="U88" s="534" t="str">
        <f t="shared" si="29"/>
        <v/>
      </c>
      <c r="W88" s="534" t="str">
        <f t="shared" si="30"/>
        <v/>
      </c>
      <c r="Y88" s="534" t="str">
        <f t="shared" si="31"/>
        <v/>
      </c>
      <c r="AA88" s="534" t="str">
        <f t="shared" si="32"/>
        <v/>
      </c>
      <c r="AC88" s="534" t="str">
        <f t="shared" si="33"/>
        <v/>
      </c>
      <c r="AE88" s="534" t="str">
        <f t="shared" si="34"/>
        <v/>
      </c>
      <c r="AG88" s="534" t="str">
        <f t="shared" si="35"/>
        <v/>
      </c>
      <c r="AI88" s="534" t="str">
        <f t="shared" si="36"/>
        <v/>
      </c>
      <c r="AK88" s="534" t="str">
        <f t="shared" si="37"/>
        <v/>
      </c>
      <c r="AM88" s="534" t="str">
        <f t="shared" si="38"/>
        <v/>
      </c>
      <c r="AO88" s="534" t="str">
        <f t="shared" si="39"/>
        <v/>
      </c>
      <c r="AQ88" s="534" t="str">
        <f t="shared" si="40"/>
        <v/>
      </c>
    </row>
    <row r="89" spans="5:43">
      <c r="E89" s="534" t="str">
        <f t="shared" si="22"/>
        <v/>
      </c>
      <c r="G89" s="534" t="str">
        <f t="shared" si="22"/>
        <v/>
      </c>
      <c r="I89" s="534" t="str">
        <f t="shared" si="23"/>
        <v/>
      </c>
      <c r="K89" s="534" t="str">
        <f t="shared" si="24"/>
        <v/>
      </c>
      <c r="M89" s="534" t="str">
        <f t="shared" si="25"/>
        <v/>
      </c>
      <c r="O89" s="534" t="str">
        <f t="shared" si="26"/>
        <v/>
      </c>
      <c r="Q89" s="534" t="str">
        <f t="shared" si="27"/>
        <v/>
      </c>
      <c r="S89" s="534" t="str">
        <f t="shared" si="28"/>
        <v/>
      </c>
      <c r="U89" s="534" t="str">
        <f t="shared" si="29"/>
        <v/>
      </c>
      <c r="W89" s="534" t="str">
        <f t="shared" si="30"/>
        <v/>
      </c>
      <c r="Y89" s="534" t="str">
        <f t="shared" si="31"/>
        <v/>
      </c>
      <c r="AA89" s="534" t="str">
        <f t="shared" si="32"/>
        <v/>
      </c>
      <c r="AC89" s="534" t="str">
        <f t="shared" si="33"/>
        <v/>
      </c>
      <c r="AE89" s="534" t="str">
        <f t="shared" si="34"/>
        <v/>
      </c>
      <c r="AG89" s="534" t="str">
        <f t="shared" si="35"/>
        <v/>
      </c>
      <c r="AI89" s="534" t="str">
        <f t="shared" si="36"/>
        <v/>
      </c>
      <c r="AK89" s="534" t="str">
        <f t="shared" si="37"/>
        <v/>
      </c>
      <c r="AM89" s="534" t="str">
        <f t="shared" si="38"/>
        <v/>
      </c>
      <c r="AO89" s="534" t="str">
        <f t="shared" si="39"/>
        <v/>
      </c>
      <c r="AQ89" s="534" t="str">
        <f t="shared" si="40"/>
        <v/>
      </c>
    </row>
    <row r="90" spans="5:43">
      <c r="E90" s="534" t="str">
        <f t="shared" si="22"/>
        <v/>
      </c>
      <c r="G90" s="534" t="str">
        <f t="shared" si="22"/>
        <v/>
      </c>
      <c r="I90" s="534" t="str">
        <f t="shared" si="23"/>
        <v/>
      </c>
      <c r="K90" s="534" t="str">
        <f t="shared" si="24"/>
        <v/>
      </c>
      <c r="M90" s="534" t="str">
        <f t="shared" si="25"/>
        <v/>
      </c>
      <c r="O90" s="534" t="str">
        <f t="shared" si="26"/>
        <v/>
      </c>
      <c r="Q90" s="534" t="str">
        <f t="shared" si="27"/>
        <v/>
      </c>
      <c r="S90" s="534" t="str">
        <f t="shared" si="28"/>
        <v/>
      </c>
      <c r="U90" s="534" t="str">
        <f t="shared" si="29"/>
        <v/>
      </c>
      <c r="W90" s="534" t="str">
        <f t="shared" si="30"/>
        <v/>
      </c>
      <c r="Y90" s="534" t="str">
        <f t="shared" si="31"/>
        <v/>
      </c>
      <c r="AA90" s="534" t="str">
        <f t="shared" si="32"/>
        <v/>
      </c>
      <c r="AC90" s="534" t="str">
        <f t="shared" si="33"/>
        <v/>
      </c>
      <c r="AE90" s="534" t="str">
        <f t="shared" si="34"/>
        <v/>
      </c>
      <c r="AG90" s="534" t="str">
        <f t="shared" si="35"/>
        <v/>
      </c>
      <c r="AI90" s="534" t="str">
        <f t="shared" si="36"/>
        <v/>
      </c>
      <c r="AK90" s="534" t="str">
        <f t="shared" si="37"/>
        <v/>
      </c>
      <c r="AM90" s="534" t="str">
        <f t="shared" si="38"/>
        <v/>
      </c>
      <c r="AO90" s="534" t="str">
        <f t="shared" si="39"/>
        <v/>
      </c>
      <c r="AQ90" s="534" t="str">
        <f t="shared" si="40"/>
        <v/>
      </c>
    </row>
    <row r="91" spans="5:43">
      <c r="E91" s="534" t="str">
        <f t="shared" si="22"/>
        <v/>
      </c>
      <c r="G91" s="534" t="str">
        <f t="shared" si="22"/>
        <v/>
      </c>
      <c r="I91" s="534" t="str">
        <f t="shared" si="23"/>
        <v/>
      </c>
      <c r="K91" s="534" t="str">
        <f t="shared" si="24"/>
        <v/>
      </c>
      <c r="M91" s="534" t="str">
        <f t="shared" si="25"/>
        <v/>
      </c>
      <c r="O91" s="534" t="str">
        <f t="shared" si="26"/>
        <v/>
      </c>
      <c r="Q91" s="534" t="str">
        <f t="shared" si="27"/>
        <v/>
      </c>
      <c r="S91" s="534" t="str">
        <f t="shared" si="28"/>
        <v/>
      </c>
      <c r="U91" s="534" t="str">
        <f t="shared" si="29"/>
        <v/>
      </c>
      <c r="W91" s="534" t="str">
        <f t="shared" si="30"/>
        <v/>
      </c>
      <c r="Y91" s="534" t="str">
        <f t="shared" si="31"/>
        <v/>
      </c>
      <c r="AA91" s="534" t="str">
        <f t="shared" si="32"/>
        <v/>
      </c>
      <c r="AC91" s="534" t="str">
        <f t="shared" si="33"/>
        <v/>
      </c>
      <c r="AE91" s="534" t="str">
        <f t="shared" si="34"/>
        <v/>
      </c>
      <c r="AG91" s="534" t="str">
        <f t="shared" si="35"/>
        <v/>
      </c>
      <c r="AI91" s="534" t="str">
        <f t="shared" si="36"/>
        <v/>
      </c>
      <c r="AK91" s="534" t="str">
        <f t="shared" si="37"/>
        <v/>
      </c>
      <c r="AM91" s="534" t="str">
        <f t="shared" si="38"/>
        <v/>
      </c>
      <c r="AO91" s="534" t="str">
        <f t="shared" si="39"/>
        <v/>
      </c>
      <c r="AQ91" s="534" t="str">
        <f t="shared" si="40"/>
        <v/>
      </c>
    </row>
    <row r="92" spans="5:43">
      <c r="E92" s="534" t="str">
        <f t="shared" si="22"/>
        <v/>
      </c>
      <c r="G92" s="534" t="str">
        <f t="shared" si="22"/>
        <v/>
      </c>
      <c r="I92" s="534" t="str">
        <f t="shared" si="23"/>
        <v/>
      </c>
      <c r="K92" s="534" t="str">
        <f t="shared" si="24"/>
        <v/>
      </c>
      <c r="M92" s="534" t="str">
        <f t="shared" si="25"/>
        <v/>
      </c>
      <c r="O92" s="534" t="str">
        <f t="shared" si="26"/>
        <v/>
      </c>
      <c r="Q92" s="534" t="str">
        <f t="shared" si="27"/>
        <v/>
      </c>
      <c r="S92" s="534" t="str">
        <f t="shared" si="28"/>
        <v/>
      </c>
      <c r="U92" s="534" t="str">
        <f t="shared" si="29"/>
        <v/>
      </c>
      <c r="W92" s="534" t="str">
        <f t="shared" si="30"/>
        <v/>
      </c>
      <c r="Y92" s="534" t="str">
        <f t="shared" si="31"/>
        <v/>
      </c>
      <c r="AA92" s="534" t="str">
        <f t="shared" si="32"/>
        <v/>
      </c>
      <c r="AC92" s="534" t="str">
        <f t="shared" si="33"/>
        <v/>
      </c>
      <c r="AE92" s="534" t="str">
        <f t="shared" si="34"/>
        <v/>
      </c>
      <c r="AG92" s="534" t="str">
        <f t="shared" si="35"/>
        <v/>
      </c>
      <c r="AI92" s="534" t="str">
        <f t="shared" si="36"/>
        <v/>
      </c>
      <c r="AK92" s="534" t="str">
        <f t="shared" si="37"/>
        <v/>
      </c>
      <c r="AM92" s="534" t="str">
        <f t="shared" si="38"/>
        <v/>
      </c>
      <c r="AO92" s="534" t="str">
        <f t="shared" si="39"/>
        <v/>
      </c>
      <c r="AQ92" s="534" t="str">
        <f t="shared" si="40"/>
        <v/>
      </c>
    </row>
    <row r="93" spans="5:43">
      <c r="E93" s="534" t="str">
        <f t="shared" ref="E93:G108" si="41">IF(OR($B93=0,D93=0),"",D93/$B93)</f>
        <v/>
      </c>
      <c r="G93" s="534" t="str">
        <f t="shared" si="41"/>
        <v/>
      </c>
      <c r="I93" s="534" t="str">
        <f t="shared" si="23"/>
        <v/>
      </c>
      <c r="K93" s="534" t="str">
        <f t="shared" si="24"/>
        <v/>
      </c>
      <c r="M93" s="534" t="str">
        <f t="shared" si="25"/>
        <v/>
      </c>
      <c r="O93" s="534" t="str">
        <f t="shared" si="26"/>
        <v/>
      </c>
      <c r="Q93" s="534" t="str">
        <f t="shared" si="27"/>
        <v/>
      </c>
      <c r="S93" s="534" t="str">
        <f t="shared" si="28"/>
        <v/>
      </c>
      <c r="U93" s="534" t="str">
        <f t="shared" si="29"/>
        <v/>
      </c>
      <c r="W93" s="534" t="str">
        <f t="shared" si="30"/>
        <v/>
      </c>
      <c r="Y93" s="534" t="str">
        <f t="shared" si="31"/>
        <v/>
      </c>
      <c r="AA93" s="534" t="str">
        <f t="shared" si="32"/>
        <v/>
      </c>
      <c r="AC93" s="534" t="str">
        <f t="shared" si="33"/>
        <v/>
      </c>
      <c r="AE93" s="534" t="str">
        <f t="shared" si="34"/>
        <v/>
      </c>
      <c r="AG93" s="534" t="str">
        <f t="shared" si="35"/>
        <v/>
      </c>
      <c r="AI93" s="534" t="str">
        <f t="shared" si="36"/>
        <v/>
      </c>
      <c r="AK93" s="534" t="str">
        <f t="shared" si="37"/>
        <v/>
      </c>
      <c r="AM93" s="534" t="str">
        <f t="shared" si="38"/>
        <v/>
      </c>
      <c r="AO93" s="534" t="str">
        <f t="shared" si="39"/>
        <v/>
      </c>
      <c r="AQ93" s="534" t="str">
        <f t="shared" si="40"/>
        <v/>
      </c>
    </row>
    <row r="94" spans="5:43">
      <c r="E94" s="534" t="str">
        <f t="shared" si="41"/>
        <v/>
      </c>
      <c r="G94" s="534" t="str">
        <f t="shared" si="41"/>
        <v/>
      </c>
      <c r="I94" s="534" t="str">
        <f t="shared" si="23"/>
        <v/>
      </c>
      <c r="K94" s="534" t="str">
        <f t="shared" si="24"/>
        <v/>
      </c>
      <c r="M94" s="534" t="str">
        <f t="shared" si="25"/>
        <v/>
      </c>
      <c r="O94" s="534" t="str">
        <f t="shared" si="26"/>
        <v/>
      </c>
      <c r="Q94" s="534" t="str">
        <f t="shared" si="27"/>
        <v/>
      </c>
      <c r="S94" s="534" t="str">
        <f t="shared" si="28"/>
        <v/>
      </c>
      <c r="U94" s="534" t="str">
        <f t="shared" si="29"/>
        <v/>
      </c>
      <c r="W94" s="534" t="str">
        <f t="shared" si="30"/>
        <v/>
      </c>
      <c r="Y94" s="534" t="str">
        <f t="shared" si="31"/>
        <v/>
      </c>
      <c r="AA94" s="534" t="str">
        <f t="shared" si="32"/>
        <v/>
      </c>
      <c r="AC94" s="534" t="str">
        <f t="shared" si="33"/>
        <v/>
      </c>
      <c r="AE94" s="534" t="str">
        <f t="shared" si="34"/>
        <v/>
      </c>
      <c r="AG94" s="534" t="str">
        <f t="shared" si="35"/>
        <v/>
      </c>
      <c r="AI94" s="534" t="str">
        <f t="shared" si="36"/>
        <v/>
      </c>
      <c r="AK94" s="534" t="str">
        <f t="shared" si="37"/>
        <v/>
      </c>
      <c r="AM94" s="534" t="str">
        <f t="shared" si="38"/>
        <v/>
      </c>
      <c r="AO94" s="534" t="str">
        <f t="shared" si="39"/>
        <v/>
      </c>
      <c r="AQ94" s="534" t="str">
        <f t="shared" si="40"/>
        <v/>
      </c>
    </row>
    <row r="95" spans="5:43">
      <c r="E95" s="534" t="str">
        <f t="shared" si="41"/>
        <v/>
      </c>
      <c r="G95" s="534" t="str">
        <f t="shared" si="41"/>
        <v/>
      </c>
      <c r="I95" s="534" t="str">
        <f t="shared" si="23"/>
        <v/>
      </c>
      <c r="K95" s="534" t="str">
        <f t="shared" si="24"/>
        <v/>
      </c>
      <c r="M95" s="534" t="str">
        <f t="shared" si="25"/>
        <v/>
      </c>
      <c r="O95" s="534" t="str">
        <f t="shared" si="26"/>
        <v/>
      </c>
      <c r="Q95" s="534" t="str">
        <f t="shared" si="27"/>
        <v/>
      </c>
      <c r="S95" s="534" t="str">
        <f t="shared" si="28"/>
        <v/>
      </c>
      <c r="U95" s="534" t="str">
        <f t="shared" si="29"/>
        <v/>
      </c>
      <c r="W95" s="534" t="str">
        <f t="shared" si="30"/>
        <v/>
      </c>
      <c r="Y95" s="534" t="str">
        <f t="shared" si="31"/>
        <v/>
      </c>
      <c r="AA95" s="534" t="str">
        <f t="shared" si="32"/>
        <v/>
      </c>
      <c r="AC95" s="534" t="str">
        <f t="shared" si="33"/>
        <v/>
      </c>
      <c r="AE95" s="534" t="str">
        <f t="shared" si="34"/>
        <v/>
      </c>
      <c r="AG95" s="534" t="str">
        <f t="shared" si="35"/>
        <v/>
      </c>
      <c r="AI95" s="534" t="str">
        <f t="shared" si="36"/>
        <v/>
      </c>
      <c r="AK95" s="534" t="str">
        <f t="shared" si="37"/>
        <v/>
      </c>
      <c r="AM95" s="534" t="str">
        <f t="shared" si="38"/>
        <v/>
      </c>
      <c r="AO95" s="534" t="str">
        <f t="shared" si="39"/>
        <v/>
      </c>
      <c r="AQ95" s="534" t="str">
        <f t="shared" si="40"/>
        <v/>
      </c>
    </row>
    <row r="96" spans="5:43">
      <c r="E96" s="534" t="str">
        <f t="shared" si="41"/>
        <v/>
      </c>
      <c r="G96" s="534" t="str">
        <f t="shared" si="41"/>
        <v/>
      </c>
      <c r="I96" s="534" t="str">
        <f t="shared" si="23"/>
        <v/>
      </c>
      <c r="K96" s="534" t="str">
        <f t="shared" si="24"/>
        <v/>
      </c>
      <c r="M96" s="534" t="str">
        <f t="shared" si="25"/>
        <v/>
      </c>
      <c r="O96" s="534" t="str">
        <f t="shared" si="26"/>
        <v/>
      </c>
      <c r="Q96" s="534" t="str">
        <f t="shared" si="27"/>
        <v/>
      </c>
      <c r="S96" s="534" t="str">
        <f t="shared" si="28"/>
        <v/>
      </c>
      <c r="U96" s="534" t="str">
        <f t="shared" si="29"/>
        <v/>
      </c>
      <c r="W96" s="534" t="str">
        <f t="shared" si="30"/>
        <v/>
      </c>
      <c r="Y96" s="534" t="str">
        <f t="shared" si="31"/>
        <v/>
      </c>
      <c r="AA96" s="534" t="str">
        <f t="shared" si="32"/>
        <v/>
      </c>
      <c r="AC96" s="534" t="str">
        <f t="shared" si="33"/>
        <v/>
      </c>
      <c r="AE96" s="534" t="str">
        <f t="shared" si="34"/>
        <v/>
      </c>
      <c r="AG96" s="534" t="str">
        <f t="shared" si="35"/>
        <v/>
      </c>
      <c r="AI96" s="534" t="str">
        <f t="shared" si="36"/>
        <v/>
      </c>
      <c r="AK96" s="534" t="str">
        <f t="shared" si="37"/>
        <v/>
      </c>
      <c r="AM96" s="534" t="str">
        <f t="shared" si="38"/>
        <v/>
      </c>
      <c r="AO96" s="534" t="str">
        <f t="shared" si="39"/>
        <v/>
      </c>
      <c r="AQ96" s="534" t="str">
        <f t="shared" si="40"/>
        <v/>
      </c>
    </row>
    <row r="97" spans="5:43">
      <c r="E97" s="534" t="str">
        <f t="shared" si="41"/>
        <v/>
      </c>
      <c r="G97" s="534" t="str">
        <f t="shared" si="41"/>
        <v/>
      </c>
      <c r="I97" s="534" t="str">
        <f t="shared" si="23"/>
        <v/>
      </c>
      <c r="K97" s="534" t="str">
        <f t="shared" si="24"/>
        <v/>
      </c>
      <c r="M97" s="534" t="str">
        <f t="shared" si="25"/>
        <v/>
      </c>
      <c r="O97" s="534" t="str">
        <f t="shared" si="26"/>
        <v/>
      </c>
      <c r="Q97" s="534" t="str">
        <f t="shared" si="27"/>
        <v/>
      </c>
      <c r="S97" s="534" t="str">
        <f t="shared" si="28"/>
        <v/>
      </c>
      <c r="U97" s="534" t="str">
        <f t="shared" si="29"/>
        <v/>
      </c>
      <c r="W97" s="534" t="str">
        <f t="shared" si="30"/>
        <v/>
      </c>
      <c r="Y97" s="534" t="str">
        <f t="shared" si="31"/>
        <v/>
      </c>
      <c r="AA97" s="534" t="str">
        <f t="shared" si="32"/>
        <v/>
      </c>
      <c r="AC97" s="534" t="str">
        <f t="shared" si="33"/>
        <v/>
      </c>
      <c r="AE97" s="534" t="str">
        <f t="shared" si="34"/>
        <v/>
      </c>
      <c r="AG97" s="534" t="str">
        <f t="shared" si="35"/>
        <v/>
      </c>
      <c r="AI97" s="534" t="str">
        <f t="shared" si="36"/>
        <v/>
      </c>
      <c r="AK97" s="534" t="str">
        <f t="shared" si="37"/>
        <v/>
      </c>
      <c r="AM97" s="534" t="str">
        <f t="shared" si="38"/>
        <v/>
      </c>
      <c r="AO97" s="534" t="str">
        <f t="shared" si="39"/>
        <v/>
      </c>
      <c r="AQ97" s="534" t="str">
        <f t="shared" si="40"/>
        <v/>
      </c>
    </row>
    <row r="98" spans="5:43">
      <c r="E98" s="534" t="str">
        <f t="shared" si="41"/>
        <v/>
      </c>
      <c r="G98" s="534" t="str">
        <f t="shared" si="41"/>
        <v/>
      </c>
      <c r="I98" s="534" t="str">
        <f t="shared" si="23"/>
        <v/>
      </c>
      <c r="K98" s="534" t="str">
        <f t="shared" si="24"/>
        <v/>
      </c>
      <c r="M98" s="534" t="str">
        <f t="shared" si="25"/>
        <v/>
      </c>
      <c r="O98" s="534" t="str">
        <f t="shared" si="26"/>
        <v/>
      </c>
      <c r="Q98" s="534" t="str">
        <f t="shared" si="27"/>
        <v/>
      </c>
      <c r="S98" s="534" t="str">
        <f t="shared" si="28"/>
        <v/>
      </c>
      <c r="U98" s="534" t="str">
        <f t="shared" si="29"/>
        <v/>
      </c>
      <c r="W98" s="534" t="str">
        <f t="shared" si="30"/>
        <v/>
      </c>
      <c r="Y98" s="534" t="str">
        <f t="shared" si="31"/>
        <v/>
      </c>
      <c r="AA98" s="534" t="str">
        <f t="shared" si="32"/>
        <v/>
      </c>
      <c r="AC98" s="534" t="str">
        <f t="shared" si="33"/>
        <v/>
      </c>
      <c r="AE98" s="534" t="str">
        <f t="shared" si="34"/>
        <v/>
      </c>
      <c r="AG98" s="534" t="str">
        <f t="shared" si="35"/>
        <v/>
      </c>
      <c r="AI98" s="534" t="str">
        <f t="shared" si="36"/>
        <v/>
      </c>
      <c r="AK98" s="534" t="str">
        <f t="shared" si="37"/>
        <v/>
      </c>
      <c r="AM98" s="534" t="str">
        <f t="shared" si="38"/>
        <v/>
      </c>
      <c r="AO98" s="534" t="str">
        <f t="shared" si="39"/>
        <v/>
      </c>
      <c r="AQ98" s="534" t="str">
        <f t="shared" si="40"/>
        <v/>
      </c>
    </row>
    <row r="99" spans="5:43">
      <c r="E99" s="534" t="str">
        <f t="shared" si="41"/>
        <v/>
      </c>
      <c r="G99" s="534" t="str">
        <f t="shared" si="41"/>
        <v/>
      </c>
      <c r="I99" s="534" t="str">
        <f t="shared" si="23"/>
        <v/>
      </c>
      <c r="K99" s="534" t="str">
        <f t="shared" si="24"/>
        <v/>
      </c>
      <c r="M99" s="534" t="str">
        <f t="shared" si="25"/>
        <v/>
      </c>
      <c r="O99" s="534" t="str">
        <f t="shared" si="26"/>
        <v/>
      </c>
      <c r="Q99" s="534" t="str">
        <f t="shared" si="27"/>
        <v/>
      </c>
      <c r="S99" s="534" t="str">
        <f t="shared" si="28"/>
        <v/>
      </c>
      <c r="U99" s="534" t="str">
        <f t="shared" si="29"/>
        <v/>
      </c>
      <c r="W99" s="534" t="str">
        <f t="shared" si="30"/>
        <v/>
      </c>
      <c r="Y99" s="534" t="str">
        <f t="shared" si="31"/>
        <v/>
      </c>
      <c r="AA99" s="534" t="str">
        <f t="shared" si="32"/>
        <v/>
      </c>
      <c r="AC99" s="534" t="str">
        <f t="shared" si="33"/>
        <v/>
      </c>
      <c r="AE99" s="534" t="str">
        <f t="shared" si="34"/>
        <v/>
      </c>
      <c r="AG99" s="534" t="str">
        <f t="shared" si="35"/>
        <v/>
      </c>
      <c r="AI99" s="534" t="str">
        <f t="shared" si="36"/>
        <v/>
      </c>
      <c r="AK99" s="534" t="str">
        <f t="shared" si="37"/>
        <v/>
      </c>
      <c r="AM99" s="534" t="str">
        <f t="shared" si="38"/>
        <v/>
      </c>
      <c r="AO99" s="534" t="str">
        <f t="shared" si="39"/>
        <v/>
      </c>
      <c r="AQ99" s="534" t="str">
        <f t="shared" si="40"/>
        <v/>
      </c>
    </row>
    <row r="100" spans="5:43">
      <c r="E100" s="534" t="str">
        <f t="shared" si="41"/>
        <v/>
      </c>
      <c r="G100" s="534" t="str">
        <f t="shared" si="41"/>
        <v/>
      </c>
      <c r="I100" s="534" t="str">
        <f t="shared" si="23"/>
        <v/>
      </c>
      <c r="K100" s="534" t="str">
        <f t="shared" si="24"/>
        <v/>
      </c>
      <c r="M100" s="534" t="str">
        <f t="shared" si="25"/>
        <v/>
      </c>
      <c r="O100" s="534" t="str">
        <f t="shared" si="26"/>
        <v/>
      </c>
      <c r="Q100" s="534" t="str">
        <f t="shared" si="27"/>
        <v/>
      </c>
      <c r="S100" s="534" t="str">
        <f t="shared" si="28"/>
        <v/>
      </c>
      <c r="U100" s="534" t="str">
        <f t="shared" si="29"/>
        <v/>
      </c>
      <c r="W100" s="534" t="str">
        <f t="shared" si="30"/>
        <v/>
      </c>
      <c r="Y100" s="534" t="str">
        <f t="shared" si="31"/>
        <v/>
      </c>
      <c r="AA100" s="534" t="str">
        <f t="shared" si="32"/>
        <v/>
      </c>
      <c r="AC100" s="534" t="str">
        <f t="shared" si="33"/>
        <v/>
      </c>
      <c r="AE100" s="534" t="str">
        <f t="shared" si="34"/>
        <v/>
      </c>
      <c r="AG100" s="534" t="str">
        <f t="shared" si="35"/>
        <v/>
      </c>
      <c r="AI100" s="534" t="str">
        <f t="shared" si="36"/>
        <v/>
      </c>
      <c r="AK100" s="534" t="str">
        <f t="shared" si="37"/>
        <v/>
      </c>
      <c r="AM100" s="534" t="str">
        <f t="shared" si="38"/>
        <v/>
      </c>
      <c r="AO100" s="534" t="str">
        <f t="shared" si="39"/>
        <v/>
      </c>
      <c r="AQ100" s="534" t="str">
        <f t="shared" si="40"/>
        <v/>
      </c>
    </row>
    <row r="101" spans="5:43">
      <c r="E101" s="534" t="str">
        <f t="shared" si="41"/>
        <v/>
      </c>
      <c r="G101" s="534" t="str">
        <f t="shared" si="41"/>
        <v/>
      </c>
      <c r="I101" s="534" t="str">
        <f t="shared" si="23"/>
        <v/>
      </c>
      <c r="K101" s="534" t="str">
        <f t="shared" si="24"/>
        <v/>
      </c>
      <c r="M101" s="534" t="str">
        <f t="shared" si="25"/>
        <v/>
      </c>
      <c r="O101" s="534" t="str">
        <f t="shared" si="26"/>
        <v/>
      </c>
      <c r="Q101" s="534" t="str">
        <f t="shared" si="27"/>
        <v/>
      </c>
      <c r="S101" s="534" t="str">
        <f t="shared" si="28"/>
        <v/>
      </c>
      <c r="U101" s="534" t="str">
        <f t="shared" si="29"/>
        <v/>
      </c>
      <c r="W101" s="534" t="str">
        <f t="shared" si="30"/>
        <v/>
      </c>
      <c r="Y101" s="534" t="str">
        <f t="shared" si="31"/>
        <v/>
      </c>
      <c r="AA101" s="534" t="str">
        <f t="shared" si="32"/>
        <v/>
      </c>
      <c r="AC101" s="534" t="str">
        <f t="shared" si="33"/>
        <v/>
      </c>
      <c r="AE101" s="534" t="str">
        <f t="shared" si="34"/>
        <v/>
      </c>
      <c r="AG101" s="534" t="str">
        <f t="shared" si="35"/>
        <v/>
      </c>
      <c r="AI101" s="534" t="str">
        <f t="shared" si="36"/>
        <v/>
      </c>
      <c r="AK101" s="534" t="str">
        <f t="shared" si="37"/>
        <v/>
      </c>
      <c r="AM101" s="534" t="str">
        <f t="shared" si="38"/>
        <v/>
      </c>
      <c r="AO101" s="534" t="str">
        <f t="shared" si="39"/>
        <v/>
      </c>
      <c r="AQ101" s="534" t="str">
        <f t="shared" si="40"/>
        <v/>
      </c>
    </row>
    <row r="102" spans="5:43">
      <c r="E102" s="534" t="str">
        <f t="shared" si="41"/>
        <v/>
      </c>
      <c r="G102" s="534" t="str">
        <f t="shared" si="41"/>
        <v/>
      </c>
      <c r="I102" s="534" t="str">
        <f t="shared" si="23"/>
        <v/>
      </c>
      <c r="K102" s="534" t="str">
        <f t="shared" si="24"/>
        <v/>
      </c>
      <c r="M102" s="534" t="str">
        <f t="shared" si="25"/>
        <v/>
      </c>
      <c r="O102" s="534" t="str">
        <f t="shared" si="26"/>
        <v/>
      </c>
      <c r="Q102" s="534" t="str">
        <f t="shared" si="27"/>
        <v/>
      </c>
      <c r="S102" s="534" t="str">
        <f t="shared" si="28"/>
        <v/>
      </c>
      <c r="U102" s="534" t="str">
        <f t="shared" si="29"/>
        <v/>
      </c>
      <c r="W102" s="534" t="str">
        <f t="shared" si="30"/>
        <v/>
      </c>
      <c r="Y102" s="534" t="str">
        <f t="shared" si="31"/>
        <v/>
      </c>
      <c r="AA102" s="534" t="str">
        <f t="shared" si="32"/>
        <v/>
      </c>
      <c r="AC102" s="534" t="str">
        <f t="shared" si="33"/>
        <v/>
      </c>
      <c r="AE102" s="534" t="str">
        <f t="shared" si="34"/>
        <v/>
      </c>
      <c r="AG102" s="534" t="str">
        <f t="shared" si="35"/>
        <v/>
      </c>
      <c r="AI102" s="534" t="str">
        <f t="shared" si="36"/>
        <v/>
      </c>
      <c r="AK102" s="534" t="str">
        <f t="shared" si="37"/>
        <v/>
      </c>
      <c r="AM102" s="534" t="str">
        <f t="shared" si="38"/>
        <v/>
      </c>
      <c r="AO102" s="534" t="str">
        <f t="shared" si="39"/>
        <v/>
      </c>
      <c r="AQ102" s="534" t="str">
        <f t="shared" si="40"/>
        <v/>
      </c>
    </row>
    <row r="103" spans="5:43">
      <c r="E103" s="534" t="str">
        <f t="shared" si="41"/>
        <v/>
      </c>
      <c r="G103" s="534" t="str">
        <f t="shared" si="41"/>
        <v/>
      </c>
      <c r="I103" s="534" t="str">
        <f t="shared" si="23"/>
        <v/>
      </c>
      <c r="K103" s="534" t="str">
        <f t="shared" si="24"/>
        <v/>
      </c>
      <c r="M103" s="534" t="str">
        <f t="shared" si="25"/>
        <v/>
      </c>
      <c r="O103" s="534" t="str">
        <f t="shared" si="26"/>
        <v/>
      </c>
      <c r="Q103" s="534" t="str">
        <f t="shared" si="27"/>
        <v/>
      </c>
      <c r="S103" s="534" t="str">
        <f t="shared" si="28"/>
        <v/>
      </c>
      <c r="U103" s="534" t="str">
        <f t="shared" si="29"/>
        <v/>
      </c>
      <c r="W103" s="534" t="str">
        <f t="shared" si="30"/>
        <v/>
      </c>
      <c r="Y103" s="534" t="str">
        <f t="shared" si="31"/>
        <v/>
      </c>
      <c r="AA103" s="534" t="str">
        <f t="shared" si="32"/>
        <v/>
      </c>
      <c r="AC103" s="534" t="str">
        <f t="shared" si="33"/>
        <v/>
      </c>
      <c r="AE103" s="534" t="str">
        <f t="shared" si="34"/>
        <v/>
      </c>
      <c r="AG103" s="534" t="str">
        <f t="shared" si="35"/>
        <v/>
      </c>
      <c r="AI103" s="534" t="str">
        <f t="shared" si="36"/>
        <v/>
      </c>
      <c r="AK103" s="534" t="str">
        <f t="shared" si="37"/>
        <v/>
      </c>
      <c r="AM103" s="534" t="str">
        <f t="shared" si="38"/>
        <v/>
      </c>
      <c r="AO103" s="534" t="str">
        <f t="shared" si="39"/>
        <v/>
      </c>
      <c r="AQ103" s="534" t="str">
        <f t="shared" si="40"/>
        <v/>
      </c>
    </row>
    <row r="104" spans="5:43">
      <c r="E104" s="534" t="str">
        <f t="shared" si="41"/>
        <v/>
      </c>
      <c r="G104" s="534" t="str">
        <f t="shared" si="41"/>
        <v/>
      </c>
      <c r="I104" s="534" t="str">
        <f t="shared" si="23"/>
        <v/>
      </c>
      <c r="K104" s="534" t="str">
        <f t="shared" si="24"/>
        <v/>
      </c>
      <c r="M104" s="534" t="str">
        <f t="shared" si="25"/>
        <v/>
      </c>
      <c r="O104" s="534" t="str">
        <f t="shared" si="26"/>
        <v/>
      </c>
      <c r="Q104" s="534" t="str">
        <f t="shared" si="27"/>
        <v/>
      </c>
      <c r="S104" s="534" t="str">
        <f t="shared" si="28"/>
        <v/>
      </c>
      <c r="U104" s="534" t="str">
        <f t="shared" si="29"/>
        <v/>
      </c>
      <c r="W104" s="534" t="str">
        <f t="shared" si="30"/>
        <v/>
      </c>
      <c r="Y104" s="534" t="str">
        <f t="shared" si="31"/>
        <v/>
      </c>
      <c r="AA104" s="534" t="str">
        <f t="shared" si="32"/>
        <v/>
      </c>
      <c r="AC104" s="534" t="str">
        <f t="shared" si="33"/>
        <v/>
      </c>
      <c r="AE104" s="534" t="str">
        <f t="shared" si="34"/>
        <v/>
      </c>
      <c r="AG104" s="534" t="str">
        <f t="shared" si="35"/>
        <v/>
      </c>
      <c r="AI104" s="534" t="str">
        <f t="shared" si="36"/>
        <v/>
      </c>
      <c r="AK104" s="534" t="str">
        <f t="shared" si="37"/>
        <v/>
      </c>
      <c r="AM104" s="534" t="str">
        <f t="shared" si="38"/>
        <v/>
      </c>
      <c r="AO104" s="534" t="str">
        <f t="shared" si="39"/>
        <v/>
      </c>
      <c r="AQ104" s="534" t="str">
        <f t="shared" si="40"/>
        <v/>
      </c>
    </row>
    <row r="105" spans="5:43">
      <c r="E105" s="534" t="str">
        <f t="shared" si="41"/>
        <v/>
      </c>
      <c r="G105" s="534" t="str">
        <f t="shared" si="41"/>
        <v/>
      </c>
      <c r="I105" s="534" t="str">
        <f t="shared" si="23"/>
        <v/>
      </c>
      <c r="K105" s="534" t="str">
        <f t="shared" si="24"/>
        <v/>
      </c>
      <c r="M105" s="534" t="str">
        <f t="shared" si="25"/>
        <v/>
      </c>
      <c r="O105" s="534" t="str">
        <f t="shared" si="26"/>
        <v/>
      </c>
      <c r="Q105" s="534" t="str">
        <f t="shared" si="27"/>
        <v/>
      </c>
      <c r="S105" s="534" t="str">
        <f t="shared" si="28"/>
        <v/>
      </c>
      <c r="U105" s="534" t="str">
        <f t="shared" si="29"/>
        <v/>
      </c>
      <c r="W105" s="534" t="str">
        <f t="shared" si="30"/>
        <v/>
      </c>
      <c r="Y105" s="534" t="str">
        <f t="shared" si="31"/>
        <v/>
      </c>
      <c r="AA105" s="534" t="str">
        <f t="shared" si="32"/>
        <v/>
      </c>
      <c r="AC105" s="534" t="str">
        <f t="shared" si="33"/>
        <v/>
      </c>
      <c r="AE105" s="534" t="str">
        <f t="shared" si="34"/>
        <v/>
      </c>
      <c r="AG105" s="534" t="str">
        <f t="shared" si="35"/>
        <v/>
      </c>
      <c r="AI105" s="534" t="str">
        <f t="shared" si="36"/>
        <v/>
      </c>
      <c r="AK105" s="534" t="str">
        <f t="shared" si="37"/>
        <v/>
      </c>
      <c r="AM105" s="534" t="str">
        <f t="shared" si="38"/>
        <v/>
      </c>
      <c r="AO105" s="534" t="str">
        <f t="shared" si="39"/>
        <v/>
      </c>
      <c r="AQ105" s="534" t="str">
        <f t="shared" si="40"/>
        <v/>
      </c>
    </row>
    <row r="106" spans="5:43">
      <c r="E106" s="534" t="str">
        <f t="shared" si="41"/>
        <v/>
      </c>
      <c r="G106" s="534" t="str">
        <f t="shared" si="41"/>
        <v/>
      </c>
      <c r="I106" s="534" t="str">
        <f t="shared" si="23"/>
        <v/>
      </c>
      <c r="K106" s="534" t="str">
        <f t="shared" si="24"/>
        <v/>
      </c>
      <c r="M106" s="534" t="str">
        <f t="shared" si="25"/>
        <v/>
      </c>
      <c r="O106" s="534" t="str">
        <f t="shared" si="26"/>
        <v/>
      </c>
      <c r="Q106" s="534" t="str">
        <f t="shared" si="27"/>
        <v/>
      </c>
      <c r="S106" s="534" t="str">
        <f t="shared" si="28"/>
        <v/>
      </c>
      <c r="U106" s="534" t="str">
        <f t="shared" si="29"/>
        <v/>
      </c>
      <c r="W106" s="534" t="str">
        <f t="shared" si="30"/>
        <v/>
      </c>
      <c r="Y106" s="534" t="str">
        <f t="shared" si="31"/>
        <v/>
      </c>
      <c r="AA106" s="534" t="str">
        <f t="shared" si="32"/>
        <v/>
      </c>
      <c r="AC106" s="534" t="str">
        <f t="shared" si="33"/>
        <v/>
      </c>
      <c r="AE106" s="534" t="str">
        <f t="shared" si="34"/>
        <v/>
      </c>
      <c r="AG106" s="534" t="str">
        <f t="shared" si="35"/>
        <v/>
      </c>
      <c r="AI106" s="534" t="str">
        <f t="shared" si="36"/>
        <v/>
      </c>
      <c r="AK106" s="534" t="str">
        <f t="shared" si="37"/>
        <v/>
      </c>
      <c r="AM106" s="534" t="str">
        <f t="shared" si="38"/>
        <v/>
      </c>
      <c r="AO106" s="534" t="str">
        <f t="shared" si="39"/>
        <v/>
      </c>
      <c r="AQ106" s="534" t="str">
        <f t="shared" si="40"/>
        <v/>
      </c>
    </row>
    <row r="107" spans="5:43">
      <c r="E107" s="534" t="str">
        <f t="shared" si="41"/>
        <v/>
      </c>
      <c r="G107" s="534" t="str">
        <f t="shared" si="41"/>
        <v/>
      </c>
      <c r="I107" s="534" t="str">
        <f t="shared" si="23"/>
        <v/>
      </c>
      <c r="K107" s="534" t="str">
        <f t="shared" si="24"/>
        <v/>
      </c>
      <c r="M107" s="534" t="str">
        <f t="shared" si="25"/>
        <v/>
      </c>
      <c r="O107" s="534" t="str">
        <f t="shared" si="26"/>
        <v/>
      </c>
      <c r="Q107" s="534" t="str">
        <f t="shared" si="27"/>
        <v/>
      </c>
      <c r="S107" s="534" t="str">
        <f t="shared" si="28"/>
        <v/>
      </c>
      <c r="U107" s="534" t="str">
        <f t="shared" si="29"/>
        <v/>
      </c>
      <c r="W107" s="534" t="str">
        <f t="shared" si="30"/>
        <v/>
      </c>
      <c r="Y107" s="534" t="str">
        <f t="shared" si="31"/>
        <v/>
      </c>
      <c r="AA107" s="534" t="str">
        <f t="shared" si="32"/>
        <v/>
      </c>
      <c r="AC107" s="534" t="str">
        <f t="shared" si="33"/>
        <v/>
      </c>
      <c r="AE107" s="534" t="str">
        <f t="shared" si="34"/>
        <v/>
      </c>
      <c r="AG107" s="534" t="str">
        <f t="shared" si="35"/>
        <v/>
      </c>
      <c r="AI107" s="534" t="str">
        <f t="shared" si="36"/>
        <v/>
      </c>
      <c r="AK107" s="534" t="str">
        <f t="shared" si="37"/>
        <v/>
      </c>
      <c r="AM107" s="534" t="str">
        <f t="shared" si="38"/>
        <v/>
      </c>
      <c r="AO107" s="534" t="str">
        <f t="shared" si="39"/>
        <v/>
      </c>
      <c r="AQ107" s="534" t="str">
        <f t="shared" si="40"/>
        <v/>
      </c>
    </row>
    <row r="108" spans="5:43">
      <c r="E108" s="534" t="str">
        <f t="shared" si="41"/>
        <v/>
      </c>
      <c r="G108" s="534" t="str">
        <f t="shared" si="41"/>
        <v/>
      </c>
      <c r="I108" s="534" t="str">
        <f t="shared" si="23"/>
        <v/>
      </c>
      <c r="K108" s="534" t="str">
        <f t="shared" si="24"/>
        <v/>
      </c>
      <c r="M108" s="534" t="str">
        <f t="shared" si="25"/>
        <v/>
      </c>
      <c r="O108" s="534" t="str">
        <f t="shared" si="26"/>
        <v/>
      </c>
      <c r="Q108" s="534" t="str">
        <f t="shared" si="27"/>
        <v/>
      </c>
      <c r="S108" s="534" t="str">
        <f t="shared" si="28"/>
        <v/>
      </c>
      <c r="U108" s="534" t="str">
        <f t="shared" si="29"/>
        <v/>
      </c>
      <c r="W108" s="534" t="str">
        <f t="shared" si="30"/>
        <v/>
      </c>
      <c r="Y108" s="534" t="str">
        <f t="shared" si="31"/>
        <v/>
      </c>
      <c r="AA108" s="534" t="str">
        <f t="shared" si="32"/>
        <v/>
      </c>
      <c r="AC108" s="534" t="str">
        <f t="shared" si="33"/>
        <v/>
      </c>
      <c r="AE108" s="534" t="str">
        <f t="shared" si="34"/>
        <v/>
      </c>
      <c r="AG108" s="534" t="str">
        <f t="shared" si="35"/>
        <v/>
      </c>
      <c r="AI108" s="534" t="str">
        <f t="shared" si="36"/>
        <v/>
      </c>
      <c r="AK108" s="534" t="str">
        <f t="shared" si="37"/>
        <v/>
      </c>
      <c r="AM108" s="534" t="str">
        <f t="shared" si="38"/>
        <v/>
      </c>
      <c r="AO108" s="534" t="str">
        <f t="shared" si="39"/>
        <v/>
      </c>
      <c r="AQ108" s="534" t="str">
        <f t="shared" si="40"/>
        <v/>
      </c>
    </row>
    <row r="109" spans="5:43">
      <c r="E109" s="534" t="str">
        <f t="shared" ref="E109:G124" si="42">IF(OR($B109=0,D109=0),"",D109/$B109)</f>
        <v/>
      </c>
      <c r="G109" s="534" t="str">
        <f t="shared" si="42"/>
        <v/>
      </c>
      <c r="I109" s="534" t="str">
        <f t="shared" si="23"/>
        <v/>
      </c>
      <c r="K109" s="534" t="str">
        <f t="shared" si="24"/>
        <v/>
      </c>
      <c r="M109" s="534" t="str">
        <f t="shared" si="25"/>
        <v/>
      </c>
      <c r="O109" s="534" t="str">
        <f t="shared" si="26"/>
        <v/>
      </c>
      <c r="Q109" s="534" t="str">
        <f t="shared" si="27"/>
        <v/>
      </c>
      <c r="S109" s="534" t="str">
        <f t="shared" si="28"/>
        <v/>
      </c>
      <c r="U109" s="534" t="str">
        <f t="shared" si="29"/>
        <v/>
      </c>
      <c r="W109" s="534" t="str">
        <f t="shared" si="30"/>
        <v/>
      </c>
      <c r="Y109" s="534" t="str">
        <f t="shared" si="31"/>
        <v/>
      </c>
      <c r="AA109" s="534" t="str">
        <f t="shared" si="32"/>
        <v/>
      </c>
      <c r="AC109" s="534" t="str">
        <f t="shared" si="33"/>
        <v/>
      </c>
      <c r="AE109" s="534" t="str">
        <f t="shared" si="34"/>
        <v/>
      </c>
      <c r="AG109" s="534" t="str">
        <f t="shared" si="35"/>
        <v/>
      </c>
      <c r="AI109" s="534" t="str">
        <f t="shared" si="36"/>
        <v/>
      </c>
      <c r="AK109" s="534" t="str">
        <f t="shared" si="37"/>
        <v/>
      </c>
      <c r="AM109" s="534" t="str">
        <f t="shared" si="38"/>
        <v/>
      </c>
      <c r="AO109" s="534" t="str">
        <f t="shared" si="39"/>
        <v/>
      </c>
      <c r="AQ109" s="534" t="str">
        <f t="shared" si="40"/>
        <v/>
      </c>
    </row>
    <row r="110" spans="5:43">
      <c r="E110" s="534" t="str">
        <f t="shared" si="42"/>
        <v/>
      </c>
      <c r="G110" s="534" t="str">
        <f t="shared" si="42"/>
        <v/>
      </c>
      <c r="I110" s="534" t="str">
        <f t="shared" si="23"/>
        <v/>
      </c>
      <c r="K110" s="534" t="str">
        <f t="shared" si="24"/>
        <v/>
      </c>
      <c r="M110" s="534" t="str">
        <f t="shared" si="25"/>
        <v/>
      </c>
      <c r="O110" s="534" t="str">
        <f t="shared" si="26"/>
        <v/>
      </c>
      <c r="Q110" s="534" t="str">
        <f t="shared" si="27"/>
        <v/>
      </c>
      <c r="S110" s="534" t="str">
        <f t="shared" si="28"/>
        <v/>
      </c>
      <c r="U110" s="534" t="str">
        <f t="shared" si="29"/>
        <v/>
      </c>
      <c r="W110" s="534" t="str">
        <f t="shared" si="30"/>
        <v/>
      </c>
      <c r="Y110" s="534" t="str">
        <f t="shared" si="31"/>
        <v/>
      </c>
      <c r="AA110" s="534" t="str">
        <f t="shared" si="32"/>
        <v/>
      </c>
      <c r="AC110" s="534" t="str">
        <f t="shared" si="33"/>
        <v/>
      </c>
      <c r="AE110" s="534" t="str">
        <f t="shared" si="34"/>
        <v/>
      </c>
      <c r="AG110" s="534" t="str">
        <f t="shared" si="35"/>
        <v/>
      </c>
      <c r="AI110" s="534" t="str">
        <f t="shared" si="36"/>
        <v/>
      </c>
      <c r="AK110" s="534" t="str">
        <f t="shared" si="37"/>
        <v/>
      </c>
      <c r="AM110" s="534" t="str">
        <f t="shared" si="38"/>
        <v/>
      </c>
      <c r="AO110" s="534" t="str">
        <f t="shared" si="39"/>
        <v/>
      </c>
      <c r="AQ110" s="534" t="str">
        <f t="shared" si="40"/>
        <v/>
      </c>
    </row>
    <row r="111" spans="5:43">
      <c r="E111" s="534" t="str">
        <f t="shared" si="42"/>
        <v/>
      </c>
      <c r="G111" s="534" t="str">
        <f t="shared" si="42"/>
        <v/>
      </c>
      <c r="I111" s="534" t="str">
        <f t="shared" si="23"/>
        <v/>
      </c>
      <c r="K111" s="534" t="str">
        <f t="shared" si="24"/>
        <v/>
      </c>
      <c r="M111" s="534" t="str">
        <f t="shared" si="25"/>
        <v/>
      </c>
      <c r="O111" s="534" t="str">
        <f t="shared" si="26"/>
        <v/>
      </c>
      <c r="Q111" s="534" t="str">
        <f t="shared" si="27"/>
        <v/>
      </c>
      <c r="S111" s="534" t="str">
        <f t="shared" si="28"/>
        <v/>
      </c>
      <c r="U111" s="534" t="str">
        <f t="shared" si="29"/>
        <v/>
      </c>
      <c r="W111" s="534" t="str">
        <f t="shared" si="30"/>
        <v/>
      </c>
      <c r="Y111" s="534" t="str">
        <f t="shared" si="31"/>
        <v/>
      </c>
      <c r="AA111" s="534" t="str">
        <f t="shared" si="32"/>
        <v/>
      </c>
      <c r="AC111" s="534" t="str">
        <f t="shared" si="33"/>
        <v/>
      </c>
      <c r="AE111" s="534" t="str">
        <f t="shared" si="34"/>
        <v/>
      </c>
      <c r="AG111" s="534" t="str">
        <f t="shared" si="35"/>
        <v/>
      </c>
      <c r="AI111" s="534" t="str">
        <f t="shared" si="36"/>
        <v/>
      </c>
      <c r="AK111" s="534" t="str">
        <f t="shared" si="37"/>
        <v/>
      </c>
      <c r="AM111" s="534" t="str">
        <f t="shared" si="38"/>
        <v/>
      </c>
      <c r="AO111" s="534" t="str">
        <f t="shared" si="39"/>
        <v/>
      </c>
      <c r="AQ111" s="534" t="str">
        <f t="shared" si="40"/>
        <v/>
      </c>
    </row>
    <row r="112" spans="5:43">
      <c r="E112" s="534" t="str">
        <f t="shared" si="42"/>
        <v/>
      </c>
      <c r="G112" s="534" t="str">
        <f t="shared" si="42"/>
        <v/>
      </c>
      <c r="I112" s="534" t="str">
        <f t="shared" si="23"/>
        <v/>
      </c>
      <c r="K112" s="534" t="str">
        <f t="shared" si="24"/>
        <v/>
      </c>
      <c r="M112" s="534" t="str">
        <f t="shared" si="25"/>
        <v/>
      </c>
      <c r="O112" s="534" t="str">
        <f t="shared" si="26"/>
        <v/>
      </c>
      <c r="Q112" s="534" t="str">
        <f t="shared" si="27"/>
        <v/>
      </c>
      <c r="S112" s="534" t="str">
        <f t="shared" si="28"/>
        <v/>
      </c>
      <c r="U112" s="534" t="str">
        <f t="shared" si="29"/>
        <v/>
      </c>
      <c r="W112" s="534" t="str">
        <f t="shared" si="30"/>
        <v/>
      </c>
      <c r="Y112" s="534" t="str">
        <f t="shared" si="31"/>
        <v/>
      </c>
      <c r="AA112" s="534" t="str">
        <f t="shared" si="32"/>
        <v/>
      </c>
      <c r="AC112" s="534" t="str">
        <f t="shared" si="33"/>
        <v/>
      </c>
      <c r="AE112" s="534" t="str">
        <f t="shared" si="34"/>
        <v/>
      </c>
      <c r="AG112" s="534" t="str">
        <f t="shared" si="35"/>
        <v/>
      </c>
      <c r="AI112" s="534" t="str">
        <f t="shared" si="36"/>
        <v/>
      </c>
      <c r="AK112" s="534" t="str">
        <f t="shared" si="37"/>
        <v/>
      </c>
      <c r="AM112" s="534" t="str">
        <f t="shared" si="38"/>
        <v/>
      </c>
      <c r="AO112" s="534" t="str">
        <f t="shared" si="39"/>
        <v/>
      </c>
      <c r="AQ112" s="534" t="str">
        <f t="shared" si="40"/>
        <v/>
      </c>
    </row>
    <row r="113" spans="5:43">
      <c r="E113" s="534" t="str">
        <f t="shared" si="42"/>
        <v/>
      </c>
      <c r="G113" s="534" t="str">
        <f t="shared" si="42"/>
        <v/>
      </c>
      <c r="I113" s="534" t="str">
        <f t="shared" si="23"/>
        <v/>
      </c>
      <c r="K113" s="534" t="str">
        <f t="shared" si="24"/>
        <v/>
      </c>
      <c r="M113" s="534" t="str">
        <f t="shared" si="25"/>
        <v/>
      </c>
      <c r="O113" s="534" t="str">
        <f t="shared" si="26"/>
        <v/>
      </c>
      <c r="Q113" s="534" t="str">
        <f t="shared" si="27"/>
        <v/>
      </c>
      <c r="S113" s="534" t="str">
        <f t="shared" si="28"/>
        <v/>
      </c>
      <c r="U113" s="534" t="str">
        <f t="shared" si="29"/>
        <v/>
      </c>
      <c r="W113" s="534" t="str">
        <f t="shared" si="30"/>
        <v/>
      </c>
      <c r="Y113" s="534" t="str">
        <f t="shared" si="31"/>
        <v/>
      </c>
      <c r="AA113" s="534" t="str">
        <f t="shared" si="32"/>
        <v/>
      </c>
      <c r="AC113" s="534" t="str">
        <f t="shared" si="33"/>
        <v/>
      </c>
      <c r="AE113" s="534" t="str">
        <f t="shared" si="34"/>
        <v/>
      </c>
      <c r="AG113" s="534" t="str">
        <f t="shared" si="35"/>
        <v/>
      </c>
      <c r="AI113" s="534" t="str">
        <f t="shared" si="36"/>
        <v/>
      </c>
      <c r="AK113" s="534" t="str">
        <f t="shared" si="37"/>
        <v/>
      </c>
      <c r="AM113" s="534" t="str">
        <f t="shared" si="38"/>
        <v/>
      </c>
      <c r="AO113" s="534" t="str">
        <f t="shared" si="39"/>
        <v/>
      </c>
      <c r="AQ113" s="534" t="str">
        <f t="shared" si="40"/>
        <v/>
      </c>
    </row>
    <row r="114" spans="5:43">
      <c r="E114" s="534" t="str">
        <f t="shared" si="42"/>
        <v/>
      </c>
      <c r="G114" s="534" t="str">
        <f t="shared" si="42"/>
        <v/>
      </c>
      <c r="I114" s="534" t="str">
        <f t="shared" si="23"/>
        <v/>
      </c>
      <c r="K114" s="534" t="str">
        <f t="shared" si="24"/>
        <v/>
      </c>
      <c r="M114" s="534" t="str">
        <f t="shared" si="25"/>
        <v/>
      </c>
      <c r="O114" s="534" t="str">
        <f t="shared" si="26"/>
        <v/>
      </c>
      <c r="Q114" s="534" t="str">
        <f t="shared" si="27"/>
        <v/>
      </c>
      <c r="S114" s="534" t="str">
        <f t="shared" si="28"/>
        <v/>
      </c>
      <c r="U114" s="534" t="str">
        <f t="shared" si="29"/>
        <v/>
      </c>
      <c r="W114" s="534" t="str">
        <f t="shared" si="30"/>
        <v/>
      </c>
      <c r="Y114" s="534" t="str">
        <f t="shared" si="31"/>
        <v/>
      </c>
      <c r="AA114" s="534" t="str">
        <f t="shared" si="32"/>
        <v/>
      </c>
      <c r="AC114" s="534" t="str">
        <f t="shared" si="33"/>
        <v/>
      </c>
      <c r="AE114" s="534" t="str">
        <f t="shared" si="34"/>
        <v/>
      </c>
      <c r="AG114" s="534" t="str">
        <f t="shared" si="35"/>
        <v/>
      </c>
      <c r="AI114" s="534" t="str">
        <f t="shared" si="36"/>
        <v/>
      </c>
      <c r="AK114" s="534" t="str">
        <f t="shared" si="37"/>
        <v/>
      </c>
      <c r="AM114" s="534" t="str">
        <f t="shared" si="38"/>
        <v/>
      </c>
      <c r="AO114" s="534" t="str">
        <f t="shared" si="39"/>
        <v/>
      </c>
      <c r="AQ114" s="534" t="str">
        <f t="shared" si="40"/>
        <v/>
      </c>
    </row>
    <row r="115" spans="5:43">
      <c r="E115" s="534" t="str">
        <f t="shared" si="42"/>
        <v/>
      </c>
      <c r="G115" s="534" t="str">
        <f t="shared" si="42"/>
        <v/>
      </c>
      <c r="I115" s="534" t="str">
        <f t="shared" si="23"/>
        <v/>
      </c>
      <c r="K115" s="534" t="str">
        <f t="shared" si="24"/>
        <v/>
      </c>
      <c r="M115" s="534" t="str">
        <f t="shared" si="25"/>
        <v/>
      </c>
      <c r="O115" s="534" t="str">
        <f t="shared" si="26"/>
        <v/>
      </c>
      <c r="Q115" s="534" t="str">
        <f t="shared" si="27"/>
        <v/>
      </c>
      <c r="S115" s="534" t="str">
        <f t="shared" si="28"/>
        <v/>
      </c>
      <c r="U115" s="534" t="str">
        <f t="shared" si="29"/>
        <v/>
      </c>
      <c r="W115" s="534" t="str">
        <f t="shared" si="30"/>
        <v/>
      </c>
      <c r="Y115" s="534" t="str">
        <f t="shared" si="31"/>
        <v/>
      </c>
      <c r="AA115" s="534" t="str">
        <f t="shared" si="32"/>
        <v/>
      </c>
      <c r="AC115" s="534" t="str">
        <f t="shared" si="33"/>
        <v/>
      </c>
      <c r="AE115" s="534" t="str">
        <f t="shared" si="34"/>
        <v/>
      </c>
      <c r="AG115" s="534" t="str">
        <f t="shared" si="35"/>
        <v/>
      </c>
      <c r="AI115" s="534" t="str">
        <f t="shared" si="36"/>
        <v/>
      </c>
      <c r="AK115" s="534" t="str">
        <f t="shared" si="37"/>
        <v/>
      </c>
      <c r="AM115" s="534" t="str">
        <f t="shared" si="38"/>
        <v/>
      </c>
      <c r="AO115" s="534" t="str">
        <f t="shared" si="39"/>
        <v/>
      </c>
      <c r="AQ115" s="534" t="str">
        <f t="shared" si="40"/>
        <v/>
      </c>
    </row>
    <row r="116" spans="5:43">
      <c r="E116" s="534" t="str">
        <f t="shared" si="42"/>
        <v/>
      </c>
      <c r="G116" s="534" t="str">
        <f t="shared" si="42"/>
        <v/>
      </c>
      <c r="I116" s="534" t="str">
        <f t="shared" si="23"/>
        <v/>
      </c>
      <c r="K116" s="534" t="str">
        <f t="shared" si="24"/>
        <v/>
      </c>
      <c r="M116" s="534" t="str">
        <f t="shared" si="25"/>
        <v/>
      </c>
      <c r="O116" s="534" t="str">
        <f t="shared" si="26"/>
        <v/>
      </c>
      <c r="Q116" s="534" t="str">
        <f t="shared" si="27"/>
        <v/>
      </c>
      <c r="S116" s="534" t="str">
        <f t="shared" si="28"/>
        <v/>
      </c>
      <c r="U116" s="534" t="str">
        <f t="shared" si="29"/>
        <v/>
      </c>
      <c r="W116" s="534" t="str">
        <f t="shared" si="30"/>
        <v/>
      </c>
      <c r="Y116" s="534" t="str">
        <f t="shared" si="31"/>
        <v/>
      </c>
      <c r="AA116" s="534" t="str">
        <f t="shared" si="32"/>
        <v/>
      </c>
      <c r="AC116" s="534" t="str">
        <f t="shared" si="33"/>
        <v/>
      </c>
      <c r="AE116" s="534" t="str">
        <f t="shared" si="34"/>
        <v/>
      </c>
      <c r="AG116" s="534" t="str">
        <f t="shared" si="35"/>
        <v/>
      </c>
      <c r="AI116" s="534" t="str">
        <f t="shared" si="36"/>
        <v/>
      </c>
      <c r="AK116" s="534" t="str">
        <f t="shared" si="37"/>
        <v/>
      </c>
      <c r="AM116" s="534" t="str">
        <f t="shared" si="38"/>
        <v/>
      </c>
      <c r="AO116" s="534" t="str">
        <f t="shared" si="39"/>
        <v/>
      </c>
      <c r="AQ116" s="534" t="str">
        <f t="shared" si="40"/>
        <v/>
      </c>
    </row>
    <row r="117" spans="5:43">
      <c r="E117" s="534" t="str">
        <f t="shared" si="42"/>
        <v/>
      </c>
      <c r="G117" s="534" t="str">
        <f t="shared" si="42"/>
        <v/>
      </c>
      <c r="I117" s="534" t="str">
        <f t="shared" si="23"/>
        <v/>
      </c>
      <c r="K117" s="534" t="str">
        <f t="shared" si="24"/>
        <v/>
      </c>
      <c r="M117" s="534" t="str">
        <f t="shared" si="25"/>
        <v/>
      </c>
      <c r="O117" s="534" t="str">
        <f t="shared" si="26"/>
        <v/>
      </c>
      <c r="Q117" s="534" t="str">
        <f t="shared" si="27"/>
        <v/>
      </c>
      <c r="S117" s="534" t="str">
        <f t="shared" si="28"/>
        <v/>
      </c>
      <c r="U117" s="534" t="str">
        <f t="shared" si="29"/>
        <v/>
      </c>
      <c r="W117" s="534" t="str">
        <f t="shared" si="30"/>
        <v/>
      </c>
      <c r="Y117" s="534" t="str">
        <f t="shared" si="31"/>
        <v/>
      </c>
      <c r="AA117" s="534" t="str">
        <f t="shared" si="32"/>
        <v/>
      </c>
      <c r="AC117" s="534" t="str">
        <f t="shared" si="33"/>
        <v/>
      </c>
      <c r="AE117" s="534" t="str">
        <f t="shared" si="34"/>
        <v/>
      </c>
      <c r="AG117" s="534" t="str">
        <f t="shared" si="35"/>
        <v/>
      </c>
      <c r="AI117" s="534" t="str">
        <f t="shared" si="36"/>
        <v/>
      </c>
      <c r="AK117" s="534" t="str">
        <f t="shared" si="37"/>
        <v/>
      </c>
      <c r="AM117" s="534" t="str">
        <f t="shared" si="38"/>
        <v/>
      </c>
      <c r="AO117" s="534" t="str">
        <f t="shared" si="39"/>
        <v/>
      </c>
      <c r="AQ117" s="534" t="str">
        <f t="shared" si="40"/>
        <v/>
      </c>
    </row>
    <row r="118" spans="5:43">
      <c r="E118" s="534" t="str">
        <f t="shared" si="42"/>
        <v/>
      </c>
      <c r="G118" s="534" t="str">
        <f t="shared" si="42"/>
        <v/>
      </c>
      <c r="I118" s="534" t="str">
        <f t="shared" si="23"/>
        <v/>
      </c>
      <c r="K118" s="534" t="str">
        <f t="shared" si="24"/>
        <v/>
      </c>
      <c r="M118" s="534" t="str">
        <f t="shared" si="25"/>
        <v/>
      </c>
      <c r="O118" s="534" t="str">
        <f t="shared" si="26"/>
        <v/>
      </c>
      <c r="Q118" s="534" t="str">
        <f t="shared" si="27"/>
        <v/>
      </c>
      <c r="S118" s="534" t="str">
        <f t="shared" si="28"/>
        <v/>
      </c>
      <c r="U118" s="534" t="str">
        <f t="shared" si="29"/>
        <v/>
      </c>
      <c r="W118" s="534" t="str">
        <f t="shared" si="30"/>
        <v/>
      </c>
      <c r="Y118" s="534" t="str">
        <f t="shared" si="31"/>
        <v/>
      </c>
      <c r="AA118" s="534" t="str">
        <f t="shared" si="32"/>
        <v/>
      </c>
      <c r="AC118" s="534" t="str">
        <f t="shared" si="33"/>
        <v/>
      </c>
      <c r="AE118" s="534" t="str">
        <f t="shared" si="34"/>
        <v/>
      </c>
      <c r="AG118" s="534" t="str">
        <f t="shared" si="35"/>
        <v/>
      </c>
      <c r="AI118" s="534" t="str">
        <f t="shared" si="36"/>
        <v/>
      </c>
      <c r="AK118" s="534" t="str">
        <f t="shared" si="37"/>
        <v/>
      </c>
      <c r="AM118" s="534" t="str">
        <f t="shared" si="38"/>
        <v/>
      </c>
      <c r="AO118" s="534" t="str">
        <f t="shared" si="39"/>
        <v/>
      </c>
      <c r="AQ118" s="534" t="str">
        <f t="shared" si="40"/>
        <v/>
      </c>
    </row>
    <row r="119" spans="5:43">
      <c r="E119" s="534" t="str">
        <f t="shared" si="42"/>
        <v/>
      </c>
      <c r="G119" s="534" t="str">
        <f t="shared" si="42"/>
        <v/>
      </c>
      <c r="I119" s="534" t="str">
        <f t="shared" si="23"/>
        <v/>
      </c>
      <c r="K119" s="534" t="str">
        <f t="shared" si="24"/>
        <v/>
      </c>
      <c r="M119" s="534" t="str">
        <f t="shared" si="25"/>
        <v/>
      </c>
      <c r="O119" s="534" t="str">
        <f t="shared" si="26"/>
        <v/>
      </c>
      <c r="Q119" s="534" t="str">
        <f t="shared" si="27"/>
        <v/>
      </c>
      <c r="S119" s="534" t="str">
        <f t="shared" si="28"/>
        <v/>
      </c>
      <c r="U119" s="534" t="str">
        <f t="shared" si="29"/>
        <v/>
      </c>
      <c r="W119" s="534" t="str">
        <f t="shared" si="30"/>
        <v/>
      </c>
      <c r="Y119" s="534" t="str">
        <f t="shared" si="31"/>
        <v/>
      </c>
      <c r="AA119" s="534" t="str">
        <f t="shared" si="32"/>
        <v/>
      </c>
      <c r="AC119" s="534" t="str">
        <f t="shared" si="33"/>
        <v/>
      </c>
      <c r="AE119" s="534" t="str">
        <f t="shared" si="34"/>
        <v/>
      </c>
      <c r="AG119" s="534" t="str">
        <f t="shared" si="35"/>
        <v/>
      </c>
      <c r="AI119" s="534" t="str">
        <f t="shared" si="36"/>
        <v/>
      </c>
      <c r="AK119" s="534" t="str">
        <f t="shared" si="37"/>
        <v/>
      </c>
      <c r="AM119" s="534" t="str">
        <f t="shared" si="38"/>
        <v/>
      </c>
      <c r="AO119" s="534" t="str">
        <f t="shared" si="39"/>
        <v/>
      </c>
      <c r="AQ119" s="534" t="str">
        <f t="shared" si="40"/>
        <v/>
      </c>
    </row>
    <row r="120" spans="5:43">
      <c r="E120" s="534" t="str">
        <f t="shared" si="42"/>
        <v/>
      </c>
      <c r="G120" s="534" t="str">
        <f t="shared" si="42"/>
        <v/>
      </c>
      <c r="I120" s="534" t="str">
        <f t="shared" si="23"/>
        <v/>
      </c>
      <c r="K120" s="534" t="str">
        <f t="shared" si="24"/>
        <v/>
      </c>
      <c r="M120" s="534" t="str">
        <f t="shared" si="25"/>
        <v/>
      </c>
      <c r="O120" s="534" t="str">
        <f t="shared" si="26"/>
        <v/>
      </c>
      <c r="Q120" s="534" t="str">
        <f t="shared" si="27"/>
        <v/>
      </c>
      <c r="S120" s="534" t="str">
        <f t="shared" si="28"/>
        <v/>
      </c>
      <c r="U120" s="534" t="str">
        <f t="shared" si="29"/>
        <v/>
      </c>
      <c r="W120" s="534" t="str">
        <f t="shared" si="30"/>
        <v/>
      </c>
      <c r="Y120" s="534" t="str">
        <f t="shared" si="31"/>
        <v/>
      </c>
      <c r="AA120" s="534" t="str">
        <f t="shared" si="32"/>
        <v/>
      </c>
      <c r="AC120" s="534" t="str">
        <f t="shared" si="33"/>
        <v/>
      </c>
      <c r="AE120" s="534" t="str">
        <f t="shared" si="34"/>
        <v/>
      </c>
      <c r="AG120" s="534" t="str">
        <f t="shared" si="35"/>
        <v/>
      </c>
      <c r="AI120" s="534" t="str">
        <f t="shared" si="36"/>
        <v/>
      </c>
      <c r="AK120" s="534" t="str">
        <f t="shared" si="37"/>
        <v/>
      </c>
      <c r="AM120" s="534" t="str">
        <f t="shared" si="38"/>
        <v/>
      </c>
      <c r="AO120" s="534" t="str">
        <f t="shared" si="39"/>
        <v/>
      </c>
      <c r="AQ120" s="534" t="str">
        <f t="shared" si="40"/>
        <v/>
      </c>
    </row>
    <row r="121" spans="5:43">
      <c r="E121" s="534" t="str">
        <f t="shared" si="42"/>
        <v/>
      </c>
      <c r="G121" s="534" t="str">
        <f t="shared" si="42"/>
        <v/>
      </c>
      <c r="I121" s="534" t="str">
        <f t="shared" si="23"/>
        <v/>
      </c>
      <c r="K121" s="534" t="str">
        <f t="shared" si="24"/>
        <v/>
      </c>
      <c r="M121" s="534" t="str">
        <f t="shared" si="25"/>
        <v/>
      </c>
      <c r="O121" s="534" t="str">
        <f t="shared" si="26"/>
        <v/>
      </c>
      <c r="Q121" s="534" t="str">
        <f t="shared" si="27"/>
        <v/>
      </c>
      <c r="S121" s="534" t="str">
        <f t="shared" si="28"/>
        <v/>
      </c>
      <c r="U121" s="534" t="str">
        <f t="shared" si="29"/>
        <v/>
      </c>
      <c r="W121" s="534" t="str">
        <f t="shared" si="30"/>
        <v/>
      </c>
      <c r="Y121" s="534" t="str">
        <f t="shared" si="31"/>
        <v/>
      </c>
      <c r="AA121" s="534" t="str">
        <f t="shared" si="32"/>
        <v/>
      </c>
      <c r="AC121" s="534" t="str">
        <f t="shared" si="33"/>
        <v/>
      </c>
      <c r="AE121" s="534" t="str">
        <f t="shared" si="34"/>
        <v/>
      </c>
      <c r="AG121" s="534" t="str">
        <f t="shared" si="35"/>
        <v/>
      </c>
      <c r="AI121" s="534" t="str">
        <f t="shared" si="36"/>
        <v/>
      </c>
      <c r="AK121" s="534" t="str">
        <f t="shared" si="37"/>
        <v/>
      </c>
      <c r="AM121" s="534" t="str">
        <f t="shared" si="38"/>
        <v/>
      </c>
      <c r="AO121" s="534" t="str">
        <f t="shared" si="39"/>
        <v/>
      </c>
      <c r="AQ121" s="534" t="str">
        <f t="shared" si="40"/>
        <v/>
      </c>
    </row>
    <row r="122" spans="5:43">
      <c r="E122" s="534" t="str">
        <f t="shared" si="42"/>
        <v/>
      </c>
      <c r="G122" s="534" t="str">
        <f t="shared" si="42"/>
        <v/>
      </c>
      <c r="I122" s="534" t="str">
        <f t="shared" si="23"/>
        <v/>
      </c>
      <c r="K122" s="534" t="str">
        <f t="shared" si="24"/>
        <v/>
      </c>
      <c r="M122" s="534" t="str">
        <f t="shared" si="25"/>
        <v/>
      </c>
      <c r="O122" s="534" t="str">
        <f t="shared" si="26"/>
        <v/>
      </c>
      <c r="Q122" s="534" t="str">
        <f t="shared" si="27"/>
        <v/>
      </c>
      <c r="S122" s="534" t="str">
        <f t="shared" si="28"/>
        <v/>
      </c>
      <c r="U122" s="534" t="str">
        <f t="shared" si="29"/>
        <v/>
      </c>
      <c r="W122" s="534" t="str">
        <f t="shared" si="30"/>
        <v/>
      </c>
      <c r="Y122" s="534" t="str">
        <f t="shared" si="31"/>
        <v/>
      </c>
      <c r="AA122" s="534" t="str">
        <f t="shared" si="32"/>
        <v/>
      </c>
      <c r="AC122" s="534" t="str">
        <f t="shared" si="33"/>
        <v/>
      </c>
      <c r="AE122" s="534" t="str">
        <f t="shared" si="34"/>
        <v/>
      </c>
      <c r="AG122" s="534" t="str">
        <f t="shared" si="35"/>
        <v/>
      </c>
      <c r="AI122" s="534" t="str">
        <f t="shared" si="36"/>
        <v/>
      </c>
      <c r="AK122" s="534" t="str">
        <f t="shared" si="37"/>
        <v/>
      </c>
      <c r="AM122" s="534" t="str">
        <f t="shared" si="38"/>
        <v/>
      </c>
      <c r="AO122" s="534" t="str">
        <f t="shared" si="39"/>
        <v/>
      </c>
      <c r="AQ122" s="534" t="str">
        <f t="shared" si="40"/>
        <v/>
      </c>
    </row>
    <row r="123" spans="5:43">
      <c r="E123" s="534" t="str">
        <f t="shared" si="42"/>
        <v/>
      </c>
      <c r="G123" s="534" t="str">
        <f t="shared" si="42"/>
        <v/>
      </c>
      <c r="I123" s="534" t="str">
        <f t="shared" si="23"/>
        <v/>
      </c>
      <c r="K123" s="534" t="str">
        <f t="shared" si="24"/>
        <v/>
      </c>
      <c r="M123" s="534" t="str">
        <f t="shared" si="25"/>
        <v/>
      </c>
      <c r="O123" s="534" t="str">
        <f t="shared" si="26"/>
        <v/>
      </c>
      <c r="Q123" s="534" t="str">
        <f t="shared" si="27"/>
        <v/>
      </c>
      <c r="S123" s="534" t="str">
        <f t="shared" si="28"/>
        <v/>
      </c>
      <c r="U123" s="534" t="str">
        <f t="shared" si="29"/>
        <v/>
      </c>
      <c r="W123" s="534" t="str">
        <f t="shared" si="30"/>
        <v/>
      </c>
      <c r="Y123" s="534" t="str">
        <f t="shared" si="31"/>
        <v/>
      </c>
      <c r="AA123" s="534" t="str">
        <f t="shared" si="32"/>
        <v/>
      </c>
      <c r="AC123" s="534" t="str">
        <f t="shared" si="33"/>
        <v/>
      </c>
      <c r="AE123" s="534" t="str">
        <f t="shared" si="34"/>
        <v/>
      </c>
      <c r="AG123" s="534" t="str">
        <f t="shared" si="35"/>
        <v/>
      </c>
      <c r="AI123" s="534" t="str">
        <f t="shared" si="36"/>
        <v/>
      </c>
      <c r="AK123" s="534" t="str">
        <f t="shared" si="37"/>
        <v/>
      </c>
      <c r="AM123" s="534" t="str">
        <f t="shared" si="38"/>
        <v/>
      </c>
      <c r="AO123" s="534" t="str">
        <f t="shared" si="39"/>
        <v/>
      </c>
      <c r="AQ123" s="534" t="str">
        <f t="shared" si="40"/>
        <v/>
      </c>
    </row>
    <row r="124" spans="5:43">
      <c r="E124" s="534" t="str">
        <f t="shared" si="42"/>
        <v/>
      </c>
      <c r="G124" s="534" t="str">
        <f t="shared" si="42"/>
        <v/>
      </c>
      <c r="I124" s="534" t="str">
        <f t="shared" si="23"/>
        <v/>
      </c>
      <c r="K124" s="534" t="str">
        <f t="shared" si="24"/>
        <v/>
      </c>
      <c r="M124" s="534" t="str">
        <f t="shared" si="25"/>
        <v/>
      </c>
      <c r="O124" s="534" t="str">
        <f t="shared" si="26"/>
        <v/>
      </c>
      <c r="Q124" s="534" t="str">
        <f t="shared" si="27"/>
        <v/>
      </c>
      <c r="S124" s="534" t="str">
        <f t="shared" si="28"/>
        <v/>
      </c>
      <c r="U124" s="534" t="str">
        <f t="shared" si="29"/>
        <v/>
      </c>
      <c r="W124" s="534" t="str">
        <f t="shared" si="30"/>
        <v/>
      </c>
      <c r="Y124" s="534" t="str">
        <f t="shared" si="31"/>
        <v/>
      </c>
      <c r="AA124" s="534" t="str">
        <f t="shared" si="32"/>
        <v/>
      </c>
      <c r="AC124" s="534" t="str">
        <f t="shared" si="33"/>
        <v/>
      </c>
      <c r="AE124" s="534" t="str">
        <f t="shared" si="34"/>
        <v/>
      </c>
      <c r="AG124" s="534" t="str">
        <f t="shared" si="35"/>
        <v/>
      </c>
      <c r="AI124" s="534" t="str">
        <f t="shared" si="36"/>
        <v/>
      </c>
      <c r="AK124" s="534" t="str">
        <f t="shared" si="37"/>
        <v/>
      </c>
      <c r="AM124" s="534" t="str">
        <f t="shared" si="38"/>
        <v/>
      </c>
      <c r="AO124" s="534" t="str">
        <f t="shared" si="39"/>
        <v/>
      </c>
      <c r="AQ124" s="534" t="str">
        <f t="shared" si="40"/>
        <v/>
      </c>
    </row>
    <row r="125" spans="5:43">
      <c r="E125" s="534" t="str">
        <f t="shared" ref="E125:G140" si="43">IF(OR($B125=0,D125=0),"",D125/$B125)</f>
        <v/>
      </c>
      <c r="G125" s="534" t="str">
        <f t="shared" si="43"/>
        <v/>
      </c>
      <c r="I125" s="534" t="str">
        <f t="shared" si="23"/>
        <v/>
      </c>
      <c r="K125" s="534" t="str">
        <f t="shared" si="24"/>
        <v/>
      </c>
      <c r="M125" s="534" t="str">
        <f t="shared" si="25"/>
        <v/>
      </c>
      <c r="O125" s="534" t="str">
        <f t="shared" si="26"/>
        <v/>
      </c>
      <c r="Q125" s="534" t="str">
        <f t="shared" si="27"/>
        <v/>
      </c>
      <c r="S125" s="534" t="str">
        <f t="shared" si="28"/>
        <v/>
      </c>
      <c r="U125" s="534" t="str">
        <f t="shared" si="29"/>
        <v/>
      </c>
      <c r="W125" s="534" t="str">
        <f t="shared" si="30"/>
        <v/>
      </c>
      <c r="Y125" s="534" t="str">
        <f t="shared" si="31"/>
        <v/>
      </c>
      <c r="AA125" s="534" t="str">
        <f t="shared" si="32"/>
        <v/>
      </c>
      <c r="AC125" s="534" t="str">
        <f t="shared" si="33"/>
        <v/>
      </c>
      <c r="AE125" s="534" t="str">
        <f t="shared" si="34"/>
        <v/>
      </c>
      <c r="AG125" s="534" t="str">
        <f t="shared" si="35"/>
        <v/>
      </c>
      <c r="AI125" s="534" t="str">
        <f t="shared" si="36"/>
        <v/>
      </c>
      <c r="AK125" s="534" t="str">
        <f t="shared" si="37"/>
        <v/>
      </c>
      <c r="AM125" s="534" t="str">
        <f t="shared" si="38"/>
        <v/>
      </c>
      <c r="AO125" s="534" t="str">
        <f t="shared" si="39"/>
        <v/>
      </c>
      <c r="AQ125" s="534" t="str">
        <f t="shared" si="40"/>
        <v/>
      </c>
    </row>
    <row r="126" spans="5:43">
      <c r="E126" s="534" t="str">
        <f t="shared" si="43"/>
        <v/>
      </c>
      <c r="G126" s="534" t="str">
        <f t="shared" si="43"/>
        <v/>
      </c>
      <c r="I126" s="534" t="str">
        <f t="shared" si="23"/>
        <v/>
      </c>
      <c r="K126" s="534" t="str">
        <f t="shared" si="24"/>
        <v/>
      </c>
      <c r="M126" s="534" t="str">
        <f t="shared" si="25"/>
        <v/>
      </c>
      <c r="O126" s="534" t="str">
        <f t="shared" si="26"/>
        <v/>
      </c>
      <c r="Q126" s="534" t="str">
        <f t="shared" si="27"/>
        <v/>
      </c>
      <c r="S126" s="534" t="str">
        <f t="shared" si="28"/>
        <v/>
      </c>
      <c r="U126" s="534" t="str">
        <f t="shared" si="29"/>
        <v/>
      </c>
      <c r="W126" s="534" t="str">
        <f t="shared" si="30"/>
        <v/>
      </c>
      <c r="Y126" s="534" t="str">
        <f t="shared" si="31"/>
        <v/>
      </c>
      <c r="AA126" s="534" t="str">
        <f t="shared" si="32"/>
        <v/>
      </c>
      <c r="AC126" s="534" t="str">
        <f t="shared" si="33"/>
        <v/>
      </c>
      <c r="AE126" s="534" t="str">
        <f t="shared" si="34"/>
        <v/>
      </c>
      <c r="AG126" s="534" t="str">
        <f t="shared" si="35"/>
        <v/>
      </c>
      <c r="AI126" s="534" t="str">
        <f t="shared" si="36"/>
        <v/>
      </c>
      <c r="AK126" s="534" t="str">
        <f t="shared" si="37"/>
        <v/>
      </c>
      <c r="AM126" s="534" t="str">
        <f t="shared" si="38"/>
        <v/>
      </c>
      <c r="AO126" s="534" t="str">
        <f t="shared" si="39"/>
        <v/>
      </c>
      <c r="AQ126" s="534" t="str">
        <f t="shared" si="40"/>
        <v/>
      </c>
    </row>
    <row r="127" spans="5:43">
      <c r="E127" s="534" t="str">
        <f t="shared" si="43"/>
        <v/>
      </c>
      <c r="G127" s="534" t="str">
        <f t="shared" si="43"/>
        <v/>
      </c>
      <c r="I127" s="534" t="str">
        <f t="shared" si="23"/>
        <v/>
      </c>
      <c r="K127" s="534" t="str">
        <f t="shared" si="24"/>
        <v/>
      </c>
      <c r="M127" s="534" t="str">
        <f t="shared" si="25"/>
        <v/>
      </c>
      <c r="O127" s="534" t="str">
        <f t="shared" si="26"/>
        <v/>
      </c>
      <c r="Q127" s="534" t="str">
        <f t="shared" si="27"/>
        <v/>
      </c>
      <c r="S127" s="534" t="str">
        <f t="shared" si="28"/>
        <v/>
      </c>
      <c r="U127" s="534" t="str">
        <f t="shared" si="29"/>
        <v/>
      </c>
      <c r="W127" s="534" t="str">
        <f t="shared" si="30"/>
        <v/>
      </c>
      <c r="Y127" s="534" t="str">
        <f t="shared" si="31"/>
        <v/>
      </c>
      <c r="AA127" s="534" t="str">
        <f t="shared" si="32"/>
        <v/>
      </c>
      <c r="AC127" s="534" t="str">
        <f t="shared" si="33"/>
        <v/>
      </c>
      <c r="AE127" s="534" t="str">
        <f t="shared" si="34"/>
        <v/>
      </c>
      <c r="AG127" s="534" t="str">
        <f t="shared" si="35"/>
        <v/>
      </c>
      <c r="AI127" s="534" t="str">
        <f t="shared" si="36"/>
        <v/>
      </c>
      <c r="AK127" s="534" t="str">
        <f t="shared" si="37"/>
        <v/>
      </c>
      <c r="AM127" s="534" t="str">
        <f t="shared" si="38"/>
        <v/>
      </c>
      <c r="AO127" s="534" t="str">
        <f t="shared" si="39"/>
        <v/>
      </c>
      <c r="AQ127" s="534" t="str">
        <f t="shared" si="40"/>
        <v/>
      </c>
    </row>
    <row r="128" spans="5:43">
      <c r="E128" s="534" t="str">
        <f t="shared" si="43"/>
        <v/>
      </c>
      <c r="G128" s="534" t="str">
        <f t="shared" si="43"/>
        <v/>
      </c>
      <c r="I128" s="534" t="str">
        <f t="shared" si="23"/>
        <v/>
      </c>
      <c r="K128" s="534" t="str">
        <f t="shared" si="24"/>
        <v/>
      </c>
      <c r="M128" s="534" t="str">
        <f t="shared" si="25"/>
        <v/>
      </c>
      <c r="O128" s="534" t="str">
        <f t="shared" si="26"/>
        <v/>
      </c>
      <c r="Q128" s="534" t="str">
        <f t="shared" si="27"/>
        <v/>
      </c>
      <c r="S128" s="534" t="str">
        <f t="shared" si="28"/>
        <v/>
      </c>
      <c r="U128" s="534" t="str">
        <f t="shared" si="29"/>
        <v/>
      </c>
      <c r="W128" s="534" t="str">
        <f t="shared" si="30"/>
        <v/>
      </c>
      <c r="Y128" s="534" t="str">
        <f t="shared" si="31"/>
        <v/>
      </c>
      <c r="AA128" s="534" t="str">
        <f t="shared" si="32"/>
        <v/>
      </c>
      <c r="AC128" s="534" t="str">
        <f t="shared" si="33"/>
        <v/>
      </c>
      <c r="AE128" s="534" t="str">
        <f t="shared" si="34"/>
        <v/>
      </c>
      <c r="AG128" s="534" t="str">
        <f t="shared" si="35"/>
        <v/>
      </c>
      <c r="AI128" s="534" t="str">
        <f t="shared" si="36"/>
        <v/>
      </c>
      <c r="AK128" s="534" t="str">
        <f t="shared" si="37"/>
        <v/>
      </c>
      <c r="AM128" s="534" t="str">
        <f t="shared" si="38"/>
        <v/>
      </c>
      <c r="AO128" s="534" t="str">
        <f t="shared" si="39"/>
        <v/>
      </c>
      <c r="AQ128" s="534" t="str">
        <f t="shared" si="40"/>
        <v/>
      </c>
    </row>
    <row r="129" spans="5:43">
      <c r="E129" s="534" t="str">
        <f t="shared" si="43"/>
        <v/>
      </c>
      <c r="G129" s="534" t="str">
        <f t="shared" si="43"/>
        <v/>
      </c>
      <c r="I129" s="534" t="str">
        <f t="shared" si="23"/>
        <v/>
      </c>
      <c r="K129" s="534" t="str">
        <f t="shared" si="24"/>
        <v/>
      </c>
      <c r="M129" s="534" t="str">
        <f t="shared" si="25"/>
        <v/>
      </c>
      <c r="O129" s="534" t="str">
        <f t="shared" si="26"/>
        <v/>
      </c>
      <c r="Q129" s="534" t="str">
        <f t="shared" si="27"/>
        <v/>
      </c>
      <c r="S129" s="534" t="str">
        <f t="shared" si="28"/>
        <v/>
      </c>
      <c r="U129" s="534" t="str">
        <f t="shared" si="29"/>
        <v/>
      </c>
      <c r="W129" s="534" t="str">
        <f t="shared" si="30"/>
        <v/>
      </c>
      <c r="Y129" s="534" t="str">
        <f t="shared" si="31"/>
        <v/>
      </c>
      <c r="AA129" s="534" t="str">
        <f t="shared" si="32"/>
        <v/>
      </c>
      <c r="AC129" s="534" t="str">
        <f t="shared" si="33"/>
        <v/>
      </c>
      <c r="AE129" s="534" t="str">
        <f t="shared" si="34"/>
        <v/>
      </c>
      <c r="AG129" s="534" t="str">
        <f t="shared" si="35"/>
        <v/>
      </c>
      <c r="AI129" s="534" t="str">
        <f t="shared" si="36"/>
        <v/>
      </c>
      <c r="AK129" s="534" t="str">
        <f t="shared" si="37"/>
        <v/>
      </c>
      <c r="AM129" s="534" t="str">
        <f t="shared" si="38"/>
        <v/>
      </c>
      <c r="AO129" s="534" t="str">
        <f t="shared" si="39"/>
        <v/>
      </c>
      <c r="AQ129" s="534" t="str">
        <f t="shared" si="40"/>
        <v/>
      </c>
    </row>
    <row r="130" spans="5:43">
      <c r="E130" s="534" t="str">
        <f t="shared" si="43"/>
        <v/>
      </c>
      <c r="G130" s="534" t="str">
        <f t="shared" si="43"/>
        <v/>
      </c>
      <c r="I130" s="534" t="str">
        <f t="shared" si="23"/>
        <v/>
      </c>
      <c r="K130" s="534" t="str">
        <f t="shared" si="24"/>
        <v/>
      </c>
      <c r="M130" s="534" t="str">
        <f t="shared" si="25"/>
        <v/>
      </c>
      <c r="O130" s="534" t="str">
        <f t="shared" si="26"/>
        <v/>
      </c>
      <c r="Q130" s="534" t="str">
        <f t="shared" si="27"/>
        <v/>
      </c>
      <c r="S130" s="534" t="str">
        <f t="shared" si="28"/>
        <v/>
      </c>
      <c r="U130" s="534" t="str">
        <f t="shared" si="29"/>
        <v/>
      </c>
      <c r="W130" s="534" t="str">
        <f t="shared" si="30"/>
        <v/>
      </c>
      <c r="Y130" s="534" t="str">
        <f t="shared" si="31"/>
        <v/>
      </c>
      <c r="AA130" s="534" t="str">
        <f t="shared" si="32"/>
        <v/>
      </c>
      <c r="AC130" s="534" t="str">
        <f t="shared" si="33"/>
        <v/>
      </c>
      <c r="AE130" s="534" t="str">
        <f t="shared" si="34"/>
        <v/>
      </c>
      <c r="AG130" s="534" t="str">
        <f t="shared" si="35"/>
        <v/>
      </c>
      <c r="AI130" s="534" t="str">
        <f t="shared" si="36"/>
        <v/>
      </c>
      <c r="AK130" s="534" t="str">
        <f t="shared" si="37"/>
        <v/>
      </c>
      <c r="AM130" s="534" t="str">
        <f t="shared" si="38"/>
        <v/>
      </c>
      <c r="AO130" s="534" t="str">
        <f t="shared" si="39"/>
        <v/>
      </c>
      <c r="AQ130" s="534" t="str">
        <f t="shared" si="40"/>
        <v/>
      </c>
    </row>
    <row r="131" spans="5:43">
      <c r="E131" s="534" t="str">
        <f t="shared" si="43"/>
        <v/>
      </c>
      <c r="G131" s="534" t="str">
        <f t="shared" si="43"/>
        <v/>
      </c>
      <c r="I131" s="534" t="str">
        <f t="shared" si="23"/>
        <v/>
      </c>
      <c r="K131" s="534" t="str">
        <f t="shared" si="24"/>
        <v/>
      </c>
      <c r="M131" s="534" t="str">
        <f t="shared" si="25"/>
        <v/>
      </c>
      <c r="O131" s="534" t="str">
        <f t="shared" si="26"/>
        <v/>
      </c>
      <c r="Q131" s="534" t="str">
        <f t="shared" si="27"/>
        <v/>
      </c>
      <c r="S131" s="534" t="str">
        <f t="shared" si="28"/>
        <v/>
      </c>
      <c r="U131" s="534" t="str">
        <f t="shared" si="29"/>
        <v/>
      </c>
      <c r="W131" s="534" t="str">
        <f t="shared" si="30"/>
        <v/>
      </c>
      <c r="Y131" s="534" t="str">
        <f t="shared" si="31"/>
        <v/>
      </c>
      <c r="AA131" s="534" t="str">
        <f t="shared" si="32"/>
        <v/>
      </c>
      <c r="AC131" s="534" t="str">
        <f t="shared" si="33"/>
        <v/>
      </c>
      <c r="AE131" s="534" t="str">
        <f t="shared" si="34"/>
        <v/>
      </c>
      <c r="AG131" s="534" t="str">
        <f t="shared" si="35"/>
        <v/>
      </c>
      <c r="AI131" s="534" t="str">
        <f t="shared" si="36"/>
        <v/>
      </c>
      <c r="AK131" s="534" t="str">
        <f t="shared" si="37"/>
        <v/>
      </c>
      <c r="AM131" s="534" t="str">
        <f t="shared" si="38"/>
        <v/>
      </c>
      <c r="AO131" s="534" t="str">
        <f t="shared" si="39"/>
        <v/>
      </c>
      <c r="AQ131" s="534" t="str">
        <f t="shared" si="40"/>
        <v/>
      </c>
    </row>
    <row r="132" spans="5:43">
      <c r="E132" s="534" t="str">
        <f t="shared" si="43"/>
        <v/>
      </c>
      <c r="G132" s="534" t="str">
        <f t="shared" si="43"/>
        <v/>
      </c>
      <c r="I132" s="534" t="str">
        <f t="shared" si="23"/>
        <v/>
      </c>
      <c r="K132" s="534" t="str">
        <f t="shared" si="24"/>
        <v/>
      </c>
      <c r="M132" s="534" t="str">
        <f t="shared" si="25"/>
        <v/>
      </c>
      <c r="O132" s="534" t="str">
        <f t="shared" si="26"/>
        <v/>
      </c>
      <c r="Q132" s="534" t="str">
        <f t="shared" si="27"/>
        <v/>
      </c>
      <c r="S132" s="534" t="str">
        <f t="shared" si="28"/>
        <v/>
      </c>
      <c r="U132" s="534" t="str">
        <f t="shared" si="29"/>
        <v/>
      </c>
      <c r="W132" s="534" t="str">
        <f t="shared" si="30"/>
        <v/>
      </c>
      <c r="Y132" s="534" t="str">
        <f t="shared" si="31"/>
        <v/>
      </c>
      <c r="AA132" s="534" t="str">
        <f t="shared" si="32"/>
        <v/>
      </c>
      <c r="AC132" s="534" t="str">
        <f t="shared" si="33"/>
        <v/>
      </c>
      <c r="AE132" s="534" t="str">
        <f t="shared" si="34"/>
        <v/>
      </c>
      <c r="AG132" s="534" t="str">
        <f t="shared" si="35"/>
        <v/>
      </c>
      <c r="AI132" s="534" t="str">
        <f t="shared" si="36"/>
        <v/>
      </c>
      <c r="AK132" s="534" t="str">
        <f t="shared" si="37"/>
        <v/>
      </c>
      <c r="AM132" s="534" t="str">
        <f t="shared" si="38"/>
        <v/>
      </c>
      <c r="AO132" s="534" t="str">
        <f t="shared" si="39"/>
        <v/>
      </c>
      <c r="AQ132" s="534" t="str">
        <f t="shared" si="40"/>
        <v/>
      </c>
    </row>
    <row r="133" spans="5:43">
      <c r="E133" s="534" t="str">
        <f t="shared" si="43"/>
        <v/>
      </c>
      <c r="G133" s="534" t="str">
        <f t="shared" si="43"/>
        <v/>
      </c>
      <c r="I133" s="534" t="str">
        <f t="shared" si="23"/>
        <v/>
      </c>
      <c r="K133" s="534" t="str">
        <f t="shared" si="24"/>
        <v/>
      </c>
      <c r="M133" s="534" t="str">
        <f t="shared" si="25"/>
        <v/>
      </c>
      <c r="O133" s="534" t="str">
        <f t="shared" si="26"/>
        <v/>
      </c>
      <c r="Q133" s="534" t="str">
        <f t="shared" si="27"/>
        <v/>
      </c>
      <c r="S133" s="534" t="str">
        <f t="shared" si="28"/>
        <v/>
      </c>
      <c r="U133" s="534" t="str">
        <f t="shared" si="29"/>
        <v/>
      </c>
      <c r="W133" s="534" t="str">
        <f t="shared" si="30"/>
        <v/>
      </c>
      <c r="Y133" s="534" t="str">
        <f t="shared" si="31"/>
        <v/>
      </c>
      <c r="AA133" s="534" t="str">
        <f t="shared" si="32"/>
        <v/>
      </c>
      <c r="AC133" s="534" t="str">
        <f t="shared" si="33"/>
        <v/>
      </c>
      <c r="AE133" s="534" t="str">
        <f t="shared" si="34"/>
        <v/>
      </c>
      <c r="AG133" s="534" t="str">
        <f t="shared" si="35"/>
        <v/>
      </c>
      <c r="AI133" s="534" t="str">
        <f t="shared" si="36"/>
        <v/>
      </c>
      <c r="AK133" s="534" t="str">
        <f t="shared" si="37"/>
        <v/>
      </c>
      <c r="AM133" s="534" t="str">
        <f t="shared" si="38"/>
        <v/>
      </c>
      <c r="AO133" s="534" t="str">
        <f t="shared" si="39"/>
        <v/>
      </c>
      <c r="AQ133" s="534" t="str">
        <f t="shared" si="40"/>
        <v/>
      </c>
    </row>
    <row r="134" spans="5:43">
      <c r="E134" s="534" t="str">
        <f t="shared" si="43"/>
        <v/>
      </c>
      <c r="G134" s="534" t="str">
        <f t="shared" si="43"/>
        <v/>
      </c>
      <c r="I134" s="534" t="str">
        <f t="shared" si="23"/>
        <v/>
      </c>
      <c r="K134" s="534" t="str">
        <f t="shared" si="24"/>
        <v/>
      </c>
      <c r="M134" s="534" t="str">
        <f t="shared" si="25"/>
        <v/>
      </c>
      <c r="O134" s="534" t="str">
        <f t="shared" si="26"/>
        <v/>
      </c>
      <c r="Q134" s="534" t="str">
        <f t="shared" si="27"/>
        <v/>
      </c>
      <c r="S134" s="534" t="str">
        <f t="shared" si="28"/>
        <v/>
      </c>
      <c r="U134" s="534" t="str">
        <f t="shared" si="29"/>
        <v/>
      </c>
      <c r="W134" s="534" t="str">
        <f t="shared" si="30"/>
        <v/>
      </c>
      <c r="Y134" s="534" t="str">
        <f t="shared" si="31"/>
        <v/>
      </c>
      <c r="AA134" s="534" t="str">
        <f t="shared" si="32"/>
        <v/>
      </c>
      <c r="AC134" s="534" t="str">
        <f t="shared" si="33"/>
        <v/>
      </c>
      <c r="AE134" s="534" t="str">
        <f t="shared" si="34"/>
        <v/>
      </c>
      <c r="AG134" s="534" t="str">
        <f t="shared" si="35"/>
        <v/>
      </c>
      <c r="AI134" s="534" t="str">
        <f t="shared" si="36"/>
        <v/>
      </c>
      <c r="AK134" s="534" t="str">
        <f t="shared" si="37"/>
        <v/>
      </c>
      <c r="AM134" s="534" t="str">
        <f t="shared" si="38"/>
        <v/>
      </c>
      <c r="AO134" s="534" t="str">
        <f t="shared" si="39"/>
        <v/>
      </c>
      <c r="AQ134" s="534" t="str">
        <f t="shared" si="40"/>
        <v/>
      </c>
    </row>
    <row r="135" spans="5:43">
      <c r="E135" s="534" t="str">
        <f t="shared" si="43"/>
        <v/>
      </c>
      <c r="G135" s="534" t="str">
        <f t="shared" si="43"/>
        <v/>
      </c>
      <c r="I135" s="534" t="str">
        <f t="shared" si="23"/>
        <v/>
      </c>
      <c r="K135" s="534" t="str">
        <f t="shared" si="24"/>
        <v/>
      </c>
      <c r="M135" s="534" t="str">
        <f t="shared" si="25"/>
        <v/>
      </c>
      <c r="O135" s="534" t="str">
        <f t="shared" si="26"/>
        <v/>
      </c>
      <c r="Q135" s="534" t="str">
        <f t="shared" si="27"/>
        <v/>
      </c>
      <c r="S135" s="534" t="str">
        <f t="shared" si="28"/>
        <v/>
      </c>
      <c r="U135" s="534" t="str">
        <f t="shared" si="29"/>
        <v/>
      </c>
      <c r="W135" s="534" t="str">
        <f t="shared" si="30"/>
        <v/>
      </c>
      <c r="Y135" s="534" t="str">
        <f t="shared" si="31"/>
        <v/>
      </c>
      <c r="AA135" s="534" t="str">
        <f t="shared" si="32"/>
        <v/>
      </c>
      <c r="AC135" s="534" t="str">
        <f t="shared" si="33"/>
        <v/>
      </c>
      <c r="AE135" s="534" t="str">
        <f t="shared" si="34"/>
        <v/>
      </c>
      <c r="AG135" s="534" t="str">
        <f t="shared" si="35"/>
        <v/>
      </c>
      <c r="AI135" s="534" t="str">
        <f t="shared" si="36"/>
        <v/>
      </c>
      <c r="AK135" s="534" t="str">
        <f t="shared" si="37"/>
        <v/>
      </c>
      <c r="AM135" s="534" t="str">
        <f t="shared" si="38"/>
        <v/>
      </c>
      <c r="AO135" s="534" t="str">
        <f t="shared" si="39"/>
        <v/>
      </c>
      <c r="AQ135" s="534" t="str">
        <f t="shared" si="40"/>
        <v/>
      </c>
    </row>
    <row r="136" spans="5:43">
      <c r="E136" s="534" t="str">
        <f t="shared" si="43"/>
        <v/>
      </c>
      <c r="G136" s="534" t="str">
        <f t="shared" si="43"/>
        <v/>
      </c>
      <c r="I136" s="534" t="str">
        <f t="shared" si="23"/>
        <v/>
      </c>
      <c r="K136" s="534" t="str">
        <f t="shared" si="24"/>
        <v/>
      </c>
      <c r="M136" s="534" t="str">
        <f t="shared" si="25"/>
        <v/>
      </c>
      <c r="O136" s="534" t="str">
        <f t="shared" si="26"/>
        <v/>
      </c>
      <c r="Q136" s="534" t="str">
        <f t="shared" si="27"/>
        <v/>
      </c>
      <c r="S136" s="534" t="str">
        <f t="shared" si="28"/>
        <v/>
      </c>
      <c r="U136" s="534" t="str">
        <f t="shared" si="29"/>
        <v/>
      </c>
      <c r="W136" s="534" t="str">
        <f t="shared" si="30"/>
        <v/>
      </c>
      <c r="Y136" s="534" t="str">
        <f t="shared" si="31"/>
        <v/>
      </c>
      <c r="AA136" s="534" t="str">
        <f t="shared" si="32"/>
        <v/>
      </c>
      <c r="AC136" s="534" t="str">
        <f t="shared" si="33"/>
        <v/>
      </c>
      <c r="AE136" s="534" t="str">
        <f t="shared" si="34"/>
        <v/>
      </c>
      <c r="AG136" s="534" t="str">
        <f t="shared" si="35"/>
        <v/>
      </c>
      <c r="AI136" s="534" t="str">
        <f t="shared" si="36"/>
        <v/>
      </c>
      <c r="AK136" s="534" t="str">
        <f t="shared" si="37"/>
        <v/>
      </c>
      <c r="AM136" s="534" t="str">
        <f t="shared" si="38"/>
        <v/>
      </c>
      <c r="AO136" s="534" t="str">
        <f t="shared" si="39"/>
        <v/>
      </c>
      <c r="AQ136" s="534" t="str">
        <f t="shared" si="40"/>
        <v/>
      </c>
    </row>
    <row r="137" spans="5:43">
      <c r="E137" s="534" t="str">
        <f t="shared" si="43"/>
        <v/>
      </c>
      <c r="G137" s="534" t="str">
        <f t="shared" si="43"/>
        <v/>
      </c>
      <c r="I137" s="534" t="str">
        <f t="shared" si="23"/>
        <v/>
      </c>
      <c r="K137" s="534" t="str">
        <f t="shared" si="24"/>
        <v/>
      </c>
      <c r="M137" s="534" t="str">
        <f t="shared" si="25"/>
        <v/>
      </c>
      <c r="O137" s="534" t="str">
        <f t="shared" si="26"/>
        <v/>
      </c>
      <c r="Q137" s="534" t="str">
        <f t="shared" si="27"/>
        <v/>
      </c>
      <c r="S137" s="534" t="str">
        <f t="shared" si="28"/>
        <v/>
      </c>
      <c r="U137" s="534" t="str">
        <f t="shared" si="29"/>
        <v/>
      </c>
      <c r="W137" s="534" t="str">
        <f t="shared" si="30"/>
        <v/>
      </c>
      <c r="Y137" s="534" t="str">
        <f t="shared" si="31"/>
        <v/>
      </c>
      <c r="AA137" s="534" t="str">
        <f t="shared" si="32"/>
        <v/>
      </c>
      <c r="AC137" s="534" t="str">
        <f t="shared" si="33"/>
        <v/>
      </c>
      <c r="AE137" s="534" t="str">
        <f t="shared" si="34"/>
        <v/>
      </c>
      <c r="AG137" s="534" t="str">
        <f t="shared" si="35"/>
        <v/>
      </c>
      <c r="AI137" s="534" t="str">
        <f t="shared" si="36"/>
        <v/>
      </c>
      <c r="AK137" s="534" t="str">
        <f t="shared" si="37"/>
        <v/>
      </c>
      <c r="AM137" s="534" t="str">
        <f t="shared" si="38"/>
        <v/>
      </c>
      <c r="AO137" s="534" t="str">
        <f t="shared" si="39"/>
        <v/>
      </c>
      <c r="AQ137" s="534" t="str">
        <f t="shared" si="40"/>
        <v/>
      </c>
    </row>
    <row r="138" spans="5:43">
      <c r="E138" s="534" t="str">
        <f t="shared" si="43"/>
        <v/>
      </c>
      <c r="G138" s="534" t="str">
        <f t="shared" si="43"/>
        <v/>
      </c>
      <c r="I138" s="534" t="str">
        <f t="shared" si="23"/>
        <v/>
      </c>
      <c r="K138" s="534" t="str">
        <f t="shared" si="24"/>
        <v/>
      </c>
      <c r="M138" s="534" t="str">
        <f t="shared" si="25"/>
        <v/>
      </c>
      <c r="O138" s="534" t="str">
        <f t="shared" si="26"/>
        <v/>
      </c>
      <c r="Q138" s="534" t="str">
        <f t="shared" si="27"/>
        <v/>
      </c>
      <c r="S138" s="534" t="str">
        <f t="shared" si="28"/>
        <v/>
      </c>
      <c r="U138" s="534" t="str">
        <f t="shared" si="29"/>
        <v/>
      </c>
      <c r="W138" s="534" t="str">
        <f t="shared" si="30"/>
        <v/>
      </c>
      <c r="Y138" s="534" t="str">
        <f t="shared" si="31"/>
        <v/>
      </c>
      <c r="AA138" s="534" t="str">
        <f t="shared" si="32"/>
        <v/>
      </c>
      <c r="AC138" s="534" t="str">
        <f t="shared" si="33"/>
        <v/>
      </c>
      <c r="AE138" s="534" t="str">
        <f t="shared" si="34"/>
        <v/>
      </c>
      <c r="AG138" s="534" t="str">
        <f t="shared" si="35"/>
        <v/>
      </c>
      <c r="AI138" s="534" t="str">
        <f t="shared" si="36"/>
        <v/>
      </c>
      <c r="AK138" s="534" t="str">
        <f t="shared" si="37"/>
        <v/>
      </c>
      <c r="AM138" s="534" t="str">
        <f t="shared" si="38"/>
        <v/>
      </c>
      <c r="AO138" s="534" t="str">
        <f t="shared" si="39"/>
        <v/>
      </c>
      <c r="AQ138" s="534" t="str">
        <f t="shared" si="40"/>
        <v/>
      </c>
    </row>
    <row r="139" spans="5:43">
      <c r="E139" s="534" t="str">
        <f t="shared" si="43"/>
        <v/>
      </c>
      <c r="G139" s="534" t="str">
        <f t="shared" si="43"/>
        <v/>
      </c>
      <c r="I139" s="534" t="str">
        <f t="shared" si="23"/>
        <v/>
      </c>
      <c r="K139" s="534" t="str">
        <f t="shared" si="24"/>
        <v/>
      </c>
      <c r="M139" s="534" t="str">
        <f t="shared" si="25"/>
        <v/>
      </c>
      <c r="O139" s="534" t="str">
        <f t="shared" si="26"/>
        <v/>
      </c>
      <c r="Q139" s="534" t="str">
        <f t="shared" si="27"/>
        <v/>
      </c>
      <c r="S139" s="534" t="str">
        <f t="shared" si="28"/>
        <v/>
      </c>
      <c r="U139" s="534" t="str">
        <f t="shared" si="29"/>
        <v/>
      </c>
      <c r="W139" s="534" t="str">
        <f t="shared" si="30"/>
        <v/>
      </c>
      <c r="Y139" s="534" t="str">
        <f t="shared" si="31"/>
        <v/>
      </c>
      <c r="AA139" s="534" t="str">
        <f t="shared" si="32"/>
        <v/>
      </c>
      <c r="AC139" s="534" t="str">
        <f t="shared" si="33"/>
        <v/>
      </c>
      <c r="AE139" s="534" t="str">
        <f t="shared" si="34"/>
        <v/>
      </c>
      <c r="AG139" s="534" t="str">
        <f t="shared" si="35"/>
        <v/>
      </c>
      <c r="AI139" s="534" t="str">
        <f t="shared" si="36"/>
        <v/>
      </c>
      <c r="AK139" s="534" t="str">
        <f t="shared" si="37"/>
        <v/>
      </c>
      <c r="AM139" s="534" t="str">
        <f t="shared" si="38"/>
        <v/>
      </c>
      <c r="AO139" s="534" t="str">
        <f t="shared" si="39"/>
        <v/>
      </c>
      <c r="AQ139" s="534" t="str">
        <f t="shared" si="40"/>
        <v/>
      </c>
    </row>
    <row r="140" spans="5:43">
      <c r="E140" s="534" t="str">
        <f t="shared" si="43"/>
        <v/>
      </c>
      <c r="G140" s="534" t="str">
        <f t="shared" si="43"/>
        <v/>
      </c>
      <c r="I140" s="534" t="str">
        <f t="shared" si="23"/>
        <v/>
      </c>
      <c r="K140" s="534" t="str">
        <f t="shared" si="24"/>
        <v/>
      </c>
      <c r="M140" s="534" t="str">
        <f t="shared" si="25"/>
        <v/>
      </c>
      <c r="O140" s="534" t="str">
        <f t="shared" si="26"/>
        <v/>
      </c>
      <c r="Q140" s="534" t="str">
        <f t="shared" si="27"/>
        <v/>
      </c>
      <c r="S140" s="534" t="str">
        <f t="shared" si="28"/>
        <v/>
      </c>
      <c r="U140" s="534" t="str">
        <f t="shared" si="29"/>
        <v/>
      </c>
      <c r="W140" s="534" t="str">
        <f t="shared" si="30"/>
        <v/>
      </c>
      <c r="Y140" s="534" t="str">
        <f t="shared" si="31"/>
        <v/>
      </c>
      <c r="AA140" s="534" t="str">
        <f t="shared" si="32"/>
        <v/>
      </c>
      <c r="AC140" s="534" t="str">
        <f t="shared" si="33"/>
        <v/>
      </c>
      <c r="AE140" s="534" t="str">
        <f t="shared" si="34"/>
        <v/>
      </c>
      <c r="AG140" s="534" t="str">
        <f t="shared" si="35"/>
        <v/>
      </c>
      <c r="AI140" s="534" t="str">
        <f t="shared" si="36"/>
        <v/>
      </c>
      <c r="AK140" s="534" t="str">
        <f t="shared" si="37"/>
        <v/>
      </c>
      <c r="AM140" s="534" t="str">
        <f t="shared" si="38"/>
        <v/>
      </c>
      <c r="AO140" s="534" t="str">
        <f t="shared" si="39"/>
        <v/>
      </c>
      <c r="AQ140" s="534" t="str">
        <f t="shared" si="40"/>
        <v/>
      </c>
    </row>
    <row r="141" spans="5:43">
      <c r="E141" s="534" t="str">
        <f t="shared" ref="E141:G156" si="44">IF(OR($B141=0,D141=0),"",D141/$B141)</f>
        <v/>
      </c>
      <c r="G141" s="534" t="str">
        <f t="shared" si="44"/>
        <v/>
      </c>
      <c r="I141" s="534" t="str">
        <f t="shared" ref="I141:I204" si="45">IF(OR($B141=0,H141=0),"",H141/$B141)</f>
        <v/>
      </c>
      <c r="K141" s="534" t="str">
        <f t="shared" ref="K141:K204" si="46">IF(OR($B141=0,J141=0),"",J141/$B141)</f>
        <v/>
      </c>
      <c r="M141" s="534" t="str">
        <f t="shared" ref="M141:M204" si="47">IF(OR($B141=0,L141=0),"",L141/$B141)</f>
        <v/>
      </c>
      <c r="O141" s="534" t="str">
        <f t="shared" ref="O141:O204" si="48">IF(OR($B141=0,N141=0),"",N141/$B141)</f>
        <v/>
      </c>
      <c r="Q141" s="534" t="str">
        <f t="shared" ref="Q141:Q204" si="49">IF(OR($B141=0,P141=0),"",P141/$B141)</f>
        <v/>
      </c>
      <c r="S141" s="534" t="str">
        <f t="shared" ref="S141:S204" si="50">IF(OR($B141=0,R141=0),"",R141/$B141)</f>
        <v/>
      </c>
      <c r="U141" s="534" t="str">
        <f t="shared" ref="U141:U204" si="51">IF(OR($B141=0,T141=0),"",T141/$B141)</f>
        <v/>
      </c>
      <c r="W141" s="534" t="str">
        <f t="shared" ref="W141:W204" si="52">IF(OR($B141=0,V141=0),"",V141/$B141)</f>
        <v/>
      </c>
      <c r="Y141" s="534" t="str">
        <f t="shared" ref="Y141:Y204" si="53">IF(OR($B141=0,X141=0),"",X141/$B141)</f>
        <v/>
      </c>
      <c r="AA141" s="534" t="str">
        <f t="shared" ref="AA141:AA204" si="54">IF(OR($B141=0,Z141=0),"",Z141/$B141)</f>
        <v/>
      </c>
      <c r="AC141" s="534" t="str">
        <f t="shared" ref="AC141:AC204" si="55">IF(OR($B141=0,AB141=0),"",AB141/$B141)</f>
        <v/>
      </c>
      <c r="AE141" s="534" t="str">
        <f t="shared" ref="AE141:AE204" si="56">IF(OR($B141=0,AD141=0),"",AD141/$B141)</f>
        <v/>
      </c>
      <c r="AG141" s="534" t="str">
        <f t="shared" ref="AG141:AG204" si="57">IF(OR($B141=0,AF141=0),"",AF141/$B141)</f>
        <v/>
      </c>
      <c r="AI141" s="534" t="str">
        <f t="shared" ref="AI141:AI204" si="58">IF(OR($B141=0,AH141=0),"",AH141/$B141)</f>
        <v/>
      </c>
      <c r="AK141" s="534" t="str">
        <f t="shared" ref="AK141:AK204" si="59">IF(OR($B141=0,AJ141=0),"",AJ141/$B141)</f>
        <v/>
      </c>
      <c r="AM141" s="534" t="str">
        <f t="shared" ref="AM141:AM204" si="60">IF(OR($B141=0,AL141=0),"",AL141/$B141)</f>
        <v/>
      </c>
      <c r="AO141" s="534" t="str">
        <f t="shared" ref="AO141:AO204" si="61">IF(OR($B141=0,AN141=0),"",AN141/$B141)</f>
        <v/>
      </c>
      <c r="AQ141" s="534" t="str">
        <f t="shared" ref="AQ141:AQ204" si="62">IF(OR($B141=0,AP141=0),"",AP141/$B141)</f>
        <v/>
      </c>
    </row>
    <row r="142" spans="5:43">
      <c r="E142" s="534" t="str">
        <f t="shared" si="44"/>
        <v/>
      </c>
      <c r="G142" s="534" t="str">
        <f t="shared" si="44"/>
        <v/>
      </c>
      <c r="I142" s="534" t="str">
        <f t="shared" si="45"/>
        <v/>
      </c>
      <c r="K142" s="534" t="str">
        <f t="shared" si="46"/>
        <v/>
      </c>
      <c r="M142" s="534" t="str">
        <f t="shared" si="47"/>
        <v/>
      </c>
      <c r="O142" s="534" t="str">
        <f t="shared" si="48"/>
        <v/>
      </c>
      <c r="Q142" s="534" t="str">
        <f t="shared" si="49"/>
        <v/>
      </c>
      <c r="S142" s="534" t="str">
        <f t="shared" si="50"/>
        <v/>
      </c>
      <c r="U142" s="534" t="str">
        <f t="shared" si="51"/>
        <v/>
      </c>
      <c r="W142" s="534" t="str">
        <f t="shared" si="52"/>
        <v/>
      </c>
      <c r="Y142" s="534" t="str">
        <f t="shared" si="53"/>
        <v/>
      </c>
      <c r="AA142" s="534" t="str">
        <f t="shared" si="54"/>
        <v/>
      </c>
      <c r="AC142" s="534" t="str">
        <f t="shared" si="55"/>
        <v/>
      </c>
      <c r="AE142" s="534" t="str">
        <f t="shared" si="56"/>
        <v/>
      </c>
      <c r="AG142" s="534" t="str">
        <f t="shared" si="57"/>
        <v/>
      </c>
      <c r="AI142" s="534" t="str">
        <f t="shared" si="58"/>
        <v/>
      </c>
      <c r="AK142" s="534" t="str">
        <f t="shared" si="59"/>
        <v/>
      </c>
      <c r="AM142" s="534" t="str">
        <f t="shared" si="60"/>
        <v/>
      </c>
      <c r="AO142" s="534" t="str">
        <f t="shared" si="61"/>
        <v/>
      </c>
      <c r="AQ142" s="534" t="str">
        <f t="shared" si="62"/>
        <v/>
      </c>
    </row>
    <row r="143" spans="5:43">
      <c r="E143" s="534" t="str">
        <f t="shared" si="44"/>
        <v/>
      </c>
      <c r="G143" s="534" t="str">
        <f t="shared" si="44"/>
        <v/>
      </c>
      <c r="I143" s="534" t="str">
        <f t="shared" si="45"/>
        <v/>
      </c>
      <c r="K143" s="534" t="str">
        <f t="shared" si="46"/>
        <v/>
      </c>
      <c r="M143" s="534" t="str">
        <f t="shared" si="47"/>
        <v/>
      </c>
      <c r="O143" s="534" t="str">
        <f t="shared" si="48"/>
        <v/>
      </c>
      <c r="Q143" s="534" t="str">
        <f t="shared" si="49"/>
        <v/>
      </c>
      <c r="S143" s="534" t="str">
        <f t="shared" si="50"/>
        <v/>
      </c>
      <c r="U143" s="534" t="str">
        <f t="shared" si="51"/>
        <v/>
      </c>
      <c r="W143" s="534" t="str">
        <f t="shared" si="52"/>
        <v/>
      </c>
      <c r="Y143" s="534" t="str">
        <f t="shared" si="53"/>
        <v/>
      </c>
      <c r="AA143" s="534" t="str">
        <f t="shared" si="54"/>
        <v/>
      </c>
      <c r="AC143" s="534" t="str">
        <f t="shared" si="55"/>
        <v/>
      </c>
      <c r="AE143" s="534" t="str">
        <f t="shared" si="56"/>
        <v/>
      </c>
      <c r="AG143" s="534" t="str">
        <f t="shared" si="57"/>
        <v/>
      </c>
      <c r="AI143" s="534" t="str">
        <f t="shared" si="58"/>
        <v/>
      </c>
      <c r="AK143" s="534" t="str">
        <f t="shared" si="59"/>
        <v/>
      </c>
      <c r="AM143" s="534" t="str">
        <f t="shared" si="60"/>
        <v/>
      </c>
      <c r="AO143" s="534" t="str">
        <f t="shared" si="61"/>
        <v/>
      </c>
      <c r="AQ143" s="534" t="str">
        <f t="shared" si="62"/>
        <v/>
      </c>
    </row>
    <row r="144" spans="5:43">
      <c r="E144" s="534" t="str">
        <f t="shared" si="44"/>
        <v/>
      </c>
      <c r="G144" s="534" t="str">
        <f t="shared" si="44"/>
        <v/>
      </c>
      <c r="I144" s="534" t="str">
        <f t="shared" si="45"/>
        <v/>
      </c>
      <c r="K144" s="534" t="str">
        <f t="shared" si="46"/>
        <v/>
      </c>
      <c r="M144" s="534" t="str">
        <f t="shared" si="47"/>
        <v/>
      </c>
      <c r="O144" s="534" t="str">
        <f t="shared" si="48"/>
        <v/>
      </c>
      <c r="Q144" s="534" t="str">
        <f t="shared" si="49"/>
        <v/>
      </c>
      <c r="S144" s="534" t="str">
        <f t="shared" si="50"/>
        <v/>
      </c>
      <c r="U144" s="534" t="str">
        <f t="shared" si="51"/>
        <v/>
      </c>
      <c r="W144" s="534" t="str">
        <f t="shared" si="52"/>
        <v/>
      </c>
      <c r="Y144" s="534" t="str">
        <f t="shared" si="53"/>
        <v/>
      </c>
      <c r="AA144" s="534" t="str">
        <f t="shared" si="54"/>
        <v/>
      </c>
      <c r="AC144" s="534" t="str">
        <f t="shared" si="55"/>
        <v/>
      </c>
      <c r="AE144" s="534" t="str">
        <f t="shared" si="56"/>
        <v/>
      </c>
      <c r="AG144" s="534" t="str">
        <f t="shared" si="57"/>
        <v/>
      </c>
      <c r="AI144" s="534" t="str">
        <f t="shared" si="58"/>
        <v/>
      </c>
      <c r="AK144" s="534" t="str">
        <f t="shared" si="59"/>
        <v/>
      </c>
      <c r="AM144" s="534" t="str">
        <f t="shared" si="60"/>
        <v/>
      </c>
      <c r="AO144" s="534" t="str">
        <f t="shared" si="61"/>
        <v/>
      </c>
      <c r="AQ144" s="534" t="str">
        <f t="shared" si="62"/>
        <v/>
      </c>
    </row>
    <row r="145" spans="5:43">
      <c r="E145" s="534" t="str">
        <f t="shared" si="44"/>
        <v/>
      </c>
      <c r="G145" s="534" t="str">
        <f t="shared" si="44"/>
        <v/>
      </c>
      <c r="I145" s="534" t="str">
        <f t="shared" si="45"/>
        <v/>
      </c>
      <c r="K145" s="534" t="str">
        <f t="shared" si="46"/>
        <v/>
      </c>
      <c r="M145" s="534" t="str">
        <f t="shared" si="47"/>
        <v/>
      </c>
      <c r="O145" s="534" t="str">
        <f t="shared" si="48"/>
        <v/>
      </c>
      <c r="Q145" s="534" t="str">
        <f t="shared" si="49"/>
        <v/>
      </c>
      <c r="S145" s="534" t="str">
        <f t="shared" si="50"/>
        <v/>
      </c>
      <c r="U145" s="534" t="str">
        <f t="shared" si="51"/>
        <v/>
      </c>
      <c r="W145" s="534" t="str">
        <f t="shared" si="52"/>
        <v/>
      </c>
      <c r="Y145" s="534" t="str">
        <f t="shared" si="53"/>
        <v/>
      </c>
      <c r="AA145" s="534" t="str">
        <f t="shared" si="54"/>
        <v/>
      </c>
      <c r="AC145" s="534" t="str">
        <f t="shared" si="55"/>
        <v/>
      </c>
      <c r="AE145" s="534" t="str">
        <f t="shared" si="56"/>
        <v/>
      </c>
      <c r="AG145" s="534" t="str">
        <f t="shared" si="57"/>
        <v/>
      </c>
      <c r="AI145" s="534" t="str">
        <f t="shared" si="58"/>
        <v/>
      </c>
      <c r="AK145" s="534" t="str">
        <f t="shared" si="59"/>
        <v/>
      </c>
      <c r="AM145" s="534" t="str">
        <f t="shared" si="60"/>
        <v/>
      </c>
      <c r="AO145" s="534" t="str">
        <f t="shared" si="61"/>
        <v/>
      </c>
      <c r="AQ145" s="534" t="str">
        <f t="shared" si="62"/>
        <v/>
      </c>
    </row>
    <row r="146" spans="5:43">
      <c r="E146" s="534" t="str">
        <f t="shared" si="44"/>
        <v/>
      </c>
      <c r="G146" s="534" t="str">
        <f t="shared" si="44"/>
        <v/>
      </c>
      <c r="I146" s="534" t="str">
        <f t="shared" si="45"/>
        <v/>
      </c>
      <c r="K146" s="534" t="str">
        <f t="shared" si="46"/>
        <v/>
      </c>
      <c r="M146" s="534" t="str">
        <f t="shared" si="47"/>
        <v/>
      </c>
      <c r="O146" s="534" t="str">
        <f t="shared" si="48"/>
        <v/>
      </c>
      <c r="Q146" s="534" t="str">
        <f t="shared" si="49"/>
        <v/>
      </c>
      <c r="S146" s="534" t="str">
        <f t="shared" si="50"/>
        <v/>
      </c>
      <c r="U146" s="534" t="str">
        <f t="shared" si="51"/>
        <v/>
      </c>
      <c r="W146" s="534" t="str">
        <f t="shared" si="52"/>
        <v/>
      </c>
      <c r="Y146" s="534" t="str">
        <f t="shared" si="53"/>
        <v/>
      </c>
      <c r="AA146" s="534" t="str">
        <f t="shared" si="54"/>
        <v/>
      </c>
      <c r="AC146" s="534" t="str">
        <f t="shared" si="55"/>
        <v/>
      </c>
      <c r="AE146" s="534" t="str">
        <f t="shared" si="56"/>
        <v/>
      </c>
      <c r="AG146" s="534" t="str">
        <f t="shared" si="57"/>
        <v/>
      </c>
      <c r="AI146" s="534" t="str">
        <f t="shared" si="58"/>
        <v/>
      </c>
      <c r="AK146" s="534" t="str">
        <f t="shared" si="59"/>
        <v/>
      </c>
      <c r="AM146" s="534" t="str">
        <f t="shared" si="60"/>
        <v/>
      </c>
      <c r="AO146" s="534" t="str">
        <f t="shared" si="61"/>
        <v/>
      </c>
      <c r="AQ146" s="534" t="str">
        <f t="shared" si="62"/>
        <v/>
      </c>
    </row>
    <row r="147" spans="5:43">
      <c r="E147" s="534" t="str">
        <f t="shared" si="44"/>
        <v/>
      </c>
      <c r="G147" s="534" t="str">
        <f t="shared" si="44"/>
        <v/>
      </c>
      <c r="I147" s="534" t="str">
        <f t="shared" si="45"/>
        <v/>
      </c>
      <c r="K147" s="534" t="str">
        <f t="shared" si="46"/>
        <v/>
      </c>
      <c r="M147" s="534" t="str">
        <f t="shared" si="47"/>
        <v/>
      </c>
      <c r="O147" s="534" t="str">
        <f t="shared" si="48"/>
        <v/>
      </c>
      <c r="Q147" s="534" t="str">
        <f t="shared" si="49"/>
        <v/>
      </c>
      <c r="S147" s="534" t="str">
        <f t="shared" si="50"/>
        <v/>
      </c>
      <c r="U147" s="534" t="str">
        <f t="shared" si="51"/>
        <v/>
      </c>
      <c r="W147" s="534" t="str">
        <f t="shared" si="52"/>
        <v/>
      </c>
      <c r="Y147" s="534" t="str">
        <f t="shared" si="53"/>
        <v/>
      </c>
      <c r="AA147" s="534" t="str">
        <f t="shared" si="54"/>
        <v/>
      </c>
      <c r="AC147" s="534" t="str">
        <f t="shared" si="55"/>
        <v/>
      </c>
      <c r="AE147" s="534" t="str">
        <f t="shared" si="56"/>
        <v/>
      </c>
      <c r="AG147" s="534" t="str">
        <f t="shared" si="57"/>
        <v/>
      </c>
      <c r="AI147" s="534" t="str">
        <f t="shared" si="58"/>
        <v/>
      </c>
      <c r="AK147" s="534" t="str">
        <f t="shared" si="59"/>
        <v/>
      </c>
      <c r="AM147" s="534" t="str">
        <f t="shared" si="60"/>
        <v/>
      </c>
      <c r="AO147" s="534" t="str">
        <f t="shared" si="61"/>
        <v/>
      </c>
      <c r="AQ147" s="534" t="str">
        <f t="shared" si="62"/>
        <v/>
      </c>
    </row>
    <row r="148" spans="5:43">
      <c r="E148" s="534" t="str">
        <f t="shared" si="44"/>
        <v/>
      </c>
      <c r="G148" s="534" t="str">
        <f t="shared" si="44"/>
        <v/>
      </c>
      <c r="I148" s="534" t="str">
        <f t="shared" si="45"/>
        <v/>
      </c>
      <c r="K148" s="534" t="str">
        <f t="shared" si="46"/>
        <v/>
      </c>
      <c r="M148" s="534" t="str">
        <f t="shared" si="47"/>
        <v/>
      </c>
      <c r="O148" s="534" t="str">
        <f t="shared" si="48"/>
        <v/>
      </c>
      <c r="Q148" s="534" t="str">
        <f t="shared" si="49"/>
        <v/>
      </c>
      <c r="S148" s="534" t="str">
        <f t="shared" si="50"/>
        <v/>
      </c>
      <c r="U148" s="534" t="str">
        <f t="shared" si="51"/>
        <v/>
      </c>
      <c r="W148" s="534" t="str">
        <f t="shared" si="52"/>
        <v/>
      </c>
      <c r="Y148" s="534" t="str">
        <f t="shared" si="53"/>
        <v/>
      </c>
      <c r="AA148" s="534" t="str">
        <f t="shared" si="54"/>
        <v/>
      </c>
      <c r="AC148" s="534" t="str">
        <f t="shared" si="55"/>
        <v/>
      </c>
      <c r="AE148" s="534" t="str">
        <f t="shared" si="56"/>
        <v/>
      </c>
      <c r="AG148" s="534" t="str">
        <f t="shared" si="57"/>
        <v/>
      </c>
      <c r="AI148" s="534" t="str">
        <f t="shared" si="58"/>
        <v/>
      </c>
      <c r="AK148" s="534" t="str">
        <f t="shared" si="59"/>
        <v/>
      </c>
      <c r="AM148" s="534" t="str">
        <f t="shared" si="60"/>
        <v/>
      </c>
      <c r="AO148" s="534" t="str">
        <f t="shared" si="61"/>
        <v/>
      </c>
      <c r="AQ148" s="534" t="str">
        <f t="shared" si="62"/>
        <v/>
      </c>
    </row>
    <row r="149" spans="5:43">
      <c r="E149" s="534" t="str">
        <f t="shared" si="44"/>
        <v/>
      </c>
      <c r="G149" s="534" t="str">
        <f t="shared" si="44"/>
        <v/>
      </c>
      <c r="I149" s="534" t="str">
        <f t="shared" si="45"/>
        <v/>
      </c>
      <c r="K149" s="534" t="str">
        <f t="shared" si="46"/>
        <v/>
      </c>
      <c r="M149" s="534" t="str">
        <f t="shared" si="47"/>
        <v/>
      </c>
      <c r="O149" s="534" t="str">
        <f t="shared" si="48"/>
        <v/>
      </c>
      <c r="Q149" s="534" t="str">
        <f t="shared" si="49"/>
        <v/>
      </c>
      <c r="S149" s="534" t="str">
        <f t="shared" si="50"/>
        <v/>
      </c>
      <c r="U149" s="534" t="str">
        <f t="shared" si="51"/>
        <v/>
      </c>
      <c r="W149" s="534" t="str">
        <f t="shared" si="52"/>
        <v/>
      </c>
      <c r="Y149" s="534" t="str">
        <f t="shared" si="53"/>
        <v/>
      </c>
      <c r="AA149" s="534" t="str">
        <f t="shared" si="54"/>
        <v/>
      </c>
      <c r="AC149" s="534" t="str">
        <f t="shared" si="55"/>
        <v/>
      </c>
      <c r="AE149" s="534" t="str">
        <f t="shared" si="56"/>
        <v/>
      </c>
      <c r="AG149" s="534" t="str">
        <f t="shared" si="57"/>
        <v/>
      </c>
      <c r="AI149" s="534" t="str">
        <f t="shared" si="58"/>
        <v/>
      </c>
      <c r="AK149" s="534" t="str">
        <f t="shared" si="59"/>
        <v/>
      </c>
      <c r="AM149" s="534" t="str">
        <f t="shared" si="60"/>
        <v/>
      </c>
      <c r="AO149" s="534" t="str">
        <f t="shared" si="61"/>
        <v/>
      </c>
      <c r="AQ149" s="534" t="str">
        <f t="shared" si="62"/>
        <v/>
      </c>
    </row>
    <row r="150" spans="5:43">
      <c r="E150" s="534" t="str">
        <f t="shared" si="44"/>
        <v/>
      </c>
      <c r="G150" s="534" t="str">
        <f t="shared" si="44"/>
        <v/>
      </c>
      <c r="I150" s="534" t="str">
        <f t="shared" si="45"/>
        <v/>
      </c>
      <c r="K150" s="534" t="str">
        <f t="shared" si="46"/>
        <v/>
      </c>
      <c r="M150" s="534" t="str">
        <f t="shared" si="47"/>
        <v/>
      </c>
      <c r="O150" s="534" t="str">
        <f t="shared" si="48"/>
        <v/>
      </c>
      <c r="Q150" s="534" t="str">
        <f t="shared" si="49"/>
        <v/>
      </c>
      <c r="S150" s="534" t="str">
        <f t="shared" si="50"/>
        <v/>
      </c>
      <c r="U150" s="534" t="str">
        <f t="shared" si="51"/>
        <v/>
      </c>
      <c r="W150" s="534" t="str">
        <f t="shared" si="52"/>
        <v/>
      </c>
      <c r="Y150" s="534" t="str">
        <f t="shared" si="53"/>
        <v/>
      </c>
      <c r="AA150" s="534" t="str">
        <f t="shared" si="54"/>
        <v/>
      </c>
      <c r="AC150" s="534" t="str">
        <f t="shared" si="55"/>
        <v/>
      </c>
      <c r="AE150" s="534" t="str">
        <f t="shared" si="56"/>
        <v/>
      </c>
      <c r="AG150" s="534" t="str">
        <f t="shared" si="57"/>
        <v/>
      </c>
      <c r="AI150" s="534" t="str">
        <f t="shared" si="58"/>
        <v/>
      </c>
      <c r="AK150" s="534" t="str">
        <f t="shared" si="59"/>
        <v/>
      </c>
      <c r="AM150" s="534" t="str">
        <f t="shared" si="60"/>
        <v/>
      </c>
      <c r="AO150" s="534" t="str">
        <f t="shared" si="61"/>
        <v/>
      </c>
      <c r="AQ150" s="534" t="str">
        <f t="shared" si="62"/>
        <v/>
      </c>
    </row>
    <row r="151" spans="5:43">
      <c r="E151" s="534" t="str">
        <f t="shared" si="44"/>
        <v/>
      </c>
      <c r="G151" s="534" t="str">
        <f t="shared" si="44"/>
        <v/>
      </c>
      <c r="I151" s="534" t="str">
        <f t="shared" si="45"/>
        <v/>
      </c>
      <c r="K151" s="534" t="str">
        <f t="shared" si="46"/>
        <v/>
      </c>
      <c r="M151" s="534" t="str">
        <f t="shared" si="47"/>
        <v/>
      </c>
      <c r="O151" s="534" t="str">
        <f t="shared" si="48"/>
        <v/>
      </c>
      <c r="Q151" s="534" t="str">
        <f t="shared" si="49"/>
        <v/>
      </c>
      <c r="S151" s="534" t="str">
        <f t="shared" si="50"/>
        <v/>
      </c>
      <c r="U151" s="534" t="str">
        <f t="shared" si="51"/>
        <v/>
      </c>
      <c r="W151" s="534" t="str">
        <f t="shared" si="52"/>
        <v/>
      </c>
      <c r="Y151" s="534" t="str">
        <f t="shared" si="53"/>
        <v/>
      </c>
      <c r="AA151" s="534" t="str">
        <f t="shared" si="54"/>
        <v/>
      </c>
      <c r="AC151" s="534" t="str">
        <f t="shared" si="55"/>
        <v/>
      </c>
      <c r="AE151" s="534" t="str">
        <f t="shared" si="56"/>
        <v/>
      </c>
      <c r="AG151" s="534" t="str">
        <f t="shared" si="57"/>
        <v/>
      </c>
      <c r="AI151" s="534" t="str">
        <f t="shared" si="58"/>
        <v/>
      </c>
      <c r="AK151" s="534" t="str">
        <f t="shared" si="59"/>
        <v/>
      </c>
      <c r="AM151" s="534" t="str">
        <f t="shared" si="60"/>
        <v/>
      </c>
      <c r="AO151" s="534" t="str">
        <f t="shared" si="61"/>
        <v/>
      </c>
      <c r="AQ151" s="534" t="str">
        <f t="shared" si="62"/>
        <v/>
      </c>
    </row>
    <row r="152" spans="5:43">
      <c r="E152" s="534" t="str">
        <f t="shared" si="44"/>
        <v/>
      </c>
      <c r="G152" s="534" t="str">
        <f t="shared" si="44"/>
        <v/>
      </c>
      <c r="I152" s="534" t="str">
        <f t="shared" si="45"/>
        <v/>
      </c>
      <c r="K152" s="534" t="str">
        <f t="shared" si="46"/>
        <v/>
      </c>
      <c r="M152" s="534" t="str">
        <f t="shared" si="47"/>
        <v/>
      </c>
      <c r="O152" s="534" t="str">
        <f t="shared" si="48"/>
        <v/>
      </c>
      <c r="Q152" s="534" t="str">
        <f t="shared" si="49"/>
        <v/>
      </c>
      <c r="S152" s="534" t="str">
        <f t="shared" si="50"/>
        <v/>
      </c>
      <c r="U152" s="534" t="str">
        <f t="shared" si="51"/>
        <v/>
      </c>
      <c r="W152" s="534" t="str">
        <f t="shared" si="52"/>
        <v/>
      </c>
      <c r="Y152" s="534" t="str">
        <f t="shared" si="53"/>
        <v/>
      </c>
      <c r="AA152" s="534" t="str">
        <f t="shared" si="54"/>
        <v/>
      </c>
      <c r="AC152" s="534" t="str">
        <f t="shared" si="55"/>
        <v/>
      </c>
      <c r="AE152" s="534" t="str">
        <f t="shared" si="56"/>
        <v/>
      </c>
      <c r="AG152" s="534" t="str">
        <f t="shared" si="57"/>
        <v/>
      </c>
      <c r="AI152" s="534" t="str">
        <f t="shared" si="58"/>
        <v/>
      </c>
      <c r="AK152" s="534" t="str">
        <f t="shared" si="59"/>
        <v/>
      </c>
      <c r="AM152" s="534" t="str">
        <f t="shared" si="60"/>
        <v/>
      </c>
      <c r="AO152" s="534" t="str">
        <f t="shared" si="61"/>
        <v/>
      </c>
      <c r="AQ152" s="534" t="str">
        <f t="shared" si="62"/>
        <v/>
      </c>
    </row>
    <row r="153" spans="5:43">
      <c r="E153" s="534" t="str">
        <f t="shared" si="44"/>
        <v/>
      </c>
      <c r="G153" s="534" t="str">
        <f t="shared" si="44"/>
        <v/>
      </c>
      <c r="I153" s="534" t="str">
        <f t="shared" si="45"/>
        <v/>
      </c>
      <c r="K153" s="534" t="str">
        <f t="shared" si="46"/>
        <v/>
      </c>
      <c r="M153" s="534" t="str">
        <f t="shared" si="47"/>
        <v/>
      </c>
      <c r="O153" s="534" t="str">
        <f t="shared" si="48"/>
        <v/>
      </c>
      <c r="Q153" s="534" t="str">
        <f t="shared" si="49"/>
        <v/>
      </c>
      <c r="S153" s="534" t="str">
        <f t="shared" si="50"/>
        <v/>
      </c>
      <c r="U153" s="534" t="str">
        <f t="shared" si="51"/>
        <v/>
      </c>
      <c r="W153" s="534" t="str">
        <f t="shared" si="52"/>
        <v/>
      </c>
      <c r="Y153" s="534" t="str">
        <f t="shared" si="53"/>
        <v/>
      </c>
      <c r="AA153" s="534" t="str">
        <f t="shared" si="54"/>
        <v/>
      </c>
      <c r="AC153" s="534" t="str">
        <f t="shared" si="55"/>
        <v/>
      </c>
      <c r="AE153" s="534" t="str">
        <f t="shared" si="56"/>
        <v/>
      </c>
      <c r="AG153" s="534" t="str">
        <f t="shared" si="57"/>
        <v/>
      </c>
      <c r="AI153" s="534" t="str">
        <f t="shared" si="58"/>
        <v/>
      </c>
      <c r="AK153" s="534" t="str">
        <f t="shared" si="59"/>
        <v/>
      </c>
      <c r="AM153" s="534" t="str">
        <f t="shared" si="60"/>
        <v/>
      </c>
      <c r="AO153" s="534" t="str">
        <f t="shared" si="61"/>
        <v/>
      </c>
      <c r="AQ153" s="534" t="str">
        <f t="shared" si="62"/>
        <v/>
      </c>
    </row>
    <row r="154" spans="5:43">
      <c r="E154" s="534" t="str">
        <f t="shared" si="44"/>
        <v/>
      </c>
      <c r="G154" s="534" t="str">
        <f t="shared" si="44"/>
        <v/>
      </c>
      <c r="I154" s="534" t="str">
        <f t="shared" si="45"/>
        <v/>
      </c>
      <c r="K154" s="534" t="str">
        <f t="shared" si="46"/>
        <v/>
      </c>
      <c r="M154" s="534" t="str">
        <f t="shared" si="47"/>
        <v/>
      </c>
      <c r="O154" s="534" t="str">
        <f t="shared" si="48"/>
        <v/>
      </c>
      <c r="Q154" s="534" t="str">
        <f t="shared" si="49"/>
        <v/>
      </c>
      <c r="S154" s="534" t="str">
        <f t="shared" si="50"/>
        <v/>
      </c>
      <c r="U154" s="534" t="str">
        <f t="shared" si="51"/>
        <v/>
      </c>
      <c r="W154" s="534" t="str">
        <f t="shared" si="52"/>
        <v/>
      </c>
      <c r="Y154" s="534" t="str">
        <f t="shared" si="53"/>
        <v/>
      </c>
      <c r="AA154" s="534" t="str">
        <f t="shared" si="54"/>
        <v/>
      </c>
      <c r="AC154" s="534" t="str">
        <f t="shared" si="55"/>
        <v/>
      </c>
      <c r="AE154" s="534" t="str">
        <f t="shared" si="56"/>
        <v/>
      </c>
      <c r="AG154" s="534" t="str">
        <f t="shared" si="57"/>
        <v/>
      </c>
      <c r="AI154" s="534" t="str">
        <f t="shared" si="58"/>
        <v/>
      </c>
      <c r="AK154" s="534" t="str">
        <f t="shared" si="59"/>
        <v/>
      </c>
      <c r="AM154" s="534" t="str">
        <f t="shared" si="60"/>
        <v/>
      </c>
      <c r="AO154" s="534" t="str">
        <f t="shared" si="61"/>
        <v/>
      </c>
      <c r="AQ154" s="534" t="str">
        <f t="shared" si="62"/>
        <v/>
      </c>
    </row>
    <row r="155" spans="5:43">
      <c r="E155" s="534" t="str">
        <f t="shared" si="44"/>
        <v/>
      </c>
      <c r="G155" s="534" t="str">
        <f t="shared" si="44"/>
        <v/>
      </c>
      <c r="I155" s="534" t="str">
        <f t="shared" si="45"/>
        <v/>
      </c>
      <c r="K155" s="534" t="str">
        <f t="shared" si="46"/>
        <v/>
      </c>
      <c r="M155" s="534" t="str">
        <f t="shared" si="47"/>
        <v/>
      </c>
      <c r="O155" s="534" t="str">
        <f t="shared" si="48"/>
        <v/>
      </c>
      <c r="Q155" s="534" t="str">
        <f t="shared" si="49"/>
        <v/>
      </c>
      <c r="S155" s="534" t="str">
        <f t="shared" si="50"/>
        <v/>
      </c>
      <c r="U155" s="534" t="str">
        <f t="shared" si="51"/>
        <v/>
      </c>
      <c r="W155" s="534" t="str">
        <f t="shared" si="52"/>
        <v/>
      </c>
      <c r="Y155" s="534" t="str">
        <f t="shared" si="53"/>
        <v/>
      </c>
      <c r="AA155" s="534" t="str">
        <f t="shared" si="54"/>
        <v/>
      </c>
      <c r="AC155" s="534" t="str">
        <f t="shared" si="55"/>
        <v/>
      </c>
      <c r="AE155" s="534" t="str">
        <f t="shared" si="56"/>
        <v/>
      </c>
      <c r="AG155" s="534" t="str">
        <f t="shared" si="57"/>
        <v/>
      </c>
      <c r="AI155" s="534" t="str">
        <f t="shared" si="58"/>
        <v/>
      </c>
      <c r="AK155" s="534" t="str">
        <f t="shared" si="59"/>
        <v/>
      </c>
      <c r="AM155" s="534" t="str">
        <f t="shared" si="60"/>
        <v/>
      </c>
      <c r="AO155" s="534" t="str">
        <f t="shared" si="61"/>
        <v/>
      </c>
      <c r="AQ155" s="534" t="str">
        <f t="shared" si="62"/>
        <v/>
      </c>
    </row>
    <row r="156" spans="5:43">
      <c r="E156" s="534" t="str">
        <f t="shared" si="44"/>
        <v/>
      </c>
      <c r="G156" s="534" t="str">
        <f t="shared" si="44"/>
        <v/>
      </c>
      <c r="I156" s="534" t="str">
        <f t="shared" si="45"/>
        <v/>
      </c>
      <c r="K156" s="534" t="str">
        <f t="shared" si="46"/>
        <v/>
      </c>
      <c r="M156" s="534" t="str">
        <f t="shared" si="47"/>
        <v/>
      </c>
      <c r="O156" s="534" t="str">
        <f t="shared" si="48"/>
        <v/>
      </c>
      <c r="Q156" s="534" t="str">
        <f t="shared" si="49"/>
        <v/>
      </c>
      <c r="S156" s="534" t="str">
        <f t="shared" si="50"/>
        <v/>
      </c>
      <c r="U156" s="534" t="str">
        <f t="shared" si="51"/>
        <v/>
      </c>
      <c r="W156" s="534" t="str">
        <f t="shared" si="52"/>
        <v/>
      </c>
      <c r="Y156" s="534" t="str">
        <f t="shared" si="53"/>
        <v/>
      </c>
      <c r="AA156" s="534" t="str">
        <f t="shared" si="54"/>
        <v/>
      </c>
      <c r="AC156" s="534" t="str">
        <f t="shared" si="55"/>
        <v/>
      </c>
      <c r="AE156" s="534" t="str">
        <f t="shared" si="56"/>
        <v/>
      </c>
      <c r="AG156" s="534" t="str">
        <f t="shared" si="57"/>
        <v/>
      </c>
      <c r="AI156" s="534" t="str">
        <f t="shared" si="58"/>
        <v/>
      </c>
      <c r="AK156" s="534" t="str">
        <f t="shared" si="59"/>
        <v/>
      </c>
      <c r="AM156" s="534" t="str">
        <f t="shared" si="60"/>
        <v/>
      </c>
      <c r="AO156" s="534" t="str">
        <f t="shared" si="61"/>
        <v/>
      </c>
      <c r="AQ156" s="534" t="str">
        <f t="shared" si="62"/>
        <v/>
      </c>
    </row>
    <row r="157" spans="5:43">
      <c r="E157" s="534" t="str">
        <f t="shared" ref="E157:G172" si="63">IF(OR($B157=0,D157=0),"",D157/$B157)</f>
        <v/>
      </c>
      <c r="G157" s="534" t="str">
        <f t="shared" si="63"/>
        <v/>
      </c>
      <c r="I157" s="534" t="str">
        <f t="shared" si="45"/>
        <v/>
      </c>
      <c r="K157" s="534" t="str">
        <f t="shared" si="46"/>
        <v/>
      </c>
      <c r="M157" s="534" t="str">
        <f t="shared" si="47"/>
        <v/>
      </c>
      <c r="O157" s="534" t="str">
        <f t="shared" si="48"/>
        <v/>
      </c>
      <c r="Q157" s="534" t="str">
        <f t="shared" si="49"/>
        <v/>
      </c>
      <c r="S157" s="534" t="str">
        <f t="shared" si="50"/>
        <v/>
      </c>
      <c r="U157" s="534" t="str">
        <f t="shared" si="51"/>
        <v/>
      </c>
      <c r="W157" s="534" t="str">
        <f t="shared" si="52"/>
        <v/>
      </c>
      <c r="Y157" s="534" t="str">
        <f t="shared" si="53"/>
        <v/>
      </c>
      <c r="AA157" s="534" t="str">
        <f t="shared" si="54"/>
        <v/>
      </c>
      <c r="AC157" s="534" t="str">
        <f t="shared" si="55"/>
        <v/>
      </c>
      <c r="AE157" s="534" t="str">
        <f t="shared" si="56"/>
        <v/>
      </c>
      <c r="AG157" s="534" t="str">
        <f t="shared" si="57"/>
        <v/>
      </c>
      <c r="AI157" s="534" t="str">
        <f t="shared" si="58"/>
        <v/>
      </c>
      <c r="AK157" s="534" t="str">
        <f t="shared" si="59"/>
        <v/>
      </c>
      <c r="AM157" s="534" t="str">
        <f t="shared" si="60"/>
        <v/>
      </c>
      <c r="AO157" s="534" t="str">
        <f t="shared" si="61"/>
        <v/>
      </c>
      <c r="AQ157" s="534" t="str">
        <f t="shared" si="62"/>
        <v/>
      </c>
    </row>
    <row r="158" spans="5:43">
      <c r="E158" s="534" t="str">
        <f t="shared" si="63"/>
        <v/>
      </c>
      <c r="G158" s="534" t="str">
        <f t="shared" si="63"/>
        <v/>
      </c>
      <c r="I158" s="534" t="str">
        <f t="shared" si="45"/>
        <v/>
      </c>
      <c r="K158" s="534" t="str">
        <f t="shared" si="46"/>
        <v/>
      </c>
      <c r="M158" s="534" t="str">
        <f t="shared" si="47"/>
        <v/>
      </c>
      <c r="O158" s="534" t="str">
        <f t="shared" si="48"/>
        <v/>
      </c>
      <c r="Q158" s="534" t="str">
        <f t="shared" si="49"/>
        <v/>
      </c>
      <c r="S158" s="534" t="str">
        <f t="shared" si="50"/>
        <v/>
      </c>
      <c r="U158" s="534" t="str">
        <f t="shared" si="51"/>
        <v/>
      </c>
      <c r="W158" s="534" t="str">
        <f t="shared" si="52"/>
        <v/>
      </c>
      <c r="Y158" s="534" t="str">
        <f t="shared" si="53"/>
        <v/>
      </c>
      <c r="AA158" s="534" t="str">
        <f t="shared" si="54"/>
        <v/>
      </c>
      <c r="AC158" s="534" t="str">
        <f t="shared" si="55"/>
        <v/>
      </c>
      <c r="AE158" s="534" t="str">
        <f t="shared" si="56"/>
        <v/>
      </c>
      <c r="AG158" s="534" t="str">
        <f t="shared" si="57"/>
        <v/>
      </c>
      <c r="AI158" s="534" t="str">
        <f t="shared" si="58"/>
        <v/>
      </c>
      <c r="AK158" s="534" t="str">
        <f t="shared" si="59"/>
        <v/>
      </c>
      <c r="AM158" s="534" t="str">
        <f t="shared" si="60"/>
        <v/>
      </c>
      <c r="AO158" s="534" t="str">
        <f t="shared" si="61"/>
        <v/>
      </c>
      <c r="AQ158" s="534" t="str">
        <f t="shared" si="62"/>
        <v/>
      </c>
    </row>
    <row r="159" spans="5:43">
      <c r="E159" s="534" t="str">
        <f t="shared" si="63"/>
        <v/>
      </c>
      <c r="G159" s="534" t="str">
        <f t="shared" si="63"/>
        <v/>
      </c>
      <c r="I159" s="534" t="str">
        <f t="shared" si="45"/>
        <v/>
      </c>
      <c r="K159" s="534" t="str">
        <f t="shared" si="46"/>
        <v/>
      </c>
      <c r="M159" s="534" t="str">
        <f t="shared" si="47"/>
        <v/>
      </c>
      <c r="O159" s="534" t="str">
        <f t="shared" si="48"/>
        <v/>
      </c>
      <c r="Q159" s="534" t="str">
        <f t="shared" si="49"/>
        <v/>
      </c>
      <c r="S159" s="534" t="str">
        <f t="shared" si="50"/>
        <v/>
      </c>
      <c r="U159" s="534" t="str">
        <f t="shared" si="51"/>
        <v/>
      </c>
      <c r="W159" s="534" t="str">
        <f t="shared" si="52"/>
        <v/>
      </c>
      <c r="Y159" s="534" t="str">
        <f t="shared" si="53"/>
        <v/>
      </c>
      <c r="AA159" s="534" t="str">
        <f t="shared" si="54"/>
        <v/>
      </c>
      <c r="AC159" s="534" t="str">
        <f t="shared" si="55"/>
        <v/>
      </c>
      <c r="AE159" s="534" t="str">
        <f t="shared" si="56"/>
        <v/>
      </c>
      <c r="AG159" s="534" t="str">
        <f t="shared" si="57"/>
        <v/>
      </c>
      <c r="AI159" s="534" t="str">
        <f t="shared" si="58"/>
        <v/>
      </c>
      <c r="AK159" s="534" t="str">
        <f t="shared" si="59"/>
        <v/>
      </c>
      <c r="AM159" s="534" t="str">
        <f t="shared" si="60"/>
        <v/>
      </c>
      <c r="AO159" s="534" t="str">
        <f t="shared" si="61"/>
        <v/>
      </c>
      <c r="AQ159" s="534" t="str">
        <f t="shared" si="62"/>
        <v/>
      </c>
    </row>
    <row r="160" spans="5:43">
      <c r="E160" s="534" t="str">
        <f t="shared" si="63"/>
        <v/>
      </c>
      <c r="G160" s="534" t="str">
        <f t="shared" si="63"/>
        <v/>
      </c>
      <c r="I160" s="534" t="str">
        <f t="shared" si="45"/>
        <v/>
      </c>
      <c r="K160" s="534" t="str">
        <f t="shared" si="46"/>
        <v/>
      </c>
      <c r="M160" s="534" t="str">
        <f t="shared" si="47"/>
        <v/>
      </c>
      <c r="O160" s="534" t="str">
        <f t="shared" si="48"/>
        <v/>
      </c>
      <c r="Q160" s="534" t="str">
        <f t="shared" si="49"/>
        <v/>
      </c>
      <c r="S160" s="534" t="str">
        <f t="shared" si="50"/>
        <v/>
      </c>
      <c r="U160" s="534" t="str">
        <f t="shared" si="51"/>
        <v/>
      </c>
      <c r="W160" s="534" t="str">
        <f t="shared" si="52"/>
        <v/>
      </c>
      <c r="Y160" s="534" t="str">
        <f t="shared" si="53"/>
        <v/>
      </c>
      <c r="AA160" s="534" t="str">
        <f t="shared" si="54"/>
        <v/>
      </c>
      <c r="AC160" s="534" t="str">
        <f t="shared" si="55"/>
        <v/>
      </c>
      <c r="AE160" s="534" t="str">
        <f t="shared" si="56"/>
        <v/>
      </c>
      <c r="AG160" s="534" t="str">
        <f t="shared" si="57"/>
        <v/>
      </c>
      <c r="AI160" s="534" t="str">
        <f t="shared" si="58"/>
        <v/>
      </c>
      <c r="AK160" s="534" t="str">
        <f t="shared" si="59"/>
        <v/>
      </c>
      <c r="AM160" s="534" t="str">
        <f t="shared" si="60"/>
        <v/>
      </c>
      <c r="AO160" s="534" t="str">
        <f t="shared" si="61"/>
        <v/>
      </c>
      <c r="AQ160" s="534" t="str">
        <f t="shared" si="62"/>
        <v/>
      </c>
    </row>
    <row r="161" spans="5:43">
      <c r="E161" s="534" t="str">
        <f t="shared" si="63"/>
        <v/>
      </c>
      <c r="G161" s="534" t="str">
        <f t="shared" si="63"/>
        <v/>
      </c>
      <c r="I161" s="534" t="str">
        <f t="shared" si="45"/>
        <v/>
      </c>
      <c r="K161" s="534" t="str">
        <f t="shared" si="46"/>
        <v/>
      </c>
      <c r="M161" s="534" t="str">
        <f t="shared" si="47"/>
        <v/>
      </c>
      <c r="O161" s="534" t="str">
        <f t="shared" si="48"/>
        <v/>
      </c>
      <c r="Q161" s="534" t="str">
        <f t="shared" si="49"/>
        <v/>
      </c>
      <c r="S161" s="534" t="str">
        <f t="shared" si="50"/>
        <v/>
      </c>
      <c r="U161" s="534" t="str">
        <f t="shared" si="51"/>
        <v/>
      </c>
      <c r="W161" s="534" t="str">
        <f t="shared" si="52"/>
        <v/>
      </c>
      <c r="Y161" s="534" t="str">
        <f t="shared" si="53"/>
        <v/>
      </c>
      <c r="AA161" s="534" t="str">
        <f t="shared" si="54"/>
        <v/>
      </c>
      <c r="AC161" s="534" t="str">
        <f t="shared" si="55"/>
        <v/>
      </c>
      <c r="AE161" s="534" t="str">
        <f t="shared" si="56"/>
        <v/>
      </c>
      <c r="AG161" s="534" t="str">
        <f t="shared" si="57"/>
        <v/>
      </c>
      <c r="AI161" s="534" t="str">
        <f t="shared" si="58"/>
        <v/>
      </c>
      <c r="AK161" s="534" t="str">
        <f t="shared" si="59"/>
        <v/>
      </c>
      <c r="AM161" s="534" t="str">
        <f t="shared" si="60"/>
        <v/>
      </c>
      <c r="AO161" s="534" t="str">
        <f t="shared" si="61"/>
        <v/>
      </c>
      <c r="AQ161" s="534" t="str">
        <f t="shared" si="62"/>
        <v/>
      </c>
    </row>
    <row r="162" spans="5:43">
      <c r="E162" s="534" t="str">
        <f t="shared" si="63"/>
        <v/>
      </c>
      <c r="G162" s="534" t="str">
        <f t="shared" si="63"/>
        <v/>
      </c>
      <c r="I162" s="534" t="str">
        <f t="shared" si="45"/>
        <v/>
      </c>
      <c r="K162" s="534" t="str">
        <f t="shared" si="46"/>
        <v/>
      </c>
      <c r="M162" s="534" t="str">
        <f t="shared" si="47"/>
        <v/>
      </c>
      <c r="O162" s="534" t="str">
        <f t="shared" si="48"/>
        <v/>
      </c>
      <c r="Q162" s="534" t="str">
        <f t="shared" si="49"/>
        <v/>
      </c>
      <c r="S162" s="534" t="str">
        <f t="shared" si="50"/>
        <v/>
      </c>
      <c r="U162" s="534" t="str">
        <f t="shared" si="51"/>
        <v/>
      </c>
      <c r="W162" s="534" t="str">
        <f t="shared" si="52"/>
        <v/>
      </c>
      <c r="Y162" s="534" t="str">
        <f t="shared" si="53"/>
        <v/>
      </c>
      <c r="AA162" s="534" t="str">
        <f t="shared" si="54"/>
        <v/>
      </c>
      <c r="AC162" s="534" t="str">
        <f t="shared" si="55"/>
        <v/>
      </c>
      <c r="AE162" s="534" t="str">
        <f t="shared" si="56"/>
        <v/>
      </c>
      <c r="AG162" s="534" t="str">
        <f t="shared" si="57"/>
        <v/>
      </c>
      <c r="AI162" s="534" t="str">
        <f t="shared" si="58"/>
        <v/>
      </c>
      <c r="AK162" s="534" t="str">
        <f t="shared" si="59"/>
        <v/>
      </c>
      <c r="AM162" s="534" t="str">
        <f t="shared" si="60"/>
        <v/>
      </c>
      <c r="AO162" s="534" t="str">
        <f t="shared" si="61"/>
        <v/>
      </c>
      <c r="AQ162" s="534" t="str">
        <f t="shared" si="62"/>
        <v/>
      </c>
    </row>
    <row r="163" spans="5:43">
      <c r="E163" s="534" t="str">
        <f t="shared" si="63"/>
        <v/>
      </c>
      <c r="G163" s="534" t="str">
        <f t="shared" si="63"/>
        <v/>
      </c>
      <c r="I163" s="534" t="str">
        <f t="shared" si="45"/>
        <v/>
      </c>
      <c r="K163" s="534" t="str">
        <f t="shared" si="46"/>
        <v/>
      </c>
      <c r="M163" s="534" t="str">
        <f t="shared" si="47"/>
        <v/>
      </c>
      <c r="O163" s="534" t="str">
        <f t="shared" si="48"/>
        <v/>
      </c>
      <c r="Q163" s="534" t="str">
        <f t="shared" si="49"/>
        <v/>
      </c>
      <c r="S163" s="534" t="str">
        <f t="shared" si="50"/>
        <v/>
      </c>
      <c r="U163" s="534" t="str">
        <f t="shared" si="51"/>
        <v/>
      </c>
      <c r="W163" s="534" t="str">
        <f t="shared" si="52"/>
        <v/>
      </c>
      <c r="Y163" s="534" t="str">
        <f t="shared" si="53"/>
        <v/>
      </c>
      <c r="AA163" s="534" t="str">
        <f t="shared" si="54"/>
        <v/>
      </c>
      <c r="AC163" s="534" t="str">
        <f t="shared" si="55"/>
        <v/>
      </c>
      <c r="AE163" s="534" t="str">
        <f t="shared" si="56"/>
        <v/>
      </c>
      <c r="AG163" s="534" t="str">
        <f t="shared" si="57"/>
        <v/>
      </c>
      <c r="AI163" s="534" t="str">
        <f t="shared" si="58"/>
        <v/>
      </c>
      <c r="AK163" s="534" t="str">
        <f t="shared" si="59"/>
        <v/>
      </c>
      <c r="AM163" s="534" t="str">
        <f t="shared" si="60"/>
        <v/>
      </c>
      <c r="AO163" s="534" t="str">
        <f t="shared" si="61"/>
        <v/>
      </c>
      <c r="AQ163" s="534" t="str">
        <f t="shared" si="62"/>
        <v/>
      </c>
    </row>
    <row r="164" spans="5:43">
      <c r="E164" s="534" t="str">
        <f t="shared" si="63"/>
        <v/>
      </c>
      <c r="G164" s="534" t="str">
        <f t="shared" si="63"/>
        <v/>
      </c>
      <c r="I164" s="534" t="str">
        <f t="shared" si="45"/>
        <v/>
      </c>
      <c r="K164" s="534" t="str">
        <f t="shared" si="46"/>
        <v/>
      </c>
      <c r="M164" s="534" t="str">
        <f t="shared" si="47"/>
        <v/>
      </c>
      <c r="O164" s="534" t="str">
        <f t="shared" si="48"/>
        <v/>
      </c>
      <c r="Q164" s="534" t="str">
        <f t="shared" si="49"/>
        <v/>
      </c>
      <c r="S164" s="534" t="str">
        <f t="shared" si="50"/>
        <v/>
      </c>
      <c r="U164" s="534" t="str">
        <f t="shared" si="51"/>
        <v/>
      </c>
      <c r="W164" s="534" t="str">
        <f t="shared" si="52"/>
        <v/>
      </c>
      <c r="Y164" s="534" t="str">
        <f t="shared" si="53"/>
        <v/>
      </c>
      <c r="AA164" s="534" t="str">
        <f t="shared" si="54"/>
        <v/>
      </c>
      <c r="AC164" s="534" t="str">
        <f t="shared" si="55"/>
        <v/>
      </c>
      <c r="AE164" s="534" t="str">
        <f t="shared" si="56"/>
        <v/>
      </c>
      <c r="AG164" s="534" t="str">
        <f t="shared" si="57"/>
        <v/>
      </c>
      <c r="AI164" s="534" t="str">
        <f t="shared" si="58"/>
        <v/>
      </c>
      <c r="AK164" s="534" t="str">
        <f t="shared" si="59"/>
        <v/>
      </c>
      <c r="AM164" s="534" t="str">
        <f t="shared" si="60"/>
        <v/>
      </c>
      <c r="AO164" s="534" t="str">
        <f t="shared" si="61"/>
        <v/>
      </c>
      <c r="AQ164" s="534" t="str">
        <f t="shared" si="62"/>
        <v/>
      </c>
    </row>
    <row r="165" spans="5:43">
      <c r="E165" s="534" t="str">
        <f t="shared" si="63"/>
        <v/>
      </c>
      <c r="G165" s="534" t="str">
        <f t="shared" si="63"/>
        <v/>
      </c>
      <c r="I165" s="534" t="str">
        <f t="shared" si="45"/>
        <v/>
      </c>
      <c r="K165" s="534" t="str">
        <f t="shared" si="46"/>
        <v/>
      </c>
      <c r="M165" s="534" t="str">
        <f t="shared" si="47"/>
        <v/>
      </c>
      <c r="O165" s="534" t="str">
        <f t="shared" si="48"/>
        <v/>
      </c>
      <c r="Q165" s="534" t="str">
        <f t="shared" si="49"/>
        <v/>
      </c>
      <c r="S165" s="534" t="str">
        <f t="shared" si="50"/>
        <v/>
      </c>
      <c r="U165" s="534" t="str">
        <f t="shared" si="51"/>
        <v/>
      </c>
      <c r="W165" s="534" t="str">
        <f t="shared" si="52"/>
        <v/>
      </c>
      <c r="Y165" s="534" t="str">
        <f t="shared" si="53"/>
        <v/>
      </c>
      <c r="AA165" s="534" t="str">
        <f t="shared" si="54"/>
        <v/>
      </c>
      <c r="AC165" s="534" t="str">
        <f t="shared" si="55"/>
        <v/>
      </c>
      <c r="AE165" s="534" t="str">
        <f t="shared" si="56"/>
        <v/>
      </c>
      <c r="AG165" s="534" t="str">
        <f t="shared" si="57"/>
        <v/>
      </c>
      <c r="AI165" s="534" t="str">
        <f t="shared" si="58"/>
        <v/>
      </c>
      <c r="AK165" s="534" t="str">
        <f t="shared" si="59"/>
        <v/>
      </c>
      <c r="AM165" s="534" t="str">
        <f t="shared" si="60"/>
        <v/>
      </c>
      <c r="AO165" s="534" t="str">
        <f t="shared" si="61"/>
        <v/>
      </c>
      <c r="AQ165" s="534" t="str">
        <f t="shared" si="62"/>
        <v/>
      </c>
    </row>
    <row r="166" spans="5:43">
      <c r="E166" s="534" t="str">
        <f t="shared" si="63"/>
        <v/>
      </c>
      <c r="G166" s="534" t="str">
        <f t="shared" si="63"/>
        <v/>
      </c>
      <c r="I166" s="534" t="str">
        <f t="shared" si="45"/>
        <v/>
      </c>
      <c r="K166" s="534" t="str">
        <f t="shared" si="46"/>
        <v/>
      </c>
      <c r="M166" s="534" t="str">
        <f t="shared" si="47"/>
        <v/>
      </c>
      <c r="O166" s="534" t="str">
        <f t="shared" si="48"/>
        <v/>
      </c>
      <c r="Q166" s="534" t="str">
        <f t="shared" si="49"/>
        <v/>
      </c>
      <c r="S166" s="534" t="str">
        <f t="shared" si="50"/>
        <v/>
      </c>
      <c r="U166" s="534" t="str">
        <f t="shared" si="51"/>
        <v/>
      </c>
      <c r="W166" s="534" t="str">
        <f t="shared" si="52"/>
        <v/>
      </c>
      <c r="Y166" s="534" t="str">
        <f t="shared" si="53"/>
        <v/>
      </c>
      <c r="AA166" s="534" t="str">
        <f t="shared" si="54"/>
        <v/>
      </c>
      <c r="AC166" s="534" t="str">
        <f t="shared" si="55"/>
        <v/>
      </c>
      <c r="AE166" s="534" t="str">
        <f t="shared" si="56"/>
        <v/>
      </c>
      <c r="AG166" s="534" t="str">
        <f t="shared" si="57"/>
        <v/>
      </c>
      <c r="AI166" s="534" t="str">
        <f t="shared" si="58"/>
        <v/>
      </c>
      <c r="AK166" s="534" t="str">
        <f t="shared" si="59"/>
        <v/>
      </c>
      <c r="AM166" s="534" t="str">
        <f t="shared" si="60"/>
        <v/>
      </c>
      <c r="AO166" s="534" t="str">
        <f t="shared" si="61"/>
        <v/>
      </c>
      <c r="AQ166" s="534" t="str">
        <f t="shared" si="62"/>
        <v/>
      </c>
    </row>
    <row r="167" spans="5:43">
      <c r="E167" s="534" t="str">
        <f t="shared" si="63"/>
        <v/>
      </c>
      <c r="G167" s="534" t="str">
        <f t="shared" si="63"/>
        <v/>
      </c>
      <c r="I167" s="534" t="str">
        <f t="shared" si="45"/>
        <v/>
      </c>
      <c r="K167" s="534" t="str">
        <f t="shared" si="46"/>
        <v/>
      </c>
      <c r="M167" s="534" t="str">
        <f t="shared" si="47"/>
        <v/>
      </c>
      <c r="O167" s="534" t="str">
        <f t="shared" si="48"/>
        <v/>
      </c>
      <c r="Q167" s="534" t="str">
        <f t="shared" si="49"/>
        <v/>
      </c>
      <c r="S167" s="534" t="str">
        <f t="shared" si="50"/>
        <v/>
      </c>
      <c r="U167" s="534" t="str">
        <f t="shared" si="51"/>
        <v/>
      </c>
      <c r="W167" s="534" t="str">
        <f t="shared" si="52"/>
        <v/>
      </c>
      <c r="Y167" s="534" t="str">
        <f t="shared" si="53"/>
        <v/>
      </c>
      <c r="AA167" s="534" t="str">
        <f t="shared" si="54"/>
        <v/>
      </c>
      <c r="AC167" s="534" t="str">
        <f t="shared" si="55"/>
        <v/>
      </c>
      <c r="AE167" s="534" t="str">
        <f t="shared" si="56"/>
        <v/>
      </c>
      <c r="AG167" s="534" t="str">
        <f t="shared" si="57"/>
        <v/>
      </c>
      <c r="AI167" s="534" t="str">
        <f t="shared" si="58"/>
        <v/>
      </c>
      <c r="AK167" s="534" t="str">
        <f t="shared" si="59"/>
        <v/>
      </c>
      <c r="AM167" s="534" t="str">
        <f t="shared" si="60"/>
        <v/>
      </c>
      <c r="AO167" s="534" t="str">
        <f t="shared" si="61"/>
        <v/>
      </c>
      <c r="AQ167" s="534" t="str">
        <f t="shared" si="62"/>
        <v/>
      </c>
    </row>
    <row r="168" spans="5:43">
      <c r="E168" s="534" t="str">
        <f t="shared" si="63"/>
        <v/>
      </c>
      <c r="G168" s="534" t="str">
        <f t="shared" si="63"/>
        <v/>
      </c>
      <c r="I168" s="534" t="str">
        <f t="shared" si="45"/>
        <v/>
      </c>
      <c r="K168" s="534" t="str">
        <f t="shared" si="46"/>
        <v/>
      </c>
      <c r="M168" s="534" t="str">
        <f t="shared" si="47"/>
        <v/>
      </c>
      <c r="O168" s="534" t="str">
        <f t="shared" si="48"/>
        <v/>
      </c>
      <c r="Q168" s="534" t="str">
        <f t="shared" si="49"/>
        <v/>
      </c>
      <c r="S168" s="534" t="str">
        <f t="shared" si="50"/>
        <v/>
      </c>
      <c r="U168" s="534" t="str">
        <f t="shared" si="51"/>
        <v/>
      </c>
      <c r="W168" s="534" t="str">
        <f t="shared" si="52"/>
        <v/>
      </c>
      <c r="Y168" s="534" t="str">
        <f t="shared" si="53"/>
        <v/>
      </c>
      <c r="AA168" s="534" t="str">
        <f t="shared" si="54"/>
        <v/>
      </c>
      <c r="AC168" s="534" t="str">
        <f t="shared" si="55"/>
        <v/>
      </c>
      <c r="AE168" s="534" t="str">
        <f t="shared" si="56"/>
        <v/>
      </c>
      <c r="AG168" s="534" t="str">
        <f t="shared" si="57"/>
        <v/>
      </c>
      <c r="AI168" s="534" t="str">
        <f t="shared" si="58"/>
        <v/>
      </c>
      <c r="AK168" s="534" t="str">
        <f t="shared" si="59"/>
        <v/>
      </c>
      <c r="AM168" s="534" t="str">
        <f t="shared" si="60"/>
        <v/>
      </c>
      <c r="AO168" s="534" t="str">
        <f t="shared" si="61"/>
        <v/>
      </c>
      <c r="AQ168" s="534" t="str">
        <f t="shared" si="62"/>
        <v/>
      </c>
    </row>
    <row r="169" spans="5:43">
      <c r="E169" s="534" t="str">
        <f t="shared" si="63"/>
        <v/>
      </c>
      <c r="G169" s="534" t="str">
        <f t="shared" si="63"/>
        <v/>
      </c>
      <c r="I169" s="534" t="str">
        <f t="shared" si="45"/>
        <v/>
      </c>
      <c r="K169" s="534" t="str">
        <f t="shared" si="46"/>
        <v/>
      </c>
      <c r="M169" s="534" t="str">
        <f t="shared" si="47"/>
        <v/>
      </c>
      <c r="O169" s="534" t="str">
        <f t="shared" si="48"/>
        <v/>
      </c>
      <c r="Q169" s="534" t="str">
        <f t="shared" si="49"/>
        <v/>
      </c>
      <c r="S169" s="534" t="str">
        <f t="shared" si="50"/>
        <v/>
      </c>
      <c r="U169" s="534" t="str">
        <f t="shared" si="51"/>
        <v/>
      </c>
      <c r="W169" s="534" t="str">
        <f t="shared" si="52"/>
        <v/>
      </c>
      <c r="Y169" s="534" t="str">
        <f t="shared" si="53"/>
        <v/>
      </c>
      <c r="AA169" s="534" t="str">
        <f t="shared" si="54"/>
        <v/>
      </c>
      <c r="AC169" s="534" t="str">
        <f t="shared" si="55"/>
        <v/>
      </c>
      <c r="AE169" s="534" t="str">
        <f t="shared" si="56"/>
        <v/>
      </c>
      <c r="AG169" s="534" t="str">
        <f t="shared" si="57"/>
        <v/>
      </c>
      <c r="AI169" s="534" t="str">
        <f t="shared" si="58"/>
        <v/>
      </c>
      <c r="AK169" s="534" t="str">
        <f t="shared" si="59"/>
        <v/>
      </c>
      <c r="AM169" s="534" t="str">
        <f t="shared" si="60"/>
        <v/>
      </c>
      <c r="AO169" s="534" t="str">
        <f t="shared" si="61"/>
        <v/>
      </c>
      <c r="AQ169" s="534" t="str">
        <f t="shared" si="62"/>
        <v/>
      </c>
    </row>
    <row r="170" spans="5:43">
      <c r="E170" s="534" t="str">
        <f t="shared" si="63"/>
        <v/>
      </c>
      <c r="G170" s="534" t="str">
        <f t="shared" si="63"/>
        <v/>
      </c>
      <c r="I170" s="534" t="str">
        <f t="shared" si="45"/>
        <v/>
      </c>
      <c r="K170" s="534" t="str">
        <f t="shared" si="46"/>
        <v/>
      </c>
      <c r="M170" s="534" t="str">
        <f t="shared" si="47"/>
        <v/>
      </c>
      <c r="O170" s="534" t="str">
        <f t="shared" si="48"/>
        <v/>
      </c>
      <c r="Q170" s="534" t="str">
        <f t="shared" si="49"/>
        <v/>
      </c>
      <c r="S170" s="534" t="str">
        <f t="shared" si="50"/>
        <v/>
      </c>
      <c r="U170" s="534" t="str">
        <f t="shared" si="51"/>
        <v/>
      </c>
      <c r="W170" s="534" t="str">
        <f t="shared" si="52"/>
        <v/>
      </c>
      <c r="Y170" s="534" t="str">
        <f t="shared" si="53"/>
        <v/>
      </c>
      <c r="AA170" s="534" t="str">
        <f t="shared" si="54"/>
        <v/>
      </c>
      <c r="AC170" s="534" t="str">
        <f t="shared" si="55"/>
        <v/>
      </c>
      <c r="AE170" s="534" t="str">
        <f t="shared" si="56"/>
        <v/>
      </c>
      <c r="AG170" s="534" t="str">
        <f t="shared" si="57"/>
        <v/>
      </c>
      <c r="AI170" s="534" t="str">
        <f t="shared" si="58"/>
        <v/>
      </c>
      <c r="AK170" s="534" t="str">
        <f t="shared" si="59"/>
        <v/>
      </c>
      <c r="AM170" s="534" t="str">
        <f t="shared" si="60"/>
        <v/>
      </c>
      <c r="AO170" s="534" t="str">
        <f t="shared" si="61"/>
        <v/>
      </c>
      <c r="AQ170" s="534" t="str">
        <f t="shared" si="62"/>
        <v/>
      </c>
    </row>
    <row r="171" spans="5:43">
      <c r="E171" s="534" t="str">
        <f t="shared" si="63"/>
        <v/>
      </c>
      <c r="G171" s="534" t="str">
        <f t="shared" si="63"/>
        <v/>
      </c>
      <c r="I171" s="534" t="str">
        <f t="shared" si="45"/>
        <v/>
      </c>
      <c r="K171" s="534" t="str">
        <f t="shared" si="46"/>
        <v/>
      </c>
      <c r="M171" s="534" t="str">
        <f t="shared" si="47"/>
        <v/>
      </c>
      <c r="O171" s="534" t="str">
        <f t="shared" si="48"/>
        <v/>
      </c>
      <c r="Q171" s="534" t="str">
        <f t="shared" si="49"/>
        <v/>
      </c>
      <c r="S171" s="534" t="str">
        <f t="shared" si="50"/>
        <v/>
      </c>
      <c r="U171" s="534" t="str">
        <f t="shared" si="51"/>
        <v/>
      </c>
      <c r="W171" s="534" t="str">
        <f t="shared" si="52"/>
        <v/>
      </c>
      <c r="Y171" s="534" t="str">
        <f t="shared" si="53"/>
        <v/>
      </c>
      <c r="AA171" s="534" t="str">
        <f t="shared" si="54"/>
        <v/>
      </c>
      <c r="AC171" s="534" t="str">
        <f t="shared" si="55"/>
        <v/>
      </c>
      <c r="AE171" s="534" t="str">
        <f t="shared" si="56"/>
        <v/>
      </c>
      <c r="AG171" s="534" t="str">
        <f t="shared" si="57"/>
        <v/>
      </c>
      <c r="AI171" s="534" t="str">
        <f t="shared" si="58"/>
        <v/>
      </c>
      <c r="AK171" s="534" t="str">
        <f t="shared" si="59"/>
        <v/>
      </c>
      <c r="AM171" s="534" t="str">
        <f t="shared" si="60"/>
        <v/>
      </c>
      <c r="AO171" s="534" t="str">
        <f t="shared" si="61"/>
        <v/>
      </c>
      <c r="AQ171" s="534" t="str">
        <f t="shared" si="62"/>
        <v/>
      </c>
    </row>
    <row r="172" spans="5:43">
      <c r="E172" s="534" t="str">
        <f t="shared" si="63"/>
        <v/>
      </c>
      <c r="G172" s="534" t="str">
        <f t="shared" si="63"/>
        <v/>
      </c>
      <c r="I172" s="534" t="str">
        <f t="shared" si="45"/>
        <v/>
      </c>
      <c r="K172" s="534" t="str">
        <f t="shared" si="46"/>
        <v/>
      </c>
      <c r="M172" s="534" t="str">
        <f t="shared" si="47"/>
        <v/>
      </c>
      <c r="O172" s="534" t="str">
        <f t="shared" si="48"/>
        <v/>
      </c>
      <c r="Q172" s="534" t="str">
        <f t="shared" si="49"/>
        <v/>
      </c>
      <c r="S172" s="534" t="str">
        <f t="shared" si="50"/>
        <v/>
      </c>
      <c r="U172" s="534" t="str">
        <f t="shared" si="51"/>
        <v/>
      </c>
      <c r="W172" s="534" t="str">
        <f t="shared" si="52"/>
        <v/>
      </c>
      <c r="Y172" s="534" t="str">
        <f t="shared" si="53"/>
        <v/>
      </c>
      <c r="AA172" s="534" t="str">
        <f t="shared" si="54"/>
        <v/>
      </c>
      <c r="AC172" s="534" t="str">
        <f t="shared" si="55"/>
        <v/>
      </c>
      <c r="AE172" s="534" t="str">
        <f t="shared" si="56"/>
        <v/>
      </c>
      <c r="AG172" s="534" t="str">
        <f t="shared" si="57"/>
        <v/>
      </c>
      <c r="AI172" s="534" t="str">
        <f t="shared" si="58"/>
        <v/>
      </c>
      <c r="AK172" s="534" t="str">
        <f t="shared" si="59"/>
        <v/>
      </c>
      <c r="AM172" s="534" t="str">
        <f t="shared" si="60"/>
        <v/>
      </c>
      <c r="AO172" s="534" t="str">
        <f t="shared" si="61"/>
        <v/>
      </c>
      <c r="AQ172" s="534" t="str">
        <f t="shared" si="62"/>
        <v/>
      </c>
    </row>
    <row r="173" spans="5:43">
      <c r="E173" s="534" t="str">
        <f t="shared" ref="E173:G188" si="64">IF(OR($B173=0,D173=0),"",D173/$B173)</f>
        <v/>
      </c>
      <c r="G173" s="534" t="str">
        <f t="shared" si="64"/>
        <v/>
      </c>
      <c r="I173" s="534" t="str">
        <f t="shared" si="45"/>
        <v/>
      </c>
      <c r="K173" s="534" t="str">
        <f t="shared" si="46"/>
        <v/>
      </c>
      <c r="M173" s="534" t="str">
        <f t="shared" si="47"/>
        <v/>
      </c>
      <c r="O173" s="534" t="str">
        <f t="shared" si="48"/>
        <v/>
      </c>
      <c r="Q173" s="534" t="str">
        <f t="shared" si="49"/>
        <v/>
      </c>
      <c r="S173" s="534" t="str">
        <f t="shared" si="50"/>
        <v/>
      </c>
      <c r="U173" s="534" t="str">
        <f t="shared" si="51"/>
        <v/>
      </c>
      <c r="W173" s="534" t="str">
        <f t="shared" si="52"/>
        <v/>
      </c>
      <c r="Y173" s="534" t="str">
        <f t="shared" si="53"/>
        <v/>
      </c>
      <c r="AA173" s="534" t="str">
        <f t="shared" si="54"/>
        <v/>
      </c>
      <c r="AC173" s="534" t="str">
        <f t="shared" si="55"/>
        <v/>
      </c>
      <c r="AE173" s="534" t="str">
        <f t="shared" si="56"/>
        <v/>
      </c>
      <c r="AG173" s="534" t="str">
        <f t="shared" si="57"/>
        <v/>
      </c>
      <c r="AI173" s="534" t="str">
        <f t="shared" si="58"/>
        <v/>
      </c>
      <c r="AK173" s="534" t="str">
        <f t="shared" si="59"/>
        <v/>
      </c>
      <c r="AM173" s="534" t="str">
        <f t="shared" si="60"/>
        <v/>
      </c>
      <c r="AO173" s="534" t="str">
        <f t="shared" si="61"/>
        <v/>
      </c>
      <c r="AQ173" s="534" t="str">
        <f t="shared" si="62"/>
        <v/>
      </c>
    </row>
    <row r="174" spans="5:43">
      <c r="E174" s="534" t="str">
        <f t="shared" si="64"/>
        <v/>
      </c>
      <c r="G174" s="534" t="str">
        <f t="shared" si="64"/>
        <v/>
      </c>
      <c r="I174" s="534" t="str">
        <f t="shared" si="45"/>
        <v/>
      </c>
      <c r="K174" s="534" t="str">
        <f t="shared" si="46"/>
        <v/>
      </c>
      <c r="M174" s="534" t="str">
        <f t="shared" si="47"/>
        <v/>
      </c>
      <c r="O174" s="534" t="str">
        <f t="shared" si="48"/>
        <v/>
      </c>
      <c r="Q174" s="534" t="str">
        <f t="shared" si="49"/>
        <v/>
      </c>
      <c r="S174" s="534" t="str">
        <f t="shared" si="50"/>
        <v/>
      </c>
      <c r="U174" s="534" t="str">
        <f t="shared" si="51"/>
        <v/>
      </c>
      <c r="W174" s="534" t="str">
        <f t="shared" si="52"/>
        <v/>
      </c>
      <c r="Y174" s="534" t="str">
        <f t="shared" si="53"/>
        <v/>
      </c>
      <c r="AA174" s="534" t="str">
        <f t="shared" si="54"/>
        <v/>
      </c>
      <c r="AC174" s="534" t="str">
        <f t="shared" si="55"/>
        <v/>
      </c>
      <c r="AE174" s="534" t="str">
        <f t="shared" si="56"/>
        <v/>
      </c>
      <c r="AG174" s="534" t="str">
        <f t="shared" si="57"/>
        <v/>
      </c>
      <c r="AI174" s="534" t="str">
        <f t="shared" si="58"/>
        <v/>
      </c>
      <c r="AK174" s="534" t="str">
        <f t="shared" si="59"/>
        <v/>
      </c>
      <c r="AM174" s="534" t="str">
        <f t="shared" si="60"/>
        <v/>
      </c>
      <c r="AO174" s="534" t="str">
        <f t="shared" si="61"/>
        <v/>
      </c>
      <c r="AQ174" s="534" t="str">
        <f t="shared" si="62"/>
        <v/>
      </c>
    </row>
    <row r="175" spans="5:43">
      <c r="E175" s="534" t="str">
        <f t="shared" si="64"/>
        <v/>
      </c>
      <c r="G175" s="534" t="str">
        <f t="shared" si="64"/>
        <v/>
      </c>
      <c r="I175" s="534" t="str">
        <f t="shared" si="45"/>
        <v/>
      </c>
      <c r="K175" s="534" t="str">
        <f t="shared" si="46"/>
        <v/>
      </c>
      <c r="M175" s="534" t="str">
        <f t="shared" si="47"/>
        <v/>
      </c>
      <c r="O175" s="534" t="str">
        <f t="shared" si="48"/>
        <v/>
      </c>
      <c r="Q175" s="534" t="str">
        <f t="shared" si="49"/>
        <v/>
      </c>
      <c r="S175" s="534" t="str">
        <f t="shared" si="50"/>
        <v/>
      </c>
      <c r="U175" s="534" t="str">
        <f t="shared" si="51"/>
        <v/>
      </c>
      <c r="W175" s="534" t="str">
        <f t="shared" si="52"/>
        <v/>
      </c>
      <c r="Y175" s="534" t="str">
        <f t="shared" si="53"/>
        <v/>
      </c>
      <c r="AA175" s="534" t="str">
        <f t="shared" si="54"/>
        <v/>
      </c>
      <c r="AC175" s="534" t="str">
        <f t="shared" si="55"/>
        <v/>
      </c>
      <c r="AE175" s="534" t="str">
        <f t="shared" si="56"/>
        <v/>
      </c>
      <c r="AG175" s="534" t="str">
        <f t="shared" si="57"/>
        <v/>
      </c>
      <c r="AI175" s="534" t="str">
        <f t="shared" si="58"/>
        <v/>
      </c>
      <c r="AK175" s="534" t="str">
        <f t="shared" si="59"/>
        <v/>
      </c>
      <c r="AM175" s="534" t="str">
        <f t="shared" si="60"/>
        <v/>
      </c>
      <c r="AO175" s="534" t="str">
        <f t="shared" si="61"/>
        <v/>
      </c>
      <c r="AQ175" s="534" t="str">
        <f t="shared" si="62"/>
        <v/>
      </c>
    </row>
    <row r="176" spans="5:43">
      <c r="E176" s="534" t="str">
        <f t="shared" si="64"/>
        <v/>
      </c>
      <c r="G176" s="534" t="str">
        <f t="shared" si="64"/>
        <v/>
      </c>
      <c r="I176" s="534" t="str">
        <f t="shared" si="45"/>
        <v/>
      </c>
      <c r="K176" s="534" t="str">
        <f t="shared" si="46"/>
        <v/>
      </c>
      <c r="M176" s="534" t="str">
        <f t="shared" si="47"/>
        <v/>
      </c>
      <c r="O176" s="534" t="str">
        <f t="shared" si="48"/>
        <v/>
      </c>
      <c r="Q176" s="534" t="str">
        <f t="shared" si="49"/>
        <v/>
      </c>
      <c r="S176" s="534" t="str">
        <f t="shared" si="50"/>
        <v/>
      </c>
      <c r="U176" s="534" t="str">
        <f t="shared" si="51"/>
        <v/>
      </c>
      <c r="W176" s="534" t="str">
        <f t="shared" si="52"/>
        <v/>
      </c>
      <c r="Y176" s="534" t="str">
        <f t="shared" si="53"/>
        <v/>
      </c>
      <c r="AA176" s="534" t="str">
        <f t="shared" si="54"/>
        <v/>
      </c>
      <c r="AC176" s="534" t="str">
        <f t="shared" si="55"/>
        <v/>
      </c>
      <c r="AE176" s="534" t="str">
        <f t="shared" si="56"/>
        <v/>
      </c>
      <c r="AG176" s="534" t="str">
        <f t="shared" si="57"/>
        <v/>
      </c>
      <c r="AI176" s="534" t="str">
        <f t="shared" si="58"/>
        <v/>
      </c>
      <c r="AK176" s="534" t="str">
        <f t="shared" si="59"/>
        <v/>
      </c>
      <c r="AM176" s="534" t="str">
        <f t="shared" si="60"/>
        <v/>
      </c>
      <c r="AO176" s="534" t="str">
        <f t="shared" si="61"/>
        <v/>
      </c>
      <c r="AQ176" s="534" t="str">
        <f t="shared" si="62"/>
        <v/>
      </c>
    </row>
    <row r="177" spans="5:43">
      <c r="E177" s="534" t="str">
        <f t="shared" si="64"/>
        <v/>
      </c>
      <c r="G177" s="534" t="str">
        <f t="shared" si="64"/>
        <v/>
      </c>
      <c r="I177" s="534" t="str">
        <f t="shared" si="45"/>
        <v/>
      </c>
      <c r="K177" s="534" t="str">
        <f t="shared" si="46"/>
        <v/>
      </c>
      <c r="M177" s="534" t="str">
        <f t="shared" si="47"/>
        <v/>
      </c>
      <c r="O177" s="534" t="str">
        <f t="shared" si="48"/>
        <v/>
      </c>
      <c r="Q177" s="534" t="str">
        <f t="shared" si="49"/>
        <v/>
      </c>
      <c r="S177" s="534" t="str">
        <f t="shared" si="50"/>
        <v/>
      </c>
      <c r="U177" s="534" t="str">
        <f t="shared" si="51"/>
        <v/>
      </c>
      <c r="W177" s="534" t="str">
        <f t="shared" si="52"/>
        <v/>
      </c>
      <c r="Y177" s="534" t="str">
        <f t="shared" si="53"/>
        <v/>
      </c>
      <c r="AA177" s="534" t="str">
        <f t="shared" si="54"/>
        <v/>
      </c>
      <c r="AC177" s="534" t="str">
        <f t="shared" si="55"/>
        <v/>
      </c>
      <c r="AE177" s="534" t="str">
        <f t="shared" si="56"/>
        <v/>
      </c>
      <c r="AG177" s="534" t="str">
        <f t="shared" si="57"/>
        <v/>
      </c>
      <c r="AI177" s="534" t="str">
        <f t="shared" si="58"/>
        <v/>
      </c>
      <c r="AK177" s="534" t="str">
        <f t="shared" si="59"/>
        <v/>
      </c>
      <c r="AM177" s="534" t="str">
        <f t="shared" si="60"/>
        <v/>
      </c>
      <c r="AO177" s="534" t="str">
        <f t="shared" si="61"/>
        <v/>
      </c>
      <c r="AQ177" s="534" t="str">
        <f t="shared" si="62"/>
        <v/>
      </c>
    </row>
    <row r="178" spans="5:43">
      <c r="E178" s="534" t="str">
        <f t="shared" si="64"/>
        <v/>
      </c>
      <c r="G178" s="534" t="str">
        <f t="shared" si="64"/>
        <v/>
      </c>
      <c r="I178" s="534" t="str">
        <f t="shared" si="45"/>
        <v/>
      </c>
      <c r="K178" s="534" t="str">
        <f t="shared" si="46"/>
        <v/>
      </c>
      <c r="M178" s="534" t="str">
        <f t="shared" si="47"/>
        <v/>
      </c>
      <c r="O178" s="534" t="str">
        <f t="shared" si="48"/>
        <v/>
      </c>
      <c r="Q178" s="534" t="str">
        <f t="shared" si="49"/>
        <v/>
      </c>
      <c r="S178" s="534" t="str">
        <f t="shared" si="50"/>
        <v/>
      </c>
      <c r="U178" s="534" t="str">
        <f t="shared" si="51"/>
        <v/>
      </c>
      <c r="W178" s="534" t="str">
        <f t="shared" si="52"/>
        <v/>
      </c>
      <c r="Y178" s="534" t="str">
        <f t="shared" si="53"/>
        <v/>
      </c>
      <c r="AA178" s="534" t="str">
        <f t="shared" si="54"/>
        <v/>
      </c>
      <c r="AC178" s="534" t="str">
        <f t="shared" si="55"/>
        <v/>
      </c>
      <c r="AE178" s="534" t="str">
        <f t="shared" si="56"/>
        <v/>
      </c>
      <c r="AG178" s="534" t="str">
        <f t="shared" si="57"/>
        <v/>
      </c>
      <c r="AI178" s="534" t="str">
        <f t="shared" si="58"/>
        <v/>
      </c>
      <c r="AK178" s="534" t="str">
        <f t="shared" si="59"/>
        <v/>
      </c>
      <c r="AM178" s="534" t="str">
        <f t="shared" si="60"/>
        <v/>
      </c>
      <c r="AO178" s="534" t="str">
        <f t="shared" si="61"/>
        <v/>
      </c>
      <c r="AQ178" s="534" t="str">
        <f t="shared" si="62"/>
        <v/>
      </c>
    </row>
    <row r="179" spans="5:43">
      <c r="E179" s="534" t="str">
        <f t="shared" si="64"/>
        <v/>
      </c>
      <c r="G179" s="534" t="str">
        <f t="shared" si="64"/>
        <v/>
      </c>
      <c r="I179" s="534" t="str">
        <f t="shared" si="45"/>
        <v/>
      </c>
      <c r="K179" s="534" t="str">
        <f t="shared" si="46"/>
        <v/>
      </c>
      <c r="M179" s="534" t="str">
        <f t="shared" si="47"/>
        <v/>
      </c>
      <c r="O179" s="534" t="str">
        <f t="shared" si="48"/>
        <v/>
      </c>
      <c r="Q179" s="534" t="str">
        <f t="shared" si="49"/>
        <v/>
      </c>
      <c r="S179" s="534" t="str">
        <f t="shared" si="50"/>
        <v/>
      </c>
      <c r="U179" s="534" t="str">
        <f t="shared" si="51"/>
        <v/>
      </c>
      <c r="W179" s="534" t="str">
        <f t="shared" si="52"/>
        <v/>
      </c>
      <c r="Y179" s="534" t="str">
        <f t="shared" si="53"/>
        <v/>
      </c>
      <c r="AA179" s="534" t="str">
        <f t="shared" si="54"/>
        <v/>
      </c>
      <c r="AC179" s="534" t="str">
        <f t="shared" si="55"/>
        <v/>
      </c>
      <c r="AE179" s="534" t="str">
        <f t="shared" si="56"/>
        <v/>
      </c>
      <c r="AG179" s="534" t="str">
        <f t="shared" si="57"/>
        <v/>
      </c>
      <c r="AI179" s="534" t="str">
        <f t="shared" si="58"/>
        <v/>
      </c>
      <c r="AK179" s="534" t="str">
        <f t="shared" si="59"/>
        <v/>
      </c>
      <c r="AM179" s="534" t="str">
        <f t="shared" si="60"/>
        <v/>
      </c>
      <c r="AO179" s="534" t="str">
        <f t="shared" si="61"/>
        <v/>
      </c>
      <c r="AQ179" s="534" t="str">
        <f t="shared" si="62"/>
        <v/>
      </c>
    </row>
    <row r="180" spans="5:43">
      <c r="E180" s="534" t="str">
        <f t="shared" si="64"/>
        <v/>
      </c>
      <c r="G180" s="534" t="str">
        <f t="shared" si="64"/>
        <v/>
      </c>
      <c r="I180" s="534" t="str">
        <f t="shared" si="45"/>
        <v/>
      </c>
      <c r="K180" s="534" t="str">
        <f t="shared" si="46"/>
        <v/>
      </c>
      <c r="M180" s="534" t="str">
        <f t="shared" si="47"/>
        <v/>
      </c>
      <c r="O180" s="534" t="str">
        <f t="shared" si="48"/>
        <v/>
      </c>
      <c r="Q180" s="534" t="str">
        <f t="shared" si="49"/>
        <v/>
      </c>
      <c r="S180" s="534" t="str">
        <f t="shared" si="50"/>
        <v/>
      </c>
      <c r="U180" s="534" t="str">
        <f t="shared" si="51"/>
        <v/>
      </c>
      <c r="W180" s="534" t="str">
        <f t="shared" si="52"/>
        <v/>
      </c>
      <c r="Y180" s="534" t="str">
        <f t="shared" si="53"/>
        <v/>
      </c>
      <c r="AA180" s="534" t="str">
        <f t="shared" si="54"/>
        <v/>
      </c>
      <c r="AC180" s="534" t="str">
        <f t="shared" si="55"/>
        <v/>
      </c>
      <c r="AE180" s="534" t="str">
        <f t="shared" si="56"/>
        <v/>
      </c>
      <c r="AG180" s="534" t="str">
        <f t="shared" si="57"/>
        <v/>
      </c>
      <c r="AI180" s="534" t="str">
        <f t="shared" si="58"/>
        <v/>
      </c>
      <c r="AK180" s="534" t="str">
        <f t="shared" si="59"/>
        <v/>
      </c>
      <c r="AM180" s="534" t="str">
        <f t="shared" si="60"/>
        <v/>
      </c>
      <c r="AO180" s="534" t="str">
        <f t="shared" si="61"/>
        <v/>
      </c>
      <c r="AQ180" s="534" t="str">
        <f t="shared" si="62"/>
        <v/>
      </c>
    </row>
    <row r="181" spans="5:43">
      <c r="E181" s="534" t="str">
        <f t="shared" si="64"/>
        <v/>
      </c>
      <c r="G181" s="534" t="str">
        <f t="shared" si="64"/>
        <v/>
      </c>
      <c r="I181" s="534" t="str">
        <f t="shared" si="45"/>
        <v/>
      </c>
      <c r="K181" s="534" t="str">
        <f t="shared" si="46"/>
        <v/>
      </c>
      <c r="M181" s="534" t="str">
        <f t="shared" si="47"/>
        <v/>
      </c>
      <c r="O181" s="534" t="str">
        <f t="shared" si="48"/>
        <v/>
      </c>
      <c r="Q181" s="534" t="str">
        <f t="shared" si="49"/>
        <v/>
      </c>
      <c r="S181" s="534" t="str">
        <f t="shared" si="50"/>
        <v/>
      </c>
      <c r="U181" s="534" t="str">
        <f t="shared" si="51"/>
        <v/>
      </c>
      <c r="W181" s="534" t="str">
        <f t="shared" si="52"/>
        <v/>
      </c>
      <c r="Y181" s="534" t="str">
        <f t="shared" si="53"/>
        <v/>
      </c>
      <c r="AA181" s="534" t="str">
        <f t="shared" si="54"/>
        <v/>
      </c>
      <c r="AC181" s="534" t="str">
        <f t="shared" si="55"/>
        <v/>
      </c>
      <c r="AE181" s="534" t="str">
        <f t="shared" si="56"/>
        <v/>
      </c>
      <c r="AG181" s="534" t="str">
        <f t="shared" si="57"/>
        <v/>
      </c>
      <c r="AI181" s="534" t="str">
        <f t="shared" si="58"/>
        <v/>
      </c>
      <c r="AK181" s="534" t="str">
        <f t="shared" si="59"/>
        <v/>
      </c>
      <c r="AM181" s="534" t="str">
        <f t="shared" si="60"/>
        <v/>
      </c>
      <c r="AO181" s="534" t="str">
        <f t="shared" si="61"/>
        <v/>
      </c>
      <c r="AQ181" s="534" t="str">
        <f t="shared" si="62"/>
        <v/>
      </c>
    </row>
    <row r="182" spans="5:43">
      <c r="E182" s="534" t="str">
        <f t="shared" si="64"/>
        <v/>
      </c>
      <c r="G182" s="534" t="str">
        <f t="shared" si="64"/>
        <v/>
      </c>
      <c r="I182" s="534" t="str">
        <f t="shared" si="45"/>
        <v/>
      </c>
      <c r="K182" s="534" t="str">
        <f t="shared" si="46"/>
        <v/>
      </c>
      <c r="M182" s="534" t="str">
        <f t="shared" si="47"/>
        <v/>
      </c>
      <c r="O182" s="534" t="str">
        <f t="shared" si="48"/>
        <v/>
      </c>
      <c r="Q182" s="534" t="str">
        <f t="shared" si="49"/>
        <v/>
      </c>
      <c r="S182" s="534" t="str">
        <f t="shared" si="50"/>
        <v/>
      </c>
      <c r="U182" s="534" t="str">
        <f t="shared" si="51"/>
        <v/>
      </c>
      <c r="W182" s="534" t="str">
        <f t="shared" si="52"/>
        <v/>
      </c>
      <c r="Y182" s="534" t="str">
        <f t="shared" si="53"/>
        <v/>
      </c>
      <c r="AA182" s="534" t="str">
        <f t="shared" si="54"/>
        <v/>
      </c>
      <c r="AC182" s="534" t="str">
        <f t="shared" si="55"/>
        <v/>
      </c>
      <c r="AE182" s="534" t="str">
        <f t="shared" si="56"/>
        <v/>
      </c>
      <c r="AG182" s="534" t="str">
        <f t="shared" si="57"/>
        <v/>
      </c>
      <c r="AI182" s="534" t="str">
        <f t="shared" si="58"/>
        <v/>
      </c>
      <c r="AK182" s="534" t="str">
        <f t="shared" si="59"/>
        <v/>
      </c>
      <c r="AM182" s="534" t="str">
        <f t="shared" si="60"/>
        <v/>
      </c>
      <c r="AO182" s="534" t="str">
        <f t="shared" si="61"/>
        <v/>
      </c>
      <c r="AQ182" s="534" t="str">
        <f t="shared" si="62"/>
        <v/>
      </c>
    </row>
    <row r="183" spans="5:43">
      <c r="E183" s="534" t="str">
        <f t="shared" si="64"/>
        <v/>
      </c>
      <c r="G183" s="534" t="str">
        <f t="shared" si="64"/>
        <v/>
      </c>
      <c r="I183" s="534" t="str">
        <f t="shared" si="45"/>
        <v/>
      </c>
      <c r="K183" s="534" t="str">
        <f t="shared" si="46"/>
        <v/>
      </c>
      <c r="M183" s="534" t="str">
        <f t="shared" si="47"/>
        <v/>
      </c>
      <c r="O183" s="534" t="str">
        <f t="shared" si="48"/>
        <v/>
      </c>
      <c r="Q183" s="534" t="str">
        <f t="shared" si="49"/>
        <v/>
      </c>
      <c r="S183" s="534" t="str">
        <f t="shared" si="50"/>
        <v/>
      </c>
      <c r="U183" s="534" t="str">
        <f t="shared" si="51"/>
        <v/>
      </c>
      <c r="W183" s="534" t="str">
        <f t="shared" si="52"/>
        <v/>
      </c>
      <c r="Y183" s="534" t="str">
        <f t="shared" si="53"/>
        <v/>
      </c>
      <c r="AA183" s="534" t="str">
        <f t="shared" si="54"/>
        <v/>
      </c>
      <c r="AC183" s="534" t="str">
        <f t="shared" si="55"/>
        <v/>
      </c>
      <c r="AE183" s="534" t="str">
        <f t="shared" si="56"/>
        <v/>
      </c>
      <c r="AG183" s="534" t="str">
        <f t="shared" si="57"/>
        <v/>
      </c>
      <c r="AI183" s="534" t="str">
        <f t="shared" si="58"/>
        <v/>
      </c>
      <c r="AK183" s="534" t="str">
        <f t="shared" si="59"/>
        <v/>
      </c>
      <c r="AM183" s="534" t="str">
        <f t="shared" si="60"/>
        <v/>
      </c>
      <c r="AO183" s="534" t="str">
        <f t="shared" si="61"/>
        <v/>
      </c>
      <c r="AQ183" s="534" t="str">
        <f t="shared" si="62"/>
        <v/>
      </c>
    </row>
    <row r="184" spans="5:43">
      <c r="E184" s="534" t="str">
        <f t="shared" si="64"/>
        <v/>
      </c>
      <c r="G184" s="534" t="str">
        <f t="shared" si="64"/>
        <v/>
      </c>
      <c r="I184" s="534" t="str">
        <f t="shared" si="45"/>
        <v/>
      </c>
      <c r="K184" s="534" t="str">
        <f t="shared" si="46"/>
        <v/>
      </c>
      <c r="M184" s="534" t="str">
        <f t="shared" si="47"/>
        <v/>
      </c>
      <c r="O184" s="534" t="str">
        <f t="shared" si="48"/>
        <v/>
      </c>
      <c r="Q184" s="534" t="str">
        <f t="shared" si="49"/>
        <v/>
      </c>
      <c r="S184" s="534" t="str">
        <f t="shared" si="50"/>
        <v/>
      </c>
      <c r="U184" s="534" t="str">
        <f t="shared" si="51"/>
        <v/>
      </c>
      <c r="W184" s="534" t="str">
        <f t="shared" si="52"/>
        <v/>
      </c>
      <c r="Y184" s="534" t="str">
        <f t="shared" si="53"/>
        <v/>
      </c>
      <c r="AA184" s="534" t="str">
        <f t="shared" si="54"/>
        <v/>
      </c>
      <c r="AC184" s="534" t="str">
        <f t="shared" si="55"/>
        <v/>
      </c>
      <c r="AE184" s="534" t="str">
        <f t="shared" si="56"/>
        <v/>
      </c>
      <c r="AG184" s="534" t="str">
        <f t="shared" si="57"/>
        <v/>
      </c>
      <c r="AI184" s="534" t="str">
        <f t="shared" si="58"/>
        <v/>
      </c>
      <c r="AK184" s="534" t="str">
        <f t="shared" si="59"/>
        <v/>
      </c>
      <c r="AM184" s="534" t="str">
        <f t="shared" si="60"/>
        <v/>
      </c>
      <c r="AO184" s="534" t="str">
        <f t="shared" si="61"/>
        <v/>
      </c>
      <c r="AQ184" s="534" t="str">
        <f t="shared" si="62"/>
        <v/>
      </c>
    </row>
    <row r="185" spans="5:43">
      <c r="E185" s="534" t="str">
        <f t="shared" si="64"/>
        <v/>
      </c>
      <c r="G185" s="534" t="str">
        <f t="shared" si="64"/>
        <v/>
      </c>
      <c r="I185" s="534" t="str">
        <f t="shared" si="45"/>
        <v/>
      </c>
      <c r="K185" s="534" t="str">
        <f t="shared" si="46"/>
        <v/>
      </c>
      <c r="M185" s="534" t="str">
        <f t="shared" si="47"/>
        <v/>
      </c>
      <c r="O185" s="534" t="str">
        <f t="shared" si="48"/>
        <v/>
      </c>
      <c r="Q185" s="534" t="str">
        <f t="shared" si="49"/>
        <v/>
      </c>
      <c r="S185" s="534" t="str">
        <f t="shared" si="50"/>
        <v/>
      </c>
      <c r="U185" s="534" t="str">
        <f t="shared" si="51"/>
        <v/>
      </c>
      <c r="W185" s="534" t="str">
        <f t="shared" si="52"/>
        <v/>
      </c>
      <c r="Y185" s="534" t="str">
        <f t="shared" si="53"/>
        <v/>
      </c>
      <c r="AA185" s="534" t="str">
        <f t="shared" si="54"/>
        <v/>
      </c>
      <c r="AC185" s="534" t="str">
        <f t="shared" si="55"/>
        <v/>
      </c>
      <c r="AE185" s="534" t="str">
        <f t="shared" si="56"/>
        <v/>
      </c>
      <c r="AG185" s="534" t="str">
        <f t="shared" si="57"/>
        <v/>
      </c>
      <c r="AI185" s="534" t="str">
        <f t="shared" si="58"/>
        <v/>
      </c>
      <c r="AK185" s="534" t="str">
        <f t="shared" si="59"/>
        <v/>
      </c>
      <c r="AM185" s="534" t="str">
        <f t="shared" si="60"/>
        <v/>
      </c>
      <c r="AO185" s="534" t="str">
        <f t="shared" si="61"/>
        <v/>
      </c>
      <c r="AQ185" s="534" t="str">
        <f t="shared" si="62"/>
        <v/>
      </c>
    </row>
    <row r="186" spans="5:43">
      <c r="E186" s="534" t="str">
        <f t="shared" si="64"/>
        <v/>
      </c>
      <c r="G186" s="534" t="str">
        <f t="shared" si="64"/>
        <v/>
      </c>
      <c r="I186" s="534" t="str">
        <f t="shared" si="45"/>
        <v/>
      </c>
      <c r="K186" s="534" t="str">
        <f t="shared" si="46"/>
        <v/>
      </c>
      <c r="M186" s="534" t="str">
        <f t="shared" si="47"/>
        <v/>
      </c>
      <c r="O186" s="534" t="str">
        <f t="shared" si="48"/>
        <v/>
      </c>
      <c r="Q186" s="534" t="str">
        <f t="shared" si="49"/>
        <v/>
      </c>
      <c r="S186" s="534" t="str">
        <f t="shared" si="50"/>
        <v/>
      </c>
      <c r="U186" s="534" t="str">
        <f t="shared" si="51"/>
        <v/>
      </c>
      <c r="W186" s="534" t="str">
        <f t="shared" si="52"/>
        <v/>
      </c>
      <c r="Y186" s="534" t="str">
        <f t="shared" si="53"/>
        <v/>
      </c>
      <c r="AA186" s="534" t="str">
        <f t="shared" si="54"/>
        <v/>
      </c>
      <c r="AC186" s="534" t="str">
        <f t="shared" si="55"/>
        <v/>
      </c>
      <c r="AE186" s="534" t="str">
        <f t="shared" si="56"/>
        <v/>
      </c>
      <c r="AG186" s="534" t="str">
        <f t="shared" si="57"/>
        <v/>
      </c>
      <c r="AI186" s="534" t="str">
        <f t="shared" si="58"/>
        <v/>
      </c>
      <c r="AK186" s="534" t="str">
        <f t="shared" si="59"/>
        <v/>
      </c>
      <c r="AM186" s="534" t="str">
        <f t="shared" si="60"/>
        <v/>
      </c>
      <c r="AO186" s="534" t="str">
        <f t="shared" si="61"/>
        <v/>
      </c>
      <c r="AQ186" s="534" t="str">
        <f t="shared" si="62"/>
        <v/>
      </c>
    </row>
    <row r="187" spans="5:43">
      <c r="E187" s="534" t="str">
        <f t="shared" si="64"/>
        <v/>
      </c>
      <c r="G187" s="534" t="str">
        <f t="shared" si="64"/>
        <v/>
      </c>
      <c r="I187" s="534" t="str">
        <f t="shared" si="45"/>
        <v/>
      </c>
      <c r="K187" s="534" t="str">
        <f t="shared" si="46"/>
        <v/>
      </c>
      <c r="M187" s="534" t="str">
        <f t="shared" si="47"/>
        <v/>
      </c>
      <c r="O187" s="534" t="str">
        <f t="shared" si="48"/>
        <v/>
      </c>
      <c r="Q187" s="534" t="str">
        <f t="shared" si="49"/>
        <v/>
      </c>
      <c r="S187" s="534" t="str">
        <f t="shared" si="50"/>
        <v/>
      </c>
      <c r="U187" s="534" t="str">
        <f t="shared" si="51"/>
        <v/>
      </c>
      <c r="W187" s="534" t="str">
        <f t="shared" si="52"/>
        <v/>
      </c>
      <c r="Y187" s="534" t="str">
        <f t="shared" si="53"/>
        <v/>
      </c>
      <c r="AA187" s="534" t="str">
        <f t="shared" si="54"/>
        <v/>
      </c>
      <c r="AC187" s="534" t="str">
        <f t="shared" si="55"/>
        <v/>
      </c>
      <c r="AE187" s="534" t="str">
        <f t="shared" si="56"/>
        <v/>
      </c>
      <c r="AG187" s="534" t="str">
        <f t="shared" si="57"/>
        <v/>
      </c>
      <c r="AI187" s="534" t="str">
        <f t="shared" si="58"/>
        <v/>
      </c>
      <c r="AK187" s="534" t="str">
        <f t="shared" si="59"/>
        <v/>
      </c>
      <c r="AM187" s="534" t="str">
        <f t="shared" si="60"/>
        <v/>
      </c>
      <c r="AO187" s="534" t="str">
        <f t="shared" si="61"/>
        <v/>
      </c>
      <c r="AQ187" s="534" t="str">
        <f t="shared" si="62"/>
        <v/>
      </c>
    </row>
    <row r="188" spans="5:43">
      <c r="E188" s="534" t="str">
        <f t="shared" si="64"/>
        <v/>
      </c>
      <c r="G188" s="534" t="str">
        <f t="shared" si="64"/>
        <v/>
      </c>
      <c r="I188" s="534" t="str">
        <f t="shared" si="45"/>
        <v/>
      </c>
      <c r="K188" s="534" t="str">
        <f t="shared" si="46"/>
        <v/>
      </c>
      <c r="M188" s="534" t="str">
        <f t="shared" si="47"/>
        <v/>
      </c>
      <c r="O188" s="534" t="str">
        <f t="shared" si="48"/>
        <v/>
      </c>
      <c r="Q188" s="534" t="str">
        <f t="shared" si="49"/>
        <v/>
      </c>
      <c r="S188" s="534" t="str">
        <f t="shared" si="50"/>
        <v/>
      </c>
      <c r="U188" s="534" t="str">
        <f t="shared" si="51"/>
        <v/>
      </c>
      <c r="W188" s="534" t="str">
        <f t="shared" si="52"/>
        <v/>
      </c>
      <c r="Y188" s="534" t="str">
        <f t="shared" si="53"/>
        <v/>
      </c>
      <c r="AA188" s="534" t="str">
        <f t="shared" si="54"/>
        <v/>
      </c>
      <c r="AC188" s="534" t="str">
        <f t="shared" si="55"/>
        <v/>
      </c>
      <c r="AE188" s="534" t="str">
        <f t="shared" si="56"/>
        <v/>
      </c>
      <c r="AG188" s="534" t="str">
        <f t="shared" si="57"/>
        <v/>
      </c>
      <c r="AI188" s="534" t="str">
        <f t="shared" si="58"/>
        <v/>
      </c>
      <c r="AK188" s="534" t="str">
        <f t="shared" si="59"/>
        <v/>
      </c>
      <c r="AM188" s="534" t="str">
        <f t="shared" si="60"/>
        <v/>
      </c>
      <c r="AO188" s="534" t="str">
        <f t="shared" si="61"/>
        <v/>
      </c>
      <c r="AQ188" s="534" t="str">
        <f t="shared" si="62"/>
        <v/>
      </c>
    </row>
    <row r="189" spans="5:43">
      <c r="E189" s="534" t="str">
        <f t="shared" ref="E189:G204" si="65">IF(OR($B189=0,D189=0),"",D189/$B189)</f>
        <v/>
      </c>
      <c r="G189" s="534" t="str">
        <f t="shared" si="65"/>
        <v/>
      </c>
      <c r="I189" s="534" t="str">
        <f t="shared" si="45"/>
        <v/>
      </c>
      <c r="K189" s="534" t="str">
        <f t="shared" si="46"/>
        <v/>
      </c>
      <c r="M189" s="534" t="str">
        <f t="shared" si="47"/>
        <v/>
      </c>
      <c r="O189" s="534" t="str">
        <f t="shared" si="48"/>
        <v/>
      </c>
      <c r="Q189" s="534" t="str">
        <f t="shared" si="49"/>
        <v/>
      </c>
      <c r="S189" s="534" t="str">
        <f t="shared" si="50"/>
        <v/>
      </c>
      <c r="U189" s="534" t="str">
        <f t="shared" si="51"/>
        <v/>
      </c>
      <c r="W189" s="534" t="str">
        <f t="shared" si="52"/>
        <v/>
      </c>
      <c r="Y189" s="534" t="str">
        <f t="shared" si="53"/>
        <v/>
      </c>
      <c r="AA189" s="534" t="str">
        <f t="shared" si="54"/>
        <v/>
      </c>
      <c r="AC189" s="534" t="str">
        <f t="shared" si="55"/>
        <v/>
      </c>
      <c r="AE189" s="534" t="str">
        <f t="shared" si="56"/>
        <v/>
      </c>
      <c r="AG189" s="534" t="str">
        <f t="shared" si="57"/>
        <v/>
      </c>
      <c r="AI189" s="534" t="str">
        <f t="shared" si="58"/>
        <v/>
      </c>
      <c r="AK189" s="534" t="str">
        <f t="shared" si="59"/>
        <v/>
      </c>
      <c r="AM189" s="534" t="str">
        <f t="shared" si="60"/>
        <v/>
      </c>
      <c r="AO189" s="534" t="str">
        <f t="shared" si="61"/>
        <v/>
      </c>
      <c r="AQ189" s="534" t="str">
        <f t="shared" si="62"/>
        <v/>
      </c>
    </row>
    <row r="190" spans="5:43">
      <c r="E190" s="534" t="str">
        <f t="shared" si="65"/>
        <v/>
      </c>
      <c r="G190" s="534" t="str">
        <f t="shared" si="65"/>
        <v/>
      </c>
      <c r="I190" s="534" t="str">
        <f t="shared" si="45"/>
        <v/>
      </c>
      <c r="K190" s="534" t="str">
        <f t="shared" si="46"/>
        <v/>
      </c>
      <c r="M190" s="534" t="str">
        <f t="shared" si="47"/>
        <v/>
      </c>
      <c r="O190" s="534" t="str">
        <f t="shared" si="48"/>
        <v/>
      </c>
      <c r="Q190" s="534" t="str">
        <f t="shared" si="49"/>
        <v/>
      </c>
      <c r="S190" s="534" t="str">
        <f t="shared" si="50"/>
        <v/>
      </c>
      <c r="U190" s="534" t="str">
        <f t="shared" si="51"/>
        <v/>
      </c>
      <c r="W190" s="534" t="str">
        <f t="shared" si="52"/>
        <v/>
      </c>
      <c r="Y190" s="534" t="str">
        <f t="shared" si="53"/>
        <v/>
      </c>
      <c r="AA190" s="534" t="str">
        <f t="shared" si="54"/>
        <v/>
      </c>
      <c r="AC190" s="534" t="str">
        <f t="shared" si="55"/>
        <v/>
      </c>
      <c r="AE190" s="534" t="str">
        <f t="shared" si="56"/>
        <v/>
      </c>
      <c r="AG190" s="534" t="str">
        <f t="shared" si="57"/>
        <v/>
      </c>
      <c r="AI190" s="534" t="str">
        <f t="shared" si="58"/>
        <v/>
      </c>
      <c r="AK190" s="534" t="str">
        <f t="shared" si="59"/>
        <v/>
      </c>
      <c r="AM190" s="534" t="str">
        <f t="shared" si="60"/>
        <v/>
      </c>
      <c r="AO190" s="534" t="str">
        <f t="shared" si="61"/>
        <v/>
      </c>
      <c r="AQ190" s="534" t="str">
        <f t="shared" si="62"/>
        <v/>
      </c>
    </row>
    <row r="191" spans="5:43">
      <c r="E191" s="534" t="str">
        <f t="shared" si="65"/>
        <v/>
      </c>
      <c r="G191" s="534" t="str">
        <f t="shared" si="65"/>
        <v/>
      </c>
      <c r="I191" s="534" t="str">
        <f t="shared" si="45"/>
        <v/>
      </c>
      <c r="K191" s="534" t="str">
        <f t="shared" si="46"/>
        <v/>
      </c>
      <c r="M191" s="534" t="str">
        <f t="shared" si="47"/>
        <v/>
      </c>
      <c r="O191" s="534" t="str">
        <f t="shared" si="48"/>
        <v/>
      </c>
      <c r="Q191" s="534" t="str">
        <f t="shared" si="49"/>
        <v/>
      </c>
      <c r="S191" s="534" t="str">
        <f t="shared" si="50"/>
        <v/>
      </c>
      <c r="U191" s="534" t="str">
        <f t="shared" si="51"/>
        <v/>
      </c>
      <c r="W191" s="534" t="str">
        <f t="shared" si="52"/>
        <v/>
      </c>
      <c r="Y191" s="534" t="str">
        <f t="shared" si="53"/>
        <v/>
      </c>
      <c r="AA191" s="534" t="str">
        <f t="shared" si="54"/>
        <v/>
      </c>
      <c r="AC191" s="534" t="str">
        <f t="shared" si="55"/>
        <v/>
      </c>
      <c r="AE191" s="534" t="str">
        <f t="shared" si="56"/>
        <v/>
      </c>
      <c r="AG191" s="534" t="str">
        <f t="shared" si="57"/>
        <v/>
      </c>
      <c r="AI191" s="534" t="str">
        <f t="shared" si="58"/>
        <v/>
      </c>
      <c r="AK191" s="534" t="str">
        <f t="shared" si="59"/>
        <v/>
      </c>
      <c r="AM191" s="534" t="str">
        <f t="shared" si="60"/>
        <v/>
      </c>
      <c r="AO191" s="534" t="str">
        <f t="shared" si="61"/>
        <v/>
      </c>
      <c r="AQ191" s="534" t="str">
        <f t="shared" si="62"/>
        <v/>
      </c>
    </row>
    <row r="192" spans="5:43">
      <c r="E192" s="534" t="str">
        <f t="shared" si="65"/>
        <v/>
      </c>
      <c r="G192" s="534" t="str">
        <f t="shared" si="65"/>
        <v/>
      </c>
      <c r="I192" s="534" t="str">
        <f t="shared" si="45"/>
        <v/>
      </c>
      <c r="K192" s="534" t="str">
        <f t="shared" si="46"/>
        <v/>
      </c>
      <c r="M192" s="534" t="str">
        <f t="shared" si="47"/>
        <v/>
      </c>
      <c r="O192" s="534" t="str">
        <f t="shared" si="48"/>
        <v/>
      </c>
      <c r="Q192" s="534" t="str">
        <f t="shared" si="49"/>
        <v/>
      </c>
      <c r="S192" s="534" t="str">
        <f t="shared" si="50"/>
        <v/>
      </c>
      <c r="U192" s="534" t="str">
        <f t="shared" si="51"/>
        <v/>
      </c>
      <c r="W192" s="534" t="str">
        <f t="shared" si="52"/>
        <v/>
      </c>
      <c r="Y192" s="534" t="str">
        <f t="shared" si="53"/>
        <v/>
      </c>
      <c r="AA192" s="534" t="str">
        <f t="shared" si="54"/>
        <v/>
      </c>
      <c r="AC192" s="534" t="str">
        <f t="shared" si="55"/>
        <v/>
      </c>
      <c r="AE192" s="534" t="str">
        <f t="shared" si="56"/>
        <v/>
      </c>
      <c r="AG192" s="534" t="str">
        <f t="shared" si="57"/>
        <v/>
      </c>
      <c r="AI192" s="534" t="str">
        <f t="shared" si="58"/>
        <v/>
      </c>
      <c r="AK192" s="534" t="str">
        <f t="shared" si="59"/>
        <v/>
      </c>
      <c r="AM192" s="534" t="str">
        <f t="shared" si="60"/>
        <v/>
      </c>
      <c r="AO192" s="534" t="str">
        <f t="shared" si="61"/>
        <v/>
      </c>
      <c r="AQ192" s="534" t="str">
        <f t="shared" si="62"/>
        <v/>
      </c>
    </row>
    <row r="193" spans="5:43">
      <c r="E193" s="534" t="str">
        <f t="shared" si="65"/>
        <v/>
      </c>
      <c r="G193" s="534" t="str">
        <f t="shared" si="65"/>
        <v/>
      </c>
      <c r="I193" s="534" t="str">
        <f t="shared" si="45"/>
        <v/>
      </c>
      <c r="K193" s="534" t="str">
        <f t="shared" si="46"/>
        <v/>
      </c>
      <c r="M193" s="534" t="str">
        <f t="shared" si="47"/>
        <v/>
      </c>
      <c r="O193" s="534" t="str">
        <f t="shared" si="48"/>
        <v/>
      </c>
      <c r="Q193" s="534" t="str">
        <f t="shared" si="49"/>
        <v/>
      </c>
      <c r="S193" s="534" t="str">
        <f t="shared" si="50"/>
        <v/>
      </c>
      <c r="U193" s="534" t="str">
        <f t="shared" si="51"/>
        <v/>
      </c>
      <c r="W193" s="534" t="str">
        <f t="shared" si="52"/>
        <v/>
      </c>
      <c r="Y193" s="534" t="str">
        <f t="shared" si="53"/>
        <v/>
      </c>
      <c r="AA193" s="534" t="str">
        <f t="shared" si="54"/>
        <v/>
      </c>
      <c r="AC193" s="534" t="str">
        <f t="shared" si="55"/>
        <v/>
      </c>
      <c r="AE193" s="534" t="str">
        <f t="shared" si="56"/>
        <v/>
      </c>
      <c r="AG193" s="534" t="str">
        <f t="shared" si="57"/>
        <v/>
      </c>
      <c r="AI193" s="534" t="str">
        <f t="shared" si="58"/>
        <v/>
      </c>
      <c r="AK193" s="534" t="str">
        <f t="shared" si="59"/>
        <v/>
      </c>
      <c r="AM193" s="534" t="str">
        <f t="shared" si="60"/>
        <v/>
      </c>
      <c r="AO193" s="534" t="str">
        <f t="shared" si="61"/>
        <v/>
      </c>
      <c r="AQ193" s="534" t="str">
        <f t="shared" si="62"/>
        <v/>
      </c>
    </row>
    <row r="194" spans="5:43">
      <c r="E194" s="534" t="str">
        <f t="shared" si="65"/>
        <v/>
      </c>
      <c r="G194" s="534" t="str">
        <f t="shared" si="65"/>
        <v/>
      </c>
      <c r="I194" s="534" t="str">
        <f t="shared" si="45"/>
        <v/>
      </c>
      <c r="K194" s="534" t="str">
        <f t="shared" si="46"/>
        <v/>
      </c>
      <c r="M194" s="534" t="str">
        <f t="shared" si="47"/>
        <v/>
      </c>
      <c r="O194" s="534" t="str">
        <f t="shared" si="48"/>
        <v/>
      </c>
      <c r="Q194" s="534" t="str">
        <f t="shared" si="49"/>
        <v/>
      </c>
      <c r="S194" s="534" t="str">
        <f t="shared" si="50"/>
        <v/>
      </c>
      <c r="U194" s="534" t="str">
        <f t="shared" si="51"/>
        <v/>
      </c>
      <c r="W194" s="534" t="str">
        <f t="shared" si="52"/>
        <v/>
      </c>
      <c r="Y194" s="534" t="str">
        <f t="shared" si="53"/>
        <v/>
      </c>
      <c r="AA194" s="534" t="str">
        <f t="shared" si="54"/>
        <v/>
      </c>
      <c r="AC194" s="534" t="str">
        <f t="shared" si="55"/>
        <v/>
      </c>
      <c r="AE194" s="534" t="str">
        <f t="shared" si="56"/>
        <v/>
      </c>
      <c r="AG194" s="534" t="str">
        <f t="shared" si="57"/>
        <v/>
      </c>
      <c r="AI194" s="534" t="str">
        <f t="shared" si="58"/>
        <v/>
      </c>
      <c r="AK194" s="534" t="str">
        <f t="shared" si="59"/>
        <v/>
      </c>
      <c r="AM194" s="534" t="str">
        <f t="shared" si="60"/>
        <v/>
      </c>
      <c r="AO194" s="534" t="str">
        <f t="shared" si="61"/>
        <v/>
      </c>
      <c r="AQ194" s="534" t="str">
        <f t="shared" si="62"/>
        <v/>
      </c>
    </row>
    <row r="195" spans="5:43">
      <c r="E195" s="534" t="str">
        <f t="shared" si="65"/>
        <v/>
      </c>
      <c r="G195" s="534" t="str">
        <f t="shared" si="65"/>
        <v/>
      </c>
      <c r="I195" s="534" t="str">
        <f t="shared" si="45"/>
        <v/>
      </c>
      <c r="K195" s="534" t="str">
        <f t="shared" si="46"/>
        <v/>
      </c>
      <c r="M195" s="534" t="str">
        <f t="shared" si="47"/>
        <v/>
      </c>
      <c r="O195" s="534" t="str">
        <f t="shared" si="48"/>
        <v/>
      </c>
      <c r="Q195" s="534" t="str">
        <f t="shared" si="49"/>
        <v/>
      </c>
      <c r="S195" s="534" t="str">
        <f t="shared" si="50"/>
        <v/>
      </c>
      <c r="U195" s="534" t="str">
        <f t="shared" si="51"/>
        <v/>
      </c>
      <c r="W195" s="534" t="str">
        <f t="shared" si="52"/>
        <v/>
      </c>
      <c r="Y195" s="534" t="str">
        <f t="shared" si="53"/>
        <v/>
      </c>
      <c r="AA195" s="534" t="str">
        <f t="shared" si="54"/>
        <v/>
      </c>
      <c r="AC195" s="534" t="str">
        <f t="shared" si="55"/>
        <v/>
      </c>
      <c r="AE195" s="534" t="str">
        <f t="shared" si="56"/>
        <v/>
      </c>
      <c r="AG195" s="534" t="str">
        <f t="shared" si="57"/>
        <v/>
      </c>
      <c r="AI195" s="534" t="str">
        <f t="shared" si="58"/>
        <v/>
      </c>
      <c r="AK195" s="534" t="str">
        <f t="shared" si="59"/>
        <v/>
      </c>
      <c r="AM195" s="534" t="str">
        <f t="shared" si="60"/>
        <v/>
      </c>
      <c r="AO195" s="534" t="str">
        <f t="shared" si="61"/>
        <v/>
      </c>
      <c r="AQ195" s="534" t="str">
        <f t="shared" si="62"/>
        <v/>
      </c>
    </row>
    <row r="196" spans="5:43">
      <c r="E196" s="534" t="str">
        <f t="shared" si="65"/>
        <v/>
      </c>
      <c r="G196" s="534" t="str">
        <f t="shared" si="65"/>
        <v/>
      </c>
      <c r="I196" s="534" t="str">
        <f t="shared" si="45"/>
        <v/>
      </c>
      <c r="K196" s="534" t="str">
        <f t="shared" si="46"/>
        <v/>
      </c>
      <c r="M196" s="534" t="str">
        <f t="shared" si="47"/>
        <v/>
      </c>
      <c r="O196" s="534" t="str">
        <f t="shared" si="48"/>
        <v/>
      </c>
      <c r="Q196" s="534" t="str">
        <f t="shared" si="49"/>
        <v/>
      </c>
      <c r="S196" s="534" t="str">
        <f t="shared" si="50"/>
        <v/>
      </c>
      <c r="U196" s="534" t="str">
        <f t="shared" si="51"/>
        <v/>
      </c>
      <c r="W196" s="534" t="str">
        <f t="shared" si="52"/>
        <v/>
      </c>
      <c r="Y196" s="534" t="str">
        <f t="shared" si="53"/>
        <v/>
      </c>
      <c r="AA196" s="534" t="str">
        <f t="shared" si="54"/>
        <v/>
      </c>
      <c r="AC196" s="534" t="str">
        <f t="shared" si="55"/>
        <v/>
      </c>
      <c r="AE196" s="534" t="str">
        <f t="shared" si="56"/>
        <v/>
      </c>
      <c r="AG196" s="534" t="str">
        <f t="shared" si="57"/>
        <v/>
      </c>
      <c r="AI196" s="534" t="str">
        <f t="shared" si="58"/>
        <v/>
      </c>
      <c r="AK196" s="534" t="str">
        <f t="shared" si="59"/>
        <v/>
      </c>
      <c r="AM196" s="534" t="str">
        <f t="shared" si="60"/>
        <v/>
      </c>
      <c r="AO196" s="534" t="str">
        <f t="shared" si="61"/>
        <v/>
      </c>
      <c r="AQ196" s="534" t="str">
        <f t="shared" si="62"/>
        <v/>
      </c>
    </row>
    <row r="197" spans="5:43">
      <c r="E197" s="534" t="str">
        <f t="shared" si="65"/>
        <v/>
      </c>
      <c r="G197" s="534" t="str">
        <f t="shared" si="65"/>
        <v/>
      </c>
      <c r="I197" s="534" t="str">
        <f t="shared" si="45"/>
        <v/>
      </c>
      <c r="K197" s="534" t="str">
        <f t="shared" si="46"/>
        <v/>
      </c>
      <c r="M197" s="534" t="str">
        <f t="shared" si="47"/>
        <v/>
      </c>
      <c r="O197" s="534" t="str">
        <f t="shared" si="48"/>
        <v/>
      </c>
      <c r="Q197" s="534" t="str">
        <f t="shared" si="49"/>
        <v/>
      </c>
      <c r="S197" s="534" t="str">
        <f t="shared" si="50"/>
        <v/>
      </c>
      <c r="U197" s="534" t="str">
        <f t="shared" si="51"/>
        <v/>
      </c>
      <c r="W197" s="534" t="str">
        <f t="shared" si="52"/>
        <v/>
      </c>
      <c r="Y197" s="534" t="str">
        <f t="shared" si="53"/>
        <v/>
      </c>
      <c r="AA197" s="534" t="str">
        <f t="shared" si="54"/>
        <v/>
      </c>
      <c r="AC197" s="534" t="str">
        <f t="shared" si="55"/>
        <v/>
      </c>
      <c r="AE197" s="534" t="str">
        <f t="shared" si="56"/>
        <v/>
      </c>
      <c r="AG197" s="534" t="str">
        <f t="shared" si="57"/>
        <v/>
      </c>
      <c r="AI197" s="534" t="str">
        <f t="shared" si="58"/>
        <v/>
      </c>
      <c r="AK197" s="534" t="str">
        <f t="shared" si="59"/>
        <v/>
      </c>
      <c r="AM197" s="534" t="str">
        <f t="shared" si="60"/>
        <v/>
      </c>
      <c r="AO197" s="534" t="str">
        <f t="shared" si="61"/>
        <v/>
      </c>
      <c r="AQ197" s="534" t="str">
        <f t="shared" si="62"/>
        <v/>
      </c>
    </row>
    <row r="198" spans="5:43">
      <c r="E198" s="534" t="str">
        <f t="shared" si="65"/>
        <v/>
      </c>
      <c r="G198" s="534" t="str">
        <f t="shared" si="65"/>
        <v/>
      </c>
      <c r="I198" s="534" t="str">
        <f t="shared" si="45"/>
        <v/>
      </c>
      <c r="K198" s="534" t="str">
        <f t="shared" si="46"/>
        <v/>
      </c>
      <c r="M198" s="534" t="str">
        <f t="shared" si="47"/>
        <v/>
      </c>
      <c r="O198" s="534" t="str">
        <f t="shared" si="48"/>
        <v/>
      </c>
      <c r="Q198" s="534" t="str">
        <f t="shared" si="49"/>
        <v/>
      </c>
      <c r="S198" s="534" t="str">
        <f t="shared" si="50"/>
        <v/>
      </c>
      <c r="U198" s="534" t="str">
        <f t="shared" si="51"/>
        <v/>
      </c>
      <c r="W198" s="534" t="str">
        <f t="shared" si="52"/>
        <v/>
      </c>
      <c r="Y198" s="534" t="str">
        <f t="shared" si="53"/>
        <v/>
      </c>
      <c r="AA198" s="534" t="str">
        <f t="shared" si="54"/>
        <v/>
      </c>
      <c r="AC198" s="534" t="str">
        <f t="shared" si="55"/>
        <v/>
      </c>
      <c r="AE198" s="534" t="str">
        <f t="shared" si="56"/>
        <v/>
      </c>
      <c r="AG198" s="534" t="str">
        <f t="shared" si="57"/>
        <v/>
      </c>
      <c r="AI198" s="534" t="str">
        <f t="shared" si="58"/>
        <v/>
      </c>
      <c r="AK198" s="534" t="str">
        <f t="shared" si="59"/>
        <v/>
      </c>
      <c r="AM198" s="534" t="str">
        <f t="shared" si="60"/>
        <v/>
      </c>
      <c r="AO198" s="534" t="str">
        <f t="shared" si="61"/>
        <v/>
      </c>
      <c r="AQ198" s="534" t="str">
        <f t="shared" si="62"/>
        <v/>
      </c>
    </row>
    <row r="199" spans="5:43">
      <c r="E199" s="534" t="str">
        <f t="shared" si="65"/>
        <v/>
      </c>
      <c r="G199" s="534" t="str">
        <f t="shared" si="65"/>
        <v/>
      </c>
      <c r="I199" s="534" t="str">
        <f t="shared" si="45"/>
        <v/>
      </c>
      <c r="K199" s="534" t="str">
        <f t="shared" si="46"/>
        <v/>
      </c>
      <c r="M199" s="534" t="str">
        <f t="shared" si="47"/>
        <v/>
      </c>
      <c r="O199" s="534" t="str">
        <f t="shared" si="48"/>
        <v/>
      </c>
      <c r="Q199" s="534" t="str">
        <f t="shared" si="49"/>
        <v/>
      </c>
      <c r="S199" s="534" t="str">
        <f t="shared" si="50"/>
        <v/>
      </c>
      <c r="U199" s="534" t="str">
        <f t="shared" si="51"/>
        <v/>
      </c>
      <c r="W199" s="534" t="str">
        <f t="shared" si="52"/>
        <v/>
      </c>
      <c r="Y199" s="534" t="str">
        <f t="shared" si="53"/>
        <v/>
      </c>
      <c r="AA199" s="534" t="str">
        <f t="shared" si="54"/>
        <v/>
      </c>
      <c r="AC199" s="534" t="str">
        <f t="shared" si="55"/>
        <v/>
      </c>
      <c r="AE199" s="534" t="str">
        <f t="shared" si="56"/>
        <v/>
      </c>
      <c r="AG199" s="534" t="str">
        <f t="shared" si="57"/>
        <v/>
      </c>
      <c r="AI199" s="534" t="str">
        <f t="shared" si="58"/>
        <v/>
      </c>
      <c r="AK199" s="534" t="str">
        <f t="shared" si="59"/>
        <v/>
      </c>
      <c r="AM199" s="534" t="str">
        <f t="shared" si="60"/>
        <v/>
      </c>
      <c r="AO199" s="534" t="str">
        <f t="shared" si="61"/>
        <v/>
      </c>
      <c r="AQ199" s="534" t="str">
        <f t="shared" si="62"/>
        <v/>
      </c>
    </row>
    <row r="200" spans="5:43">
      <c r="E200" s="534" t="str">
        <f t="shared" si="65"/>
        <v/>
      </c>
      <c r="G200" s="534" t="str">
        <f t="shared" si="65"/>
        <v/>
      </c>
      <c r="I200" s="534" t="str">
        <f t="shared" si="45"/>
        <v/>
      </c>
      <c r="K200" s="534" t="str">
        <f t="shared" si="46"/>
        <v/>
      </c>
      <c r="M200" s="534" t="str">
        <f t="shared" si="47"/>
        <v/>
      </c>
      <c r="O200" s="534" t="str">
        <f t="shared" si="48"/>
        <v/>
      </c>
      <c r="Q200" s="534" t="str">
        <f t="shared" si="49"/>
        <v/>
      </c>
      <c r="S200" s="534" t="str">
        <f t="shared" si="50"/>
        <v/>
      </c>
      <c r="U200" s="534" t="str">
        <f t="shared" si="51"/>
        <v/>
      </c>
      <c r="W200" s="534" t="str">
        <f t="shared" si="52"/>
        <v/>
      </c>
      <c r="Y200" s="534" t="str">
        <f t="shared" si="53"/>
        <v/>
      </c>
      <c r="AA200" s="534" t="str">
        <f t="shared" si="54"/>
        <v/>
      </c>
      <c r="AC200" s="534" t="str">
        <f t="shared" si="55"/>
        <v/>
      </c>
      <c r="AE200" s="534" t="str">
        <f t="shared" si="56"/>
        <v/>
      </c>
      <c r="AG200" s="534" t="str">
        <f t="shared" si="57"/>
        <v/>
      </c>
      <c r="AI200" s="534" t="str">
        <f t="shared" si="58"/>
        <v/>
      </c>
      <c r="AK200" s="534" t="str">
        <f t="shared" si="59"/>
        <v/>
      </c>
      <c r="AM200" s="534" t="str">
        <f t="shared" si="60"/>
        <v/>
      </c>
      <c r="AO200" s="534" t="str">
        <f t="shared" si="61"/>
        <v/>
      </c>
      <c r="AQ200" s="534" t="str">
        <f t="shared" si="62"/>
        <v/>
      </c>
    </row>
    <row r="201" spans="5:43">
      <c r="E201" s="534" t="str">
        <f t="shared" si="65"/>
        <v/>
      </c>
      <c r="G201" s="534" t="str">
        <f t="shared" si="65"/>
        <v/>
      </c>
      <c r="I201" s="534" t="str">
        <f t="shared" si="45"/>
        <v/>
      </c>
      <c r="K201" s="534" t="str">
        <f t="shared" si="46"/>
        <v/>
      </c>
      <c r="M201" s="534" t="str">
        <f t="shared" si="47"/>
        <v/>
      </c>
      <c r="O201" s="534" t="str">
        <f t="shared" si="48"/>
        <v/>
      </c>
      <c r="Q201" s="534" t="str">
        <f t="shared" si="49"/>
        <v/>
      </c>
      <c r="S201" s="534" t="str">
        <f t="shared" si="50"/>
        <v/>
      </c>
      <c r="U201" s="534" t="str">
        <f t="shared" si="51"/>
        <v/>
      </c>
      <c r="W201" s="534" t="str">
        <f t="shared" si="52"/>
        <v/>
      </c>
      <c r="Y201" s="534" t="str">
        <f t="shared" si="53"/>
        <v/>
      </c>
      <c r="AA201" s="534" t="str">
        <f t="shared" si="54"/>
        <v/>
      </c>
      <c r="AC201" s="534" t="str">
        <f t="shared" si="55"/>
        <v/>
      </c>
      <c r="AE201" s="534" t="str">
        <f t="shared" si="56"/>
        <v/>
      </c>
      <c r="AG201" s="534" t="str">
        <f t="shared" si="57"/>
        <v/>
      </c>
      <c r="AI201" s="534" t="str">
        <f t="shared" si="58"/>
        <v/>
      </c>
      <c r="AK201" s="534" t="str">
        <f t="shared" si="59"/>
        <v/>
      </c>
      <c r="AM201" s="534" t="str">
        <f t="shared" si="60"/>
        <v/>
      </c>
      <c r="AO201" s="534" t="str">
        <f t="shared" si="61"/>
        <v/>
      </c>
      <c r="AQ201" s="534" t="str">
        <f t="shared" si="62"/>
        <v/>
      </c>
    </row>
    <row r="202" spans="5:43">
      <c r="E202" s="534" t="str">
        <f t="shared" si="65"/>
        <v/>
      </c>
      <c r="G202" s="534" t="str">
        <f t="shared" si="65"/>
        <v/>
      </c>
      <c r="I202" s="534" t="str">
        <f t="shared" si="45"/>
        <v/>
      </c>
      <c r="K202" s="534" t="str">
        <f t="shared" si="46"/>
        <v/>
      </c>
      <c r="M202" s="534" t="str">
        <f t="shared" si="47"/>
        <v/>
      </c>
      <c r="O202" s="534" t="str">
        <f t="shared" si="48"/>
        <v/>
      </c>
      <c r="Q202" s="534" t="str">
        <f t="shared" si="49"/>
        <v/>
      </c>
      <c r="S202" s="534" t="str">
        <f t="shared" si="50"/>
        <v/>
      </c>
      <c r="U202" s="534" t="str">
        <f t="shared" si="51"/>
        <v/>
      </c>
      <c r="W202" s="534" t="str">
        <f t="shared" si="52"/>
        <v/>
      </c>
      <c r="Y202" s="534" t="str">
        <f t="shared" si="53"/>
        <v/>
      </c>
      <c r="AA202" s="534" t="str">
        <f t="shared" si="54"/>
        <v/>
      </c>
      <c r="AC202" s="534" t="str">
        <f t="shared" si="55"/>
        <v/>
      </c>
      <c r="AE202" s="534" t="str">
        <f t="shared" si="56"/>
        <v/>
      </c>
      <c r="AG202" s="534" t="str">
        <f t="shared" si="57"/>
        <v/>
      </c>
      <c r="AI202" s="534" t="str">
        <f t="shared" si="58"/>
        <v/>
      </c>
      <c r="AK202" s="534" t="str">
        <f t="shared" si="59"/>
        <v/>
      </c>
      <c r="AM202" s="534" t="str">
        <f t="shared" si="60"/>
        <v/>
      </c>
      <c r="AO202" s="534" t="str">
        <f t="shared" si="61"/>
        <v/>
      </c>
      <c r="AQ202" s="534" t="str">
        <f t="shared" si="62"/>
        <v/>
      </c>
    </row>
    <row r="203" spans="5:43">
      <c r="E203" s="534" t="str">
        <f t="shared" si="65"/>
        <v/>
      </c>
      <c r="G203" s="534" t="str">
        <f t="shared" si="65"/>
        <v/>
      </c>
      <c r="I203" s="534" t="str">
        <f t="shared" si="45"/>
        <v/>
      </c>
      <c r="K203" s="534" t="str">
        <f t="shared" si="46"/>
        <v/>
      </c>
      <c r="M203" s="534" t="str">
        <f t="shared" si="47"/>
        <v/>
      </c>
      <c r="O203" s="534" t="str">
        <f t="shared" si="48"/>
        <v/>
      </c>
      <c r="Q203" s="534" t="str">
        <f t="shared" si="49"/>
        <v/>
      </c>
      <c r="S203" s="534" t="str">
        <f t="shared" si="50"/>
        <v/>
      </c>
      <c r="U203" s="534" t="str">
        <f t="shared" si="51"/>
        <v/>
      </c>
      <c r="W203" s="534" t="str">
        <f t="shared" si="52"/>
        <v/>
      </c>
      <c r="Y203" s="534" t="str">
        <f t="shared" si="53"/>
        <v/>
      </c>
      <c r="AA203" s="534" t="str">
        <f t="shared" si="54"/>
        <v/>
      </c>
      <c r="AC203" s="534" t="str">
        <f t="shared" si="55"/>
        <v/>
      </c>
      <c r="AE203" s="534" t="str">
        <f t="shared" si="56"/>
        <v/>
      </c>
      <c r="AG203" s="534" t="str">
        <f t="shared" si="57"/>
        <v/>
      </c>
      <c r="AI203" s="534" t="str">
        <f t="shared" si="58"/>
        <v/>
      </c>
      <c r="AK203" s="534" t="str">
        <f t="shared" si="59"/>
        <v/>
      </c>
      <c r="AM203" s="534" t="str">
        <f t="shared" si="60"/>
        <v/>
      </c>
      <c r="AO203" s="534" t="str">
        <f t="shared" si="61"/>
        <v/>
      </c>
      <c r="AQ203" s="534" t="str">
        <f t="shared" si="62"/>
        <v/>
      </c>
    </row>
    <row r="204" spans="5:43">
      <c r="E204" s="534" t="str">
        <f t="shared" si="65"/>
        <v/>
      </c>
      <c r="G204" s="534" t="str">
        <f t="shared" si="65"/>
        <v/>
      </c>
      <c r="I204" s="534" t="str">
        <f t="shared" si="45"/>
        <v/>
      </c>
      <c r="K204" s="534" t="str">
        <f t="shared" si="46"/>
        <v/>
      </c>
      <c r="M204" s="534" t="str">
        <f t="shared" si="47"/>
        <v/>
      </c>
      <c r="O204" s="534" t="str">
        <f t="shared" si="48"/>
        <v/>
      </c>
      <c r="Q204" s="534" t="str">
        <f t="shared" si="49"/>
        <v/>
      </c>
      <c r="S204" s="534" t="str">
        <f t="shared" si="50"/>
        <v/>
      </c>
      <c r="U204" s="534" t="str">
        <f t="shared" si="51"/>
        <v/>
      </c>
      <c r="W204" s="534" t="str">
        <f t="shared" si="52"/>
        <v/>
      </c>
      <c r="Y204" s="534" t="str">
        <f t="shared" si="53"/>
        <v/>
      </c>
      <c r="AA204" s="534" t="str">
        <f t="shared" si="54"/>
        <v/>
      </c>
      <c r="AC204" s="534" t="str">
        <f t="shared" si="55"/>
        <v/>
      </c>
      <c r="AE204" s="534" t="str">
        <f t="shared" si="56"/>
        <v/>
      </c>
      <c r="AG204" s="534" t="str">
        <f t="shared" si="57"/>
        <v/>
      </c>
      <c r="AI204" s="534" t="str">
        <f t="shared" si="58"/>
        <v/>
      </c>
      <c r="AK204" s="534" t="str">
        <f t="shared" si="59"/>
        <v/>
      </c>
      <c r="AM204" s="534" t="str">
        <f t="shared" si="60"/>
        <v/>
      </c>
      <c r="AO204" s="534" t="str">
        <f t="shared" si="61"/>
        <v/>
      </c>
      <c r="AQ204" s="534" t="str">
        <f t="shared" si="62"/>
        <v/>
      </c>
    </row>
    <row r="205" spans="5:43">
      <c r="E205" s="534" t="str">
        <f t="shared" ref="E205:G220" si="66">IF(OR($B205=0,D205=0),"",D205/$B205)</f>
        <v/>
      </c>
      <c r="G205" s="534" t="str">
        <f t="shared" si="66"/>
        <v/>
      </c>
      <c r="I205" s="534" t="str">
        <f t="shared" ref="I205:I268" si="67">IF(OR($B205=0,H205=0),"",H205/$B205)</f>
        <v/>
      </c>
      <c r="K205" s="534" t="str">
        <f t="shared" ref="K205:K268" si="68">IF(OR($B205=0,J205=0),"",J205/$B205)</f>
        <v/>
      </c>
      <c r="M205" s="534" t="str">
        <f t="shared" ref="M205:M268" si="69">IF(OR($B205=0,L205=0),"",L205/$B205)</f>
        <v/>
      </c>
      <c r="O205" s="534" t="str">
        <f t="shared" ref="O205:O268" si="70">IF(OR($B205=0,N205=0),"",N205/$B205)</f>
        <v/>
      </c>
      <c r="Q205" s="534" t="str">
        <f t="shared" ref="Q205:Q268" si="71">IF(OR($B205=0,P205=0),"",P205/$B205)</f>
        <v/>
      </c>
      <c r="S205" s="534" t="str">
        <f t="shared" ref="S205:S268" si="72">IF(OR($B205=0,R205=0),"",R205/$B205)</f>
        <v/>
      </c>
      <c r="U205" s="534" t="str">
        <f t="shared" ref="U205:U268" si="73">IF(OR($B205=0,T205=0),"",T205/$B205)</f>
        <v/>
      </c>
      <c r="W205" s="534" t="str">
        <f t="shared" ref="W205:W268" si="74">IF(OR($B205=0,V205=0),"",V205/$B205)</f>
        <v/>
      </c>
      <c r="Y205" s="534" t="str">
        <f t="shared" ref="Y205:Y268" si="75">IF(OR($B205=0,X205=0),"",X205/$B205)</f>
        <v/>
      </c>
      <c r="AA205" s="534" t="str">
        <f t="shared" ref="AA205:AA268" si="76">IF(OR($B205=0,Z205=0),"",Z205/$B205)</f>
        <v/>
      </c>
      <c r="AC205" s="534" t="str">
        <f t="shared" ref="AC205:AC268" si="77">IF(OR($B205=0,AB205=0),"",AB205/$B205)</f>
        <v/>
      </c>
      <c r="AE205" s="534" t="str">
        <f t="shared" ref="AE205:AE268" si="78">IF(OR($B205=0,AD205=0),"",AD205/$B205)</f>
        <v/>
      </c>
      <c r="AG205" s="534" t="str">
        <f t="shared" ref="AG205:AG268" si="79">IF(OR($B205=0,AF205=0),"",AF205/$B205)</f>
        <v/>
      </c>
      <c r="AI205" s="534" t="str">
        <f t="shared" ref="AI205:AI268" si="80">IF(OR($B205=0,AH205=0),"",AH205/$B205)</f>
        <v/>
      </c>
      <c r="AK205" s="534" t="str">
        <f t="shared" ref="AK205:AK268" si="81">IF(OR($B205=0,AJ205=0),"",AJ205/$B205)</f>
        <v/>
      </c>
      <c r="AM205" s="534" t="str">
        <f t="shared" ref="AM205:AM268" si="82">IF(OR($B205=0,AL205=0),"",AL205/$B205)</f>
        <v/>
      </c>
      <c r="AO205" s="534" t="str">
        <f t="shared" ref="AO205:AO268" si="83">IF(OR($B205=0,AN205=0),"",AN205/$B205)</f>
        <v/>
      </c>
      <c r="AQ205" s="534" t="str">
        <f t="shared" ref="AQ205:AQ268" si="84">IF(OR($B205=0,AP205=0),"",AP205/$B205)</f>
        <v/>
      </c>
    </row>
    <row r="206" spans="5:43">
      <c r="E206" s="534" t="str">
        <f t="shared" si="66"/>
        <v/>
      </c>
      <c r="G206" s="534" t="str">
        <f t="shared" si="66"/>
        <v/>
      </c>
      <c r="I206" s="534" t="str">
        <f t="shared" si="67"/>
        <v/>
      </c>
      <c r="K206" s="534" t="str">
        <f t="shared" si="68"/>
        <v/>
      </c>
      <c r="M206" s="534" t="str">
        <f t="shared" si="69"/>
        <v/>
      </c>
      <c r="O206" s="534" t="str">
        <f t="shared" si="70"/>
        <v/>
      </c>
      <c r="Q206" s="534" t="str">
        <f t="shared" si="71"/>
        <v/>
      </c>
      <c r="S206" s="534" t="str">
        <f t="shared" si="72"/>
        <v/>
      </c>
      <c r="U206" s="534" t="str">
        <f t="shared" si="73"/>
        <v/>
      </c>
      <c r="W206" s="534" t="str">
        <f t="shared" si="74"/>
        <v/>
      </c>
      <c r="Y206" s="534" t="str">
        <f t="shared" si="75"/>
        <v/>
      </c>
      <c r="AA206" s="534" t="str">
        <f t="shared" si="76"/>
        <v/>
      </c>
      <c r="AC206" s="534" t="str">
        <f t="shared" si="77"/>
        <v/>
      </c>
      <c r="AE206" s="534" t="str">
        <f t="shared" si="78"/>
        <v/>
      </c>
      <c r="AG206" s="534" t="str">
        <f t="shared" si="79"/>
        <v/>
      </c>
      <c r="AI206" s="534" t="str">
        <f t="shared" si="80"/>
        <v/>
      </c>
      <c r="AK206" s="534" t="str">
        <f t="shared" si="81"/>
        <v/>
      </c>
      <c r="AM206" s="534" t="str">
        <f t="shared" si="82"/>
        <v/>
      </c>
      <c r="AO206" s="534" t="str">
        <f t="shared" si="83"/>
        <v/>
      </c>
      <c r="AQ206" s="534" t="str">
        <f t="shared" si="84"/>
        <v/>
      </c>
    </row>
    <row r="207" spans="5:43">
      <c r="E207" s="534" t="str">
        <f t="shared" si="66"/>
        <v/>
      </c>
      <c r="G207" s="534" t="str">
        <f t="shared" si="66"/>
        <v/>
      </c>
      <c r="I207" s="534" t="str">
        <f t="shared" si="67"/>
        <v/>
      </c>
      <c r="K207" s="534" t="str">
        <f t="shared" si="68"/>
        <v/>
      </c>
      <c r="M207" s="534" t="str">
        <f t="shared" si="69"/>
        <v/>
      </c>
      <c r="O207" s="534" t="str">
        <f t="shared" si="70"/>
        <v/>
      </c>
      <c r="Q207" s="534" t="str">
        <f t="shared" si="71"/>
        <v/>
      </c>
      <c r="S207" s="534" t="str">
        <f t="shared" si="72"/>
        <v/>
      </c>
      <c r="U207" s="534" t="str">
        <f t="shared" si="73"/>
        <v/>
      </c>
      <c r="W207" s="534" t="str">
        <f t="shared" si="74"/>
        <v/>
      </c>
      <c r="Y207" s="534" t="str">
        <f t="shared" si="75"/>
        <v/>
      </c>
      <c r="AA207" s="534" t="str">
        <f t="shared" si="76"/>
        <v/>
      </c>
      <c r="AC207" s="534" t="str">
        <f t="shared" si="77"/>
        <v/>
      </c>
      <c r="AE207" s="534" t="str">
        <f t="shared" si="78"/>
        <v/>
      </c>
      <c r="AG207" s="534" t="str">
        <f t="shared" si="79"/>
        <v/>
      </c>
      <c r="AI207" s="534" t="str">
        <f t="shared" si="80"/>
        <v/>
      </c>
      <c r="AK207" s="534" t="str">
        <f t="shared" si="81"/>
        <v/>
      </c>
      <c r="AM207" s="534" t="str">
        <f t="shared" si="82"/>
        <v/>
      </c>
      <c r="AO207" s="534" t="str">
        <f t="shared" si="83"/>
        <v/>
      </c>
      <c r="AQ207" s="534" t="str">
        <f t="shared" si="84"/>
        <v/>
      </c>
    </row>
    <row r="208" spans="5:43">
      <c r="E208" s="534" t="str">
        <f t="shared" si="66"/>
        <v/>
      </c>
      <c r="G208" s="534" t="str">
        <f t="shared" si="66"/>
        <v/>
      </c>
      <c r="I208" s="534" t="str">
        <f t="shared" si="67"/>
        <v/>
      </c>
      <c r="K208" s="534" t="str">
        <f t="shared" si="68"/>
        <v/>
      </c>
      <c r="M208" s="534" t="str">
        <f t="shared" si="69"/>
        <v/>
      </c>
      <c r="O208" s="534" t="str">
        <f t="shared" si="70"/>
        <v/>
      </c>
      <c r="Q208" s="534" t="str">
        <f t="shared" si="71"/>
        <v/>
      </c>
      <c r="S208" s="534" t="str">
        <f t="shared" si="72"/>
        <v/>
      </c>
      <c r="U208" s="534" t="str">
        <f t="shared" si="73"/>
        <v/>
      </c>
      <c r="W208" s="534" t="str">
        <f t="shared" si="74"/>
        <v/>
      </c>
      <c r="Y208" s="534" t="str">
        <f t="shared" si="75"/>
        <v/>
      </c>
      <c r="AA208" s="534" t="str">
        <f t="shared" si="76"/>
        <v/>
      </c>
      <c r="AC208" s="534" t="str">
        <f t="shared" si="77"/>
        <v/>
      </c>
      <c r="AE208" s="534" t="str">
        <f t="shared" si="78"/>
        <v/>
      </c>
      <c r="AG208" s="534" t="str">
        <f t="shared" si="79"/>
        <v/>
      </c>
      <c r="AI208" s="534" t="str">
        <f t="shared" si="80"/>
        <v/>
      </c>
      <c r="AK208" s="534" t="str">
        <f t="shared" si="81"/>
        <v/>
      </c>
      <c r="AM208" s="534" t="str">
        <f t="shared" si="82"/>
        <v/>
      </c>
      <c r="AO208" s="534" t="str">
        <f t="shared" si="83"/>
        <v/>
      </c>
      <c r="AQ208" s="534" t="str">
        <f t="shared" si="84"/>
        <v/>
      </c>
    </row>
    <row r="209" spans="5:43">
      <c r="E209" s="534" t="str">
        <f t="shared" si="66"/>
        <v/>
      </c>
      <c r="G209" s="534" t="str">
        <f t="shared" si="66"/>
        <v/>
      </c>
      <c r="I209" s="534" t="str">
        <f t="shared" si="67"/>
        <v/>
      </c>
      <c r="K209" s="534" t="str">
        <f t="shared" si="68"/>
        <v/>
      </c>
      <c r="M209" s="534" t="str">
        <f t="shared" si="69"/>
        <v/>
      </c>
      <c r="O209" s="534" t="str">
        <f t="shared" si="70"/>
        <v/>
      </c>
      <c r="Q209" s="534" t="str">
        <f t="shared" si="71"/>
        <v/>
      </c>
      <c r="S209" s="534" t="str">
        <f t="shared" si="72"/>
        <v/>
      </c>
      <c r="U209" s="534" t="str">
        <f t="shared" si="73"/>
        <v/>
      </c>
      <c r="W209" s="534" t="str">
        <f t="shared" si="74"/>
        <v/>
      </c>
      <c r="Y209" s="534" t="str">
        <f t="shared" si="75"/>
        <v/>
      </c>
      <c r="AA209" s="534" t="str">
        <f t="shared" si="76"/>
        <v/>
      </c>
      <c r="AC209" s="534" t="str">
        <f t="shared" si="77"/>
        <v/>
      </c>
      <c r="AE209" s="534" t="str">
        <f t="shared" si="78"/>
        <v/>
      </c>
      <c r="AG209" s="534" t="str">
        <f t="shared" si="79"/>
        <v/>
      </c>
      <c r="AI209" s="534" t="str">
        <f t="shared" si="80"/>
        <v/>
      </c>
      <c r="AK209" s="534" t="str">
        <f t="shared" si="81"/>
        <v/>
      </c>
      <c r="AM209" s="534" t="str">
        <f t="shared" si="82"/>
        <v/>
      </c>
      <c r="AO209" s="534" t="str">
        <f t="shared" si="83"/>
        <v/>
      </c>
      <c r="AQ209" s="534" t="str">
        <f t="shared" si="84"/>
        <v/>
      </c>
    </row>
    <row r="210" spans="5:43">
      <c r="E210" s="534" t="str">
        <f t="shared" si="66"/>
        <v/>
      </c>
      <c r="G210" s="534" t="str">
        <f t="shared" si="66"/>
        <v/>
      </c>
      <c r="I210" s="534" t="str">
        <f t="shared" si="67"/>
        <v/>
      </c>
      <c r="K210" s="534" t="str">
        <f t="shared" si="68"/>
        <v/>
      </c>
      <c r="M210" s="534" t="str">
        <f t="shared" si="69"/>
        <v/>
      </c>
      <c r="O210" s="534" t="str">
        <f t="shared" si="70"/>
        <v/>
      </c>
      <c r="Q210" s="534" t="str">
        <f t="shared" si="71"/>
        <v/>
      </c>
      <c r="S210" s="534" t="str">
        <f t="shared" si="72"/>
        <v/>
      </c>
      <c r="U210" s="534" t="str">
        <f t="shared" si="73"/>
        <v/>
      </c>
      <c r="W210" s="534" t="str">
        <f t="shared" si="74"/>
        <v/>
      </c>
      <c r="Y210" s="534" t="str">
        <f t="shared" si="75"/>
        <v/>
      </c>
      <c r="AA210" s="534" t="str">
        <f t="shared" si="76"/>
        <v/>
      </c>
      <c r="AC210" s="534" t="str">
        <f t="shared" si="77"/>
        <v/>
      </c>
      <c r="AE210" s="534" t="str">
        <f t="shared" si="78"/>
        <v/>
      </c>
      <c r="AG210" s="534" t="str">
        <f t="shared" si="79"/>
        <v/>
      </c>
      <c r="AI210" s="534" t="str">
        <f t="shared" si="80"/>
        <v/>
      </c>
      <c r="AK210" s="534" t="str">
        <f t="shared" si="81"/>
        <v/>
      </c>
      <c r="AM210" s="534" t="str">
        <f t="shared" si="82"/>
        <v/>
      </c>
      <c r="AO210" s="534" t="str">
        <f t="shared" si="83"/>
        <v/>
      </c>
      <c r="AQ210" s="534" t="str">
        <f t="shared" si="84"/>
        <v/>
      </c>
    </row>
    <row r="211" spans="5:43">
      <c r="E211" s="534" t="str">
        <f t="shared" si="66"/>
        <v/>
      </c>
      <c r="G211" s="534" t="str">
        <f t="shared" si="66"/>
        <v/>
      </c>
      <c r="I211" s="534" t="str">
        <f t="shared" si="67"/>
        <v/>
      </c>
      <c r="K211" s="534" t="str">
        <f t="shared" si="68"/>
        <v/>
      </c>
      <c r="M211" s="534" t="str">
        <f t="shared" si="69"/>
        <v/>
      </c>
      <c r="O211" s="534" t="str">
        <f t="shared" si="70"/>
        <v/>
      </c>
      <c r="Q211" s="534" t="str">
        <f t="shared" si="71"/>
        <v/>
      </c>
      <c r="S211" s="534" t="str">
        <f t="shared" si="72"/>
        <v/>
      </c>
      <c r="U211" s="534" t="str">
        <f t="shared" si="73"/>
        <v/>
      </c>
      <c r="W211" s="534" t="str">
        <f t="shared" si="74"/>
        <v/>
      </c>
      <c r="Y211" s="534" t="str">
        <f t="shared" si="75"/>
        <v/>
      </c>
      <c r="AA211" s="534" t="str">
        <f t="shared" si="76"/>
        <v/>
      </c>
      <c r="AC211" s="534" t="str">
        <f t="shared" si="77"/>
        <v/>
      </c>
      <c r="AE211" s="534" t="str">
        <f t="shared" si="78"/>
        <v/>
      </c>
      <c r="AG211" s="534" t="str">
        <f t="shared" si="79"/>
        <v/>
      </c>
      <c r="AI211" s="534" t="str">
        <f t="shared" si="80"/>
        <v/>
      </c>
      <c r="AK211" s="534" t="str">
        <f t="shared" si="81"/>
        <v/>
      </c>
      <c r="AM211" s="534" t="str">
        <f t="shared" si="82"/>
        <v/>
      </c>
      <c r="AO211" s="534" t="str">
        <f t="shared" si="83"/>
        <v/>
      </c>
      <c r="AQ211" s="534" t="str">
        <f t="shared" si="84"/>
        <v/>
      </c>
    </row>
    <row r="212" spans="5:43">
      <c r="E212" s="534" t="str">
        <f t="shared" si="66"/>
        <v/>
      </c>
      <c r="G212" s="534" t="str">
        <f t="shared" si="66"/>
        <v/>
      </c>
      <c r="I212" s="534" t="str">
        <f t="shared" si="67"/>
        <v/>
      </c>
      <c r="K212" s="534" t="str">
        <f t="shared" si="68"/>
        <v/>
      </c>
      <c r="M212" s="534" t="str">
        <f t="shared" si="69"/>
        <v/>
      </c>
      <c r="O212" s="534" t="str">
        <f t="shared" si="70"/>
        <v/>
      </c>
      <c r="Q212" s="534" t="str">
        <f t="shared" si="71"/>
        <v/>
      </c>
      <c r="S212" s="534" t="str">
        <f t="shared" si="72"/>
        <v/>
      </c>
      <c r="U212" s="534" t="str">
        <f t="shared" si="73"/>
        <v/>
      </c>
      <c r="W212" s="534" t="str">
        <f t="shared" si="74"/>
        <v/>
      </c>
      <c r="Y212" s="534" t="str">
        <f t="shared" si="75"/>
        <v/>
      </c>
      <c r="AA212" s="534" t="str">
        <f t="shared" si="76"/>
        <v/>
      </c>
      <c r="AC212" s="534" t="str">
        <f t="shared" si="77"/>
        <v/>
      </c>
      <c r="AE212" s="534" t="str">
        <f t="shared" si="78"/>
        <v/>
      </c>
      <c r="AG212" s="534" t="str">
        <f t="shared" si="79"/>
        <v/>
      </c>
      <c r="AI212" s="534" t="str">
        <f t="shared" si="80"/>
        <v/>
      </c>
      <c r="AK212" s="534" t="str">
        <f t="shared" si="81"/>
        <v/>
      </c>
      <c r="AM212" s="534" t="str">
        <f t="shared" si="82"/>
        <v/>
      </c>
      <c r="AO212" s="534" t="str">
        <f t="shared" si="83"/>
        <v/>
      </c>
      <c r="AQ212" s="534" t="str">
        <f t="shared" si="84"/>
        <v/>
      </c>
    </row>
    <row r="213" spans="5:43">
      <c r="E213" s="534" t="str">
        <f t="shared" si="66"/>
        <v/>
      </c>
      <c r="G213" s="534" t="str">
        <f t="shared" si="66"/>
        <v/>
      </c>
      <c r="I213" s="534" t="str">
        <f t="shared" si="67"/>
        <v/>
      </c>
      <c r="K213" s="534" t="str">
        <f t="shared" si="68"/>
        <v/>
      </c>
      <c r="M213" s="534" t="str">
        <f t="shared" si="69"/>
        <v/>
      </c>
      <c r="O213" s="534" t="str">
        <f t="shared" si="70"/>
        <v/>
      </c>
      <c r="Q213" s="534" t="str">
        <f t="shared" si="71"/>
        <v/>
      </c>
      <c r="S213" s="534" t="str">
        <f t="shared" si="72"/>
        <v/>
      </c>
      <c r="U213" s="534" t="str">
        <f t="shared" si="73"/>
        <v/>
      </c>
      <c r="W213" s="534" t="str">
        <f t="shared" si="74"/>
        <v/>
      </c>
      <c r="Y213" s="534" t="str">
        <f t="shared" si="75"/>
        <v/>
      </c>
      <c r="AA213" s="534" t="str">
        <f t="shared" si="76"/>
        <v/>
      </c>
      <c r="AC213" s="534" t="str">
        <f t="shared" si="77"/>
        <v/>
      </c>
      <c r="AE213" s="534" t="str">
        <f t="shared" si="78"/>
        <v/>
      </c>
      <c r="AG213" s="534" t="str">
        <f t="shared" si="79"/>
        <v/>
      </c>
      <c r="AI213" s="534" t="str">
        <f t="shared" si="80"/>
        <v/>
      </c>
      <c r="AK213" s="534" t="str">
        <f t="shared" si="81"/>
        <v/>
      </c>
      <c r="AM213" s="534" t="str">
        <f t="shared" si="82"/>
        <v/>
      </c>
      <c r="AO213" s="534" t="str">
        <f t="shared" si="83"/>
        <v/>
      </c>
      <c r="AQ213" s="534" t="str">
        <f t="shared" si="84"/>
        <v/>
      </c>
    </row>
    <row r="214" spans="5:43">
      <c r="E214" s="534" t="str">
        <f t="shared" si="66"/>
        <v/>
      </c>
      <c r="G214" s="534" t="str">
        <f t="shared" si="66"/>
        <v/>
      </c>
      <c r="I214" s="534" t="str">
        <f t="shared" si="67"/>
        <v/>
      </c>
      <c r="K214" s="534" t="str">
        <f t="shared" si="68"/>
        <v/>
      </c>
      <c r="M214" s="534" t="str">
        <f t="shared" si="69"/>
        <v/>
      </c>
      <c r="O214" s="534" t="str">
        <f t="shared" si="70"/>
        <v/>
      </c>
      <c r="Q214" s="534" t="str">
        <f t="shared" si="71"/>
        <v/>
      </c>
      <c r="S214" s="534" t="str">
        <f t="shared" si="72"/>
        <v/>
      </c>
      <c r="U214" s="534" t="str">
        <f t="shared" si="73"/>
        <v/>
      </c>
      <c r="W214" s="534" t="str">
        <f t="shared" si="74"/>
        <v/>
      </c>
      <c r="Y214" s="534" t="str">
        <f t="shared" si="75"/>
        <v/>
      </c>
      <c r="AA214" s="534" t="str">
        <f t="shared" si="76"/>
        <v/>
      </c>
      <c r="AC214" s="534" t="str">
        <f t="shared" si="77"/>
        <v/>
      </c>
      <c r="AE214" s="534" t="str">
        <f t="shared" si="78"/>
        <v/>
      </c>
      <c r="AG214" s="534" t="str">
        <f t="shared" si="79"/>
        <v/>
      </c>
      <c r="AI214" s="534" t="str">
        <f t="shared" si="80"/>
        <v/>
      </c>
      <c r="AK214" s="534" t="str">
        <f t="shared" si="81"/>
        <v/>
      </c>
      <c r="AM214" s="534" t="str">
        <f t="shared" si="82"/>
        <v/>
      </c>
      <c r="AO214" s="534" t="str">
        <f t="shared" si="83"/>
        <v/>
      </c>
      <c r="AQ214" s="534" t="str">
        <f t="shared" si="84"/>
        <v/>
      </c>
    </row>
    <row r="215" spans="5:43">
      <c r="E215" s="534" t="str">
        <f t="shared" si="66"/>
        <v/>
      </c>
      <c r="G215" s="534" t="str">
        <f t="shared" si="66"/>
        <v/>
      </c>
      <c r="I215" s="534" t="str">
        <f t="shared" si="67"/>
        <v/>
      </c>
      <c r="K215" s="534" t="str">
        <f t="shared" si="68"/>
        <v/>
      </c>
      <c r="M215" s="534" t="str">
        <f t="shared" si="69"/>
        <v/>
      </c>
      <c r="O215" s="534" t="str">
        <f t="shared" si="70"/>
        <v/>
      </c>
      <c r="Q215" s="534" t="str">
        <f t="shared" si="71"/>
        <v/>
      </c>
      <c r="S215" s="534" t="str">
        <f t="shared" si="72"/>
        <v/>
      </c>
      <c r="U215" s="534" t="str">
        <f t="shared" si="73"/>
        <v/>
      </c>
      <c r="W215" s="534" t="str">
        <f t="shared" si="74"/>
        <v/>
      </c>
      <c r="Y215" s="534" t="str">
        <f t="shared" si="75"/>
        <v/>
      </c>
      <c r="AA215" s="534" t="str">
        <f t="shared" si="76"/>
        <v/>
      </c>
      <c r="AC215" s="534" t="str">
        <f t="shared" si="77"/>
        <v/>
      </c>
      <c r="AE215" s="534" t="str">
        <f t="shared" si="78"/>
        <v/>
      </c>
      <c r="AG215" s="534" t="str">
        <f t="shared" si="79"/>
        <v/>
      </c>
      <c r="AI215" s="534" t="str">
        <f t="shared" si="80"/>
        <v/>
      </c>
      <c r="AK215" s="534" t="str">
        <f t="shared" si="81"/>
        <v/>
      </c>
      <c r="AM215" s="534" t="str">
        <f t="shared" si="82"/>
        <v/>
      </c>
      <c r="AO215" s="534" t="str">
        <f t="shared" si="83"/>
        <v/>
      </c>
      <c r="AQ215" s="534" t="str">
        <f t="shared" si="84"/>
        <v/>
      </c>
    </row>
    <row r="216" spans="5:43">
      <c r="E216" s="534" t="str">
        <f t="shared" si="66"/>
        <v/>
      </c>
      <c r="G216" s="534" t="str">
        <f t="shared" si="66"/>
        <v/>
      </c>
      <c r="I216" s="534" t="str">
        <f t="shared" si="67"/>
        <v/>
      </c>
      <c r="K216" s="534" t="str">
        <f t="shared" si="68"/>
        <v/>
      </c>
      <c r="M216" s="534" t="str">
        <f t="shared" si="69"/>
        <v/>
      </c>
      <c r="O216" s="534" t="str">
        <f t="shared" si="70"/>
        <v/>
      </c>
      <c r="Q216" s="534" t="str">
        <f t="shared" si="71"/>
        <v/>
      </c>
      <c r="S216" s="534" t="str">
        <f t="shared" si="72"/>
        <v/>
      </c>
      <c r="U216" s="534" t="str">
        <f t="shared" si="73"/>
        <v/>
      </c>
      <c r="W216" s="534" t="str">
        <f t="shared" si="74"/>
        <v/>
      </c>
      <c r="Y216" s="534" t="str">
        <f t="shared" si="75"/>
        <v/>
      </c>
      <c r="AA216" s="534" t="str">
        <f t="shared" si="76"/>
        <v/>
      </c>
      <c r="AC216" s="534" t="str">
        <f t="shared" si="77"/>
        <v/>
      </c>
      <c r="AE216" s="534" t="str">
        <f t="shared" si="78"/>
        <v/>
      </c>
      <c r="AG216" s="534" t="str">
        <f t="shared" si="79"/>
        <v/>
      </c>
      <c r="AI216" s="534" t="str">
        <f t="shared" si="80"/>
        <v/>
      </c>
      <c r="AK216" s="534" t="str">
        <f t="shared" si="81"/>
        <v/>
      </c>
      <c r="AM216" s="534" t="str">
        <f t="shared" si="82"/>
        <v/>
      </c>
      <c r="AO216" s="534" t="str">
        <f t="shared" si="83"/>
        <v/>
      </c>
      <c r="AQ216" s="534" t="str">
        <f t="shared" si="84"/>
        <v/>
      </c>
    </row>
    <row r="217" spans="5:43">
      <c r="E217" s="534" t="str">
        <f t="shared" si="66"/>
        <v/>
      </c>
      <c r="G217" s="534" t="str">
        <f t="shared" si="66"/>
        <v/>
      </c>
      <c r="I217" s="534" t="str">
        <f t="shared" si="67"/>
        <v/>
      </c>
      <c r="K217" s="534" t="str">
        <f t="shared" si="68"/>
        <v/>
      </c>
      <c r="M217" s="534" t="str">
        <f t="shared" si="69"/>
        <v/>
      </c>
      <c r="O217" s="534" t="str">
        <f t="shared" si="70"/>
        <v/>
      </c>
      <c r="Q217" s="534" t="str">
        <f t="shared" si="71"/>
        <v/>
      </c>
      <c r="S217" s="534" t="str">
        <f t="shared" si="72"/>
        <v/>
      </c>
      <c r="U217" s="534" t="str">
        <f t="shared" si="73"/>
        <v/>
      </c>
      <c r="W217" s="534" t="str">
        <f t="shared" si="74"/>
        <v/>
      </c>
      <c r="Y217" s="534" t="str">
        <f t="shared" si="75"/>
        <v/>
      </c>
      <c r="AA217" s="534" t="str">
        <f t="shared" si="76"/>
        <v/>
      </c>
      <c r="AC217" s="534" t="str">
        <f t="shared" si="77"/>
        <v/>
      </c>
      <c r="AE217" s="534" t="str">
        <f t="shared" si="78"/>
        <v/>
      </c>
      <c r="AG217" s="534" t="str">
        <f t="shared" si="79"/>
        <v/>
      </c>
      <c r="AI217" s="534" t="str">
        <f t="shared" si="80"/>
        <v/>
      </c>
      <c r="AK217" s="534" t="str">
        <f t="shared" si="81"/>
        <v/>
      </c>
      <c r="AM217" s="534" t="str">
        <f t="shared" si="82"/>
        <v/>
      </c>
      <c r="AO217" s="534" t="str">
        <f t="shared" si="83"/>
        <v/>
      </c>
      <c r="AQ217" s="534" t="str">
        <f t="shared" si="84"/>
        <v/>
      </c>
    </row>
    <row r="218" spans="5:43">
      <c r="E218" s="534" t="str">
        <f t="shared" si="66"/>
        <v/>
      </c>
      <c r="G218" s="534" t="str">
        <f t="shared" si="66"/>
        <v/>
      </c>
      <c r="I218" s="534" t="str">
        <f t="shared" si="67"/>
        <v/>
      </c>
      <c r="K218" s="534" t="str">
        <f t="shared" si="68"/>
        <v/>
      </c>
      <c r="M218" s="534" t="str">
        <f t="shared" si="69"/>
        <v/>
      </c>
      <c r="O218" s="534" t="str">
        <f t="shared" si="70"/>
        <v/>
      </c>
      <c r="Q218" s="534" t="str">
        <f t="shared" si="71"/>
        <v/>
      </c>
      <c r="S218" s="534" t="str">
        <f t="shared" si="72"/>
        <v/>
      </c>
      <c r="U218" s="534" t="str">
        <f t="shared" si="73"/>
        <v/>
      </c>
      <c r="W218" s="534" t="str">
        <f t="shared" si="74"/>
        <v/>
      </c>
      <c r="Y218" s="534" t="str">
        <f t="shared" si="75"/>
        <v/>
      </c>
      <c r="AA218" s="534" t="str">
        <f t="shared" si="76"/>
        <v/>
      </c>
      <c r="AC218" s="534" t="str">
        <f t="shared" si="77"/>
        <v/>
      </c>
      <c r="AE218" s="534" t="str">
        <f t="shared" si="78"/>
        <v/>
      </c>
      <c r="AG218" s="534" t="str">
        <f t="shared" si="79"/>
        <v/>
      </c>
      <c r="AI218" s="534" t="str">
        <f t="shared" si="80"/>
        <v/>
      </c>
      <c r="AK218" s="534" t="str">
        <f t="shared" si="81"/>
        <v/>
      </c>
      <c r="AM218" s="534" t="str">
        <f t="shared" si="82"/>
        <v/>
      </c>
      <c r="AO218" s="534" t="str">
        <f t="shared" si="83"/>
        <v/>
      </c>
      <c r="AQ218" s="534" t="str">
        <f t="shared" si="84"/>
        <v/>
      </c>
    </row>
    <row r="219" spans="5:43">
      <c r="E219" s="534" t="str">
        <f t="shared" si="66"/>
        <v/>
      </c>
      <c r="G219" s="534" t="str">
        <f t="shared" si="66"/>
        <v/>
      </c>
      <c r="I219" s="534" t="str">
        <f t="shared" si="67"/>
        <v/>
      </c>
      <c r="K219" s="534" t="str">
        <f t="shared" si="68"/>
        <v/>
      </c>
      <c r="M219" s="534" t="str">
        <f t="shared" si="69"/>
        <v/>
      </c>
      <c r="O219" s="534" t="str">
        <f t="shared" si="70"/>
        <v/>
      </c>
      <c r="Q219" s="534" t="str">
        <f t="shared" si="71"/>
        <v/>
      </c>
      <c r="S219" s="534" t="str">
        <f t="shared" si="72"/>
        <v/>
      </c>
      <c r="U219" s="534" t="str">
        <f t="shared" si="73"/>
        <v/>
      </c>
      <c r="W219" s="534" t="str">
        <f t="shared" si="74"/>
        <v/>
      </c>
      <c r="Y219" s="534" t="str">
        <f t="shared" si="75"/>
        <v/>
      </c>
      <c r="AA219" s="534" t="str">
        <f t="shared" si="76"/>
        <v/>
      </c>
      <c r="AC219" s="534" t="str">
        <f t="shared" si="77"/>
        <v/>
      </c>
      <c r="AE219" s="534" t="str">
        <f t="shared" si="78"/>
        <v/>
      </c>
      <c r="AG219" s="534" t="str">
        <f t="shared" si="79"/>
        <v/>
      </c>
      <c r="AI219" s="534" t="str">
        <f t="shared" si="80"/>
        <v/>
      </c>
      <c r="AK219" s="534" t="str">
        <f t="shared" si="81"/>
        <v/>
      </c>
      <c r="AM219" s="534" t="str">
        <f t="shared" si="82"/>
        <v/>
      </c>
      <c r="AO219" s="534" t="str">
        <f t="shared" si="83"/>
        <v/>
      </c>
      <c r="AQ219" s="534" t="str">
        <f t="shared" si="84"/>
        <v/>
      </c>
    </row>
    <row r="220" spans="5:43">
      <c r="E220" s="534" t="str">
        <f t="shared" si="66"/>
        <v/>
      </c>
      <c r="G220" s="534" t="str">
        <f t="shared" si="66"/>
        <v/>
      </c>
      <c r="I220" s="534" t="str">
        <f t="shared" si="67"/>
        <v/>
      </c>
      <c r="K220" s="534" t="str">
        <f t="shared" si="68"/>
        <v/>
      </c>
      <c r="M220" s="534" t="str">
        <f t="shared" si="69"/>
        <v/>
      </c>
      <c r="O220" s="534" t="str">
        <f t="shared" si="70"/>
        <v/>
      </c>
      <c r="Q220" s="534" t="str">
        <f t="shared" si="71"/>
        <v/>
      </c>
      <c r="S220" s="534" t="str">
        <f t="shared" si="72"/>
        <v/>
      </c>
      <c r="U220" s="534" t="str">
        <f t="shared" si="73"/>
        <v/>
      </c>
      <c r="W220" s="534" t="str">
        <f t="shared" si="74"/>
        <v/>
      </c>
      <c r="Y220" s="534" t="str">
        <f t="shared" si="75"/>
        <v/>
      </c>
      <c r="AA220" s="534" t="str">
        <f t="shared" si="76"/>
        <v/>
      </c>
      <c r="AC220" s="534" t="str">
        <f t="shared" si="77"/>
        <v/>
      </c>
      <c r="AE220" s="534" t="str">
        <f t="shared" si="78"/>
        <v/>
      </c>
      <c r="AG220" s="534" t="str">
        <f t="shared" si="79"/>
        <v/>
      </c>
      <c r="AI220" s="534" t="str">
        <f t="shared" si="80"/>
        <v/>
      </c>
      <c r="AK220" s="534" t="str">
        <f t="shared" si="81"/>
        <v/>
      </c>
      <c r="AM220" s="534" t="str">
        <f t="shared" si="82"/>
        <v/>
      </c>
      <c r="AO220" s="534" t="str">
        <f t="shared" si="83"/>
        <v/>
      </c>
      <c r="AQ220" s="534" t="str">
        <f t="shared" si="84"/>
        <v/>
      </c>
    </row>
    <row r="221" spans="5:43">
      <c r="E221" s="534" t="str">
        <f t="shared" ref="E221:G236" si="85">IF(OR($B221=0,D221=0),"",D221/$B221)</f>
        <v/>
      </c>
      <c r="G221" s="534" t="str">
        <f t="shared" si="85"/>
        <v/>
      </c>
      <c r="I221" s="534" t="str">
        <f t="shared" si="67"/>
        <v/>
      </c>
      <c r="K221" s="534" t="str">
        <f t="shared" si="68"/>
        <v/>
      </c>
      <c r="M221" s="534" t="str">
        <f t="shared" si="69"/>
        <v/>
      </c>
      <c r="O221" s="534" t="str">
        <f t="shared" si="70"/>
        <v/>
      </c>
      <c r="Q221" s="534" t="str">
        <f t="shared" si="71"/>
        <v/>
      </c>
      <c r="S221" s="534" t="str">
        <f t="shared" si="72"/>
        <v/>
      </c>
      <c r="U221" s="534" t="str">
        <f t="shared" si="73"/>
        <v/>
      </c>
      <c r="W221" s="534" t="str">
        <f t="shared" si="74"/>
        <v/>
      </c>
      <c r="Y221" s="534" t="str">
        <f t="shared" si="75"/>
        <v/>
      </c>
      <c r="AA221" s="534" t="str">
        <f t="shared" si="76"/>
        <v/>
      </c>
      <c r="AC221" s="534" t="str">
        <f t="shared" si="77"/>
        <v/>
      </c>
      <c r="AE221" s="534" t="str">
        <f t="shared" si="78"/>
        <v/>
      </c>
      <c r="AG221" s="534" t="str">
        <f t="shared" si="79"/>
        <v/>
      </c>
      <c r="AI221" s="534" t="str">
        <f t="shared" si="80"/>
        <v/>
      </c>
      <c r="AK221" s="534" t="str">
        <f t="shared" si="81"/>
        <v/>
      </c>
      <c r="AM221" s="534" t="str">
        <f t="shared" si="82"/>
        <v/>
      </c>
      <c r="AO221" s="534" t="str">
        <f t="shared" si="83"/>
        <v/>
      </c>
      <c r="AQ221" s="534" t="str">
        <f t="shared" si="84"/>
        <v/>
      </c>
    </row>
    <row r="222" spans="5:43">
      <c r="E222" s="534" t="str">
        <f t="shared" si="85"/>
        <v/>
      </c>
      <c r="G222" s="534" t="str">
        <f t="shared" si="85"/>
        <v/>
      </c>
      <c r="I222" s="534" t="str">
        <f t="shared" si="67"/>
        <v/>
      </c>
      <c r="K222" s="534" t="str">
        <f t="shared" si="68"/>
        <v/>
      </c>
      <c r="M222" s="534" t="str">
        <f t="shared" si="69"/>
        <v/>
      </c>
      <c r="O222" s="534" t="str">
        <f t="shared" si="70"/>
        <v/>
      </c>
      <c r="Q222" s="534" t="str">
        <f t="shared" si="71"/>
        <v/>
      </c>
      <c r="S222" s="534" t="str">
        <f t="shared" si="72"/>
        <v/>
      </c>
      <c r="U222" s="534" t="str">
        <f t="shared" si="73"/>
        <v/>
      </c>
      <c r="W222" s="534" t="str">
        <f t="shared" si="74"/>
        <v/>
      </c>
      <c r="Y222" s="534" t="str">
        <f t="shared" si="75"/>
        <v/>
      </c>
      <c r="AA222" s="534" t="str">
        <f t="shared" si="76"/>
        <v/>
      </c>
      <c r="AC222" s="534" t="str">
        <f t="shared" si="77"/>
        <v/>
      </c>
      <c r="AE222" s="534" t="str">
        <f t="shared" si="78"/>
        <v/>
      </c>
      <c r="AG222" s="534" t="str">
        <f t="shared" si="79"/>
        <v/>
      </c>
      <c r="AI222" s="534" t="str">
        <f t="shared" si="80"/>
        <v/>
      </c>
      <c r="AK222" s="534" t="str">
        <f t="shared" si="81"/>
        <v/>
      </c>
      <c r="AM222" s="534" t="str">
        <f t="shared" si="82"/>
        <v/>
      </c>
      <c r="AO222" s="534" t="str">
        <f t="shared" si="83"/>
        <v/>
      </c>
      <c r="AQ222" s="534" t="str">
        <f t="shared" si="84"/>
        <v/>
      </c>
    </row>
    <row r="223" spans="5:43">
      <c r="E223" s="534" t="str">
        <f t="shared" si="85"/>
        <v/>
      </c>
      <c r="G223" s="534" t="str">
        <f t="shared" si="85"/>
        <v/>
      </c>
      <c r="I223" s="534" t="str">
        <f t="shared" si="67"/>
        <v/>
      </c>
      <c r="K223" s="534" t="str">
        <f t="shared" si="68"/>
        <v/>
      </c>
      <c r="M223" s="534" t="str">
        <f t="shared" si="69"/>
        <v/>
      </c>
      <c r="O223" s="534" t="str">
        <f t="shared" si="70"/>
        <v/>
      </c>
      <c r="Q223" s="534" t="str">
        <f t="shared" si="71"/>
        <v/>
      </c>
      <c r="S223" s="534" t="str">
        <f t="shared" si="72"/>
        <v/>
      </c>
      <c r="U223" s="534" t="str">
        <f t="shared" si="73"/>
        <v/>
      </c>
      <c r="W223" s="534" t="str">
        <f t="shared" si="74"/>
        <v/>
      </c>
      <c r="Y223" s="534" t="str">
        <f t="shared" si="75"/>
        <v/>
      </c>
      <c r="AA223" s="534" t="str">
        <f t="shared" si="76"/>
        <v/>
      </c>
      <c r="AC223" s="534" t="str">
        <f t="shared" si="77"/>
        <v/>
      </c>
      <c r="AE223" s="534" t="str">
        <f t="shared" si="78"/>
        <v/>
      </c>
      <c r="AG223" s="534" t="str">
        <f t="shared" si="79"/>
        <v/>
      </c>
      <c r="AI223" s="534" t="str">
        <f t="shared" si="80"/>
        <v/>
      </c>
      <c r="AK223" s="534" t="str">
        <f t="shared" si="81"/>
        <v/>
      </c>
      <c r="AM223" s="534" t="str">
        <f t="shared" si="82"/>
        <v/>
      </c>
      <c r="AO223" s="534" t="str">
        <f t="shared" si="83"/>
        <v/>
      </c>
      <c r="AQ223" s="534" t="str">
        <f t="shared" si="84"/>
        <v/>
      </c>
    </row>
    <row r="224" spans="5:43">
      <c r="E224" s="534" t="str">
        <f t="shared" si="85"/>
        <v/>
      </c>
      <c r="G224" s="534" t="str">
        <f t="shared" si="85"/>
        <v/>
      </c>
      <c r="I224" s="534" t="str">
        <f t="shared" si="67"/>
        <v/>
      </c>
      <c r="K224" s="534" t="str">
        <f t="shared" si="68"/>
        <v/>
      </c>
      <c r="M224" s="534" t="str">
        <f t="shared" si="69"/>
        <v/>
      </c>
      <c r="O224" s="534" t="str">
        <f t="shared" si="70"/>
        <v/>
      </c>
      <c r="Q224" s="534" t="str">
        <f t="shared" si="71"/>
        <v/>
      </c>
      <c r="S224" s="534" t="str">
        <f t="shared" si="72"/>
        <v/>
      </c>
      <c r="U224" s="534" t="str">
        <f t="shared" si="73"/>
        <v/>
      </c>
      <c r="W224" s="534" t="str">
        <f t="shared" si="74"/>
        <v/>
      </c>
      <c r="Y224" s="534" t="str">
        <f t="shared" si="75"/>
        <v/>
      </c>
      <c r="AA224" s="534" t="str">
        <f t="shared" si="76"/>
        <v/>
      </c>
      <c r="AC224" s="534" t="str">
        <f t="shared" si="77"/>
        <v/>
      </c>
      <c r="AE224" s="534" t="str">
        <f t="shared" si="78"/>
        <v/>
      </c>
      <c r="AG224" s="534" t="str">
        <f t="shared" si="79"/>
        <v/>
      </c>
      <c r="AI224" s="534" t="str">
        <f t="shared" si="80"/>
        <v/>
      </c>
      <c r="AK224" s="534" t="str">
        <f t="shared" si="81"/>
        <v/>
      </c>
      <c r="AM224" s="534" t="str">
        <f t="shared" si="82"/>
        <v/>
      </c>
      <c r="AO224" s="534" t="str">
        <f t="shared" si="83"/>
        <v/>
      </c>
      <c r="AQ224" s="534" t="str">
        <f t="shared" si="84"/>
        <v/>
      </c>
    </row>
    <row r="225" spans="5:43">
      <c r="E225" s="534" t="str">
        <f t="shared" si="85"/>
        <v/>
      </c>
      <c r="G225" s="534" t="str">
        <f t="shared" si="85"/>
        <v/>
      </c>
      <c r="I225" s="534" t="str">
        <f t="shared" si="67"/>
        <v/>
      </c>
      <c r="K225" s="534" t="str">
        <f t="shared" si="68"/>
        <v/>
      </c>
      <c r="M225" s="534" t="str">
        <f t="shared" si="69"/>
        <v/>
      </c>
      <c r="O225" s="534" t="str">
        <f t="shared" si="70"/>
        <v/>
      </c>
      <c r="Q225" s="534" t="str">
        <f t="shared" si="71"/>
        <v/>
      </c>
      <c r="S225" s="534" t="str">
        <f t="shared" si="72"/>
        <v/>
      </c>
      <c r="U225" s="534" t="str">
        <f t="shared" si="73"/>
        <v/>
      </c>
      <c r="W225" s="534" t="str">
        <f t="shared" si="74"/>
        <v/>
      </c>
      <c r="Y225" s="534" t="str">
        <f t="shared" si="75"/>
        <v/>
      </c>
      <c r="AA225" s="534" t="str">
        <f t="shared" si="76"/>
        <v/>
      </c>
      <c r="AC225" s="534" t="str">
        <f t="shared" si="77"/>
        <v/>
      </c>
      <c r="AE225" s="534" t="str">
        <f t="shared" si="78"/>
        <v/>
      </c>
      <c r="AG225" s="534" t="str">
        <f t="shared" si="79"/>
        <v/>
      </c>
      <c r="AI225" s="534" t="str">
        <f t="shared" si="80"/>
        <v/>
      </c>
      <c r="AK225" s="534" t="str">
        <f t="shared" si="81"/>
        <v/>
      </c>
      <c r="AM225" s="534" t="str">
        <f t="shared" si="82"/>
        <v/>
      </c>
      <c r="AO225" s="534" t="str">
        <f t="shared" si="83"/>
        <v/>
      </c>
      <c r="AQ225" s="534" t="str">
        <f t="shared" si="84"/>
        <v/>
      </c>
    </row>
    <row r="226" spans="5:43">
      <c r="E226" s="534" t="str">
        <f t="shared" si="85"/>
        <v/>
      </c>
      <c r="G226" s="534" t="str">
        <f t="shared" si="85"/>
        <v/>
      </c>
      <c r="I226" s="534" t="str">
        <f t="shared" si="67"/>
        <v/>
      </c>
      <c r="K226" s="534" t="str">
        <f t="shared" si="68"/>
        <v/>
      </c>
      <c r="M226" s="534" t="str">
        <f t="shared" si="69"/>
        <v/>
      </c>
      <c r="O226" s="534" t="str">
        <f t="shared" si="70"/>
        <v/>
      </c>
      <c r="Q226" s="534" t="str">
        <f t="shared" si="71"/>
        <v/>
      </c>
      <c r="S226" s="534" t="str">
        <f t="shared" si="72"/>
        <v/>
      </c>
      <c r="U226" s="534" t="str">
        <f t="shared" si="73"/>
        <v/>
      </c>
      <c r="W226" s="534" t="str">
        <f t="shared" si="74"/>
        <v/>
      </c>
      <c r="Y226" s="534" t="str">
        <f t="shared" si="75"/>
        <v/>
      </c>
      <c r="AA226" s="534" t="str">
        <f t="shared" si="76"/>
        <v/>
      </c>
      <c r="AC226" s="534" t="str">
        <f t="shared" si="77"/>
        <v/>
      </c>
      <c r="AE226" s="534" t="str">
        <f t="shared" si="78"/>
        <v/>
      </c>
      <c r="AG226" s="534" t="str">
        <f t="shared" si="79"/>
        <v/>
      </c>
      <c r="AI226" s="534" t="str">
        <f t="shared" si="80"/>
        <v/>
      </c>
      <c r="AK226" s="534" t="str">
        <f t="shared" si="81"/>
        <v/>
      </c>
      <c r="AM226" s="534" t="str">
        <f t="shared" si="82"/>
        <v/>
      </c>
      <c r="AO226" s="534" t="str">
        <f t="shared" si="83"/>
        <v/>
      </c>
      <c r="AQ226" s="534" t="str">
        <f t="shared" si="84"/>
        <v/>
      </c>
    </row>
    <row r="227" spans="5:43">
      <c r="E227" s="534" t="str">
        <f t="shared" si="85"/>
        <v/>
      </c>
      <c r="G227" s="534" t="str">
        <f t="shared" si="85"/>
        <v/>
      </c>
      <c r="I227" s="534" t="str">
        <f t="shared" si="67"/>
        <v/>
      </c>
      <c r="K227" s="534" t="str">
        <f t="shared" si="68"/>
        <v/>
      </c>
      <c r="M227" s="534" t="str">
        <f t="shared" si="69"/>
        <v/>
      </c>
      <c r="O227" s="534" t="str">
        <f t="shared" si="70"/>
        <v/>
      </c>
      <c r="Q227" s="534" t="str">
        <f t="shared" si="71"/>
        <v/>
      </c>
      <c r="S227" s="534" t="str">
        <f t="shared" si="72"/>
        <v/>
      </c>
      <c r="U227" s="534" t="str">
        <f t="shared" si="73"/>
        <v/>
      </c>
      <c r="W227" s="534" t="str">
        <f t="shared" si="74"/>
        <v/>
      </c>
      <c r="Y227" s="534" t="str">
        <f t="shared" si="75"/>
        <v/>
      </c>
      <c r="AA227" s="534" t="str">
        <f t="shared" si="76"/>
        <v/>
      </c>
      <c r="AC227" s="534" t="str">
        <f t="shared" si="77"/>
        <v/>
      </c>
      <c r="AE227" s="534" t="str">
        <f t="shared" si="78"/>
        <v/>
      </c>
      <c r="AG227" s="534" t="str">
        <f t="shared" si="79"/>
        <v/>
      </c>
      <c r="AI227" s="534" t="str">
        <f t="shared" si="80"/>
        <v/>
      </c>
      <c r="AK227" s="534" t="str">
        <f t="shared" si="81"/>
        <v/>
      </c>
      <c r="AM227" s="534" t="str">
        <f t="shared" si="82"/>
        <v/>
      </c>
      <c r="AO227" s="534" t="str">
        <f t="shared" si="83"/>
        <v/>
      </c>
      <c r="AQ227" s="534" t="str">
        <f t="shared" si="84"/>
        <v/>
      </c>
    </row>
    <row r="228" spans="5:43">
      <c r="E228" s="534" t="str">
        <f t="shared" si="85"/>
        <v/>
      </c>
      <c r="G228" s="534" t="str">
        <f t="shared" si="85"/>
        <v/>
      </c>
      <c r="I228" s="534" t="str">
        <f t="shared" si="67"/>
        <v/>
      </c>
      <c r="K228" s="534" t="str">
        <f t="shared" si="68"/>
        <v/>
      </c>
      <c r="M228" s="534" t="str">
        <f t="shared" si="69"/>
        <v/>
      </c>
      <c r="O228" s="534" t="str">
        <f t="shared" si="70"/>
        <v/>
      </c>
      <c r="Q228" s="534" t="str">
        <f t="shared" si="71"/>
        <v/>
      </c>
      <c r="S228" s="534" t="str">
        <f t="shared" si="72"/>
        <v/>
      </c>
      <c r="U228" s="534" t="str">
        <f t="shared" si="73"/>
        <v/>
      </c>
      <c r="W228" s="534" t="str">
        <f t="shared" si="74"/>
        <v/>
      </c>
      <c r="Y228" s="534" t="str">
        <f t="shared" si="75"/>
        <v/>
      </c>
      <c r="AA228" s="534" t="str">
        <f t="shared" si="76"/>
        <v/>
      </c>
      <c r="AC228" s="534" t="str">
        <f t="shared" si="77"/>
        <v/>
      </c>
      <c r="AE228" s="534" t="str">
        <f t="shared" si="78"/>
        <v/>
      </c>
      <c r="AG228" s="534" t="str">
        <f t="shared" si="79"/>
        <v/>
      </c>
      <c r="AI228" s="534" t="str">
        <f t="shared" si="80"/>
        <v/>
      </c>
      <c r="AK228" s="534" t="str">
        <f t="shared" si="81"/>
        <v/>
      </c>
      <c r="AM228" s="534" t="str">
        <f t="shared" si="82"/>
        <v/>
      </c>
      <c r="AO228" s="534" t="str">
        <f t="shared" si="83"/>
        <v/>
      </c>
      <c r="AQ228" s="534" t="str">
        <f t="shared" si="84"/>
        <v/>
      </c>
    </row>
    <row r="229" spans="5:43">
      <c r="E229" s="534" t="str">
        <f t="shared" si="85"/>
        <v/>
      </c>
      <c r="G229" s="534" t="str">
        <f t="shared" si="85"/>
        <v/>
      </c>
      <c r="I229" s="534" t="str">
        <f t="shared" si="67"/>
        <v/>
      </c>
      <c r="K229" s="534" t="str">
        <f t="shared" si="68"/>
        <v/>
      </c>
      <c r="M229" s="534" t="str">
        <f t="shared" si="69"/>
        <v/>
      </c>
      <c r="O229" s="534" t="str">
        <f t="shared" si="70"/>
        <v/>
      </c>
      <c r="Q229" s="534" t="str">
        <f t="shared" si="71"/>
        <v/>
      </c>
      <c r="S229" s="534" t="str">
        <f t="shared" si="72"/>
        <v/>
      </c>
      <c r="U229" s="534" t="str">
        <f t="shared" si="73"/>
        <v/>
      </c>
      <c r="W229" s="534" t="str">
        <f t="shared" si="74"/>
        <v/>
      </c>
      <c r="Y229" s="534" t="str">
        <f t="shared" si="75"/>
        <v/>
      </c>
      <c r="AA229" s="534" t="str">
        <f t="shared" si="76"/>
        <v/>
      </c>
      <c r="AC229" s="534" t="str">
        <f t="shared" si="77"/>
        <v/>
      </c>
      <c r="AE229" s="534" t="str">
        <f t="shared" si="78"/>
        <v/>
      </c>
      <c r="AG229" s="534" t="str">
        <f t="shared" si="79"/>
        <v/>
      </c>
      <c r="AI229" s="534" t="str">
        <f t="shared" si="80"/>
        <v/>
      </c>
      <c r="AK229" s="534" t="str">
        <f t="shared" si="81"/>
        <v/>
      </c>
      <c r="AM229" s="534" t="str">
        <f t="shared" si="82"/>
        <v/>
      </c>
      <c r="AO229" s="534" t="str">
        <f t="shared" si="83"/>
        <v/>
      </c>
      <c r="AQ229" s="534" t="str">
        <f t="shared" si="84"/>
        <v/>
      </c>
    </row>
    <row r="230" spans="5:43">
      <c r="E230" s="534" t="str">
        <f t="shared" si="85"/>
        <v/>
      </c>
      <c r="G230" s="534" t="str">
        <f t="shared" si="85"/>
        <v/>
      </c>
      <c r="I230" s="534" t="str">
        <f t="shared" si="67"/>
        <v/>
      </c>
      <c r="K230" s="534" t="str">
        <f t="shared" si="68"/>
        <v/>
      </c>
      <c r="M230" s="534" t="str">
        <f t="shared" si="69"/>
        <v/>
      </c>
      <c r="O230" s="534" t="str">
        <f t="shared" si="70"/>
        <v/>
      </c>
      <c r="Q230" s="534" t="str">
        <f t="shared" si="71"/>
        <v/>
      </c>
      <c r="S230" s="534" t="str">
        <f t="shared" si="72"/>
        <v/>
      </c>
      <c r="U230" s="534" t="str">
        <f t="shared" si="73"/>
        <v/>
      </c>
      <c r="W230" s="534" t="str">
        <f t="shared" si="74"/>
        <v/>
      </c>
      <c r="Y230" s="534" t="str">
        <f t="shared" si="75"/>
        <v/>
      </c>
      <c r="AA230" s="534" t="str">
        <f t="shared" si="76"/>
        <v/>
      </c>
      <c r="AC230" s="534" t="str">
        <f t="shared" si="77"/>
        <v/>
      </c>
      <c r="AE230" s="534" t="str">
        <f t="shared" si="78"/>
        <v/>
      </c>
      <c r="AG230" s="534" t="str">
        <f t="shared" si="79"/>
        <v/>
      </c>
      <c r="AI230" s="534" t="str">
        <f t="shared" si="80"/>
        <v/>
      </c>
      <c r="AK230" s="534" t="str">
        <f t="shared" si="81"/>
        <v/>
      </c>
      <c r="AM230" s="534" t="str">
        <f t="shared" si="82"/>
        <v/>
      </c>
      <c r="AO230" s="534" t="str">
        <f t="shared" si="83"/>
        <v/>
      </c>
      <c r="AQ230" s="534" t="str">
        <f t="shared" si="84"/>
        <v/>
      </c>
    </row>
    <row r="231" spans="5:43">
      <c r="E231" s="534" t="str">
        <f t="shared" si="85"/>
        <v/>
      </c>
      <c r="G231" s="534" t="str">
        <f t="shared" si="85"/>
        <v/>
      </c>
      <c r="I231" s="534" t="str">
        <f t="shared" si="67"/>
        <v/>
      </c>
      <c r="K231" s="534" t="str">
        <f t="shared" si="68"/>
        <v/>
      </c>
      <c r="M231" s="534" t="str">
        <f t="shared" si="69"/>
        <v/>
      </c>
      <c r="O231" s="534" t="str">
        <f t="shared" si="70"/>
        <v/>
      </c>
      <c r="Q231" s="534" t="str">
        <f t="shared" si="71"/>
        <v/>
      </c>
      <c r="S231" s="534" t="str">
        <f t="shared" si="72"/>
        <v/>
      </c>
      <c r="U231" s="534" t="str">
        <f t="shared" si="73"/>
        <v/>
      </c>
      <c r="W231" s="534" t="str">
        <f t="shared" si="74"/>
        <v/>
      </c>
      <c r="Y231" s="534" t="str">
        <f t="shared" si="75"/>
        <v/>
      </c>
      <c r="AA231" s="534" t="str">
        <f t="shared" si="76"/>
        <v/>
      </c>
      <c r="AC231" s="534" t="str">
        <f t="shared" si="77"/>
        <v/>
      </c>
      <c r="AE231" s="534" t="str">
        <f t="shared" si="78"/>
        <v/>
      </c>
      <c r="AG231" s="534" t="str">
        <f t="shared" si="79"/>
        <v/>
      </c>
      <c r="AI231" s="534" t="str">
        <f t="shared" si="80"/>
        <v/>
      </c>
      <c r="AK231" s="534" t="str">
        <f t="shared" si="81"/>
        <v/>
      </c>
      <c r="AM231" s="534" t="str">
        <f t="shared" si="82"/>
        <v/>
      </c>
      <c r="AO231" s="534" t="str">
        <f t="shared" si="83"/>
        <v/>
      </c>
      <c r="AQ231" s="534" t="str">
        <f t="shared" si="84"/>
        <v/>
      </c>
    </row>
    <row r="232" spans="5:43">
      <c r="E232" s="534" t="str">
        <f t="shared" si="85"/>
        <v/>
      </c>
      <c r="G232" s="534" t="str">
        <f t="shared" si="85"/>
        <v/>
      </c>
      <c r="I232" s="534" t="str">
        <f t="shared" si="67"/>
        <v/>
      </c>
      <c r="K232" s="534" t="str">
        <f t="shared" si="68"/>
        <v/>
      </c>
      <c r="M232" s="534" t="str">
        <f t="shared" si="69"/>
        <v/>
      </c>
      <c r="O232" s="534" t="str">
        <f t="shared" si="70"/>
        <v/>
      </c>
      <c r="Q232" s="534" t="str">
        <f t="shared" si="71"/>
        <v/>
      </c>
      <c r="S232" s="534" t="str">
        <f t="shared" si="72"/>
        <v/>
      </c>
      <c r="U232" s="534" t="str">
        <f t="shared" si="73"/>
        <v/>
      </c>
      <c r="W232" s="534" t="str">
        <f t="shared" si="74"/>
        <v/>
      </c>
      <c r="Y232" s="534" t="str">
        <f t="shared" si="75"/>
        <v/>
      </c>
      <c r="AA232" s="534" t="str">
        <f t="shared" si="76"/>
        <v/>
      </c>
      <c r="AC232" s="534" t="str">
        <f t="shared" si="77"/>
        <v/>
      </c>
      <c r="AE232" s="534" t="str">
        <f t="shared" si="78"/>
        <v/>
      </c>
      <c r="AG232" s="534" t="str">
        <f t="shared" si="79"/>
        <v/>
      </c>
      <c r="AI232" s="534" t="str">
        <f t="shared" si="80"/>
        <v/>
      </c>
      <c r="AK232" s="534" t="str">
        <f t="shared" si="81"/>
        <v/>
      </c>
      <c r="AM232" s="534" t="str">
        <f t="shared" si="82"/>
        <v/>
      </c>
      <c r="AO232" s="534" t="str">
        <f t="shared" si="83"/>
        <v/>
      </c>
      <c r="AQ232" s="534" t="str">
        <f t="shared" si="84"/>
        <v/>
      </c>
    </row>
    <row r="233" spans="5:43">
      <c r="E233" s="534" t="str">
        <f t="shared" si="85"/>
        <v/>
      </c>
      <c r="G233" s="534" t="str">
        <f t="shared" si="85"/>
        <v/>
      </c>
      <c r="I233" s="534" t="str">
        <f t="shared" si="67"/>
        <v/>
      </c>
      <c r="K233" s="534" t="str">
        <f t="shared" si="68"/>
        <v/>
      </c>
      <c r="M233" s="534" t="str">
        <f t="shared" si="69"/>
        <v/>
      </c>
      <c r="O233" s="534" t="str">
        <f t="shared" si="70"/>
        <v/>
      </c>
      <c r="Q233" s="534" t="str">
        <f t="shared" si="71"/>
        <v/>
      </c>
      <c r="S233" s="534" t="str">
        <f t="shared" si="72"/>
        <v/>
      </c>
      <c r="U233" s="534" t="str">
        <f t="shared" si="73"/>
        <v/>
      </c>
      <c r="W233" s="534" t="str">
        <f t="shared" si="74"/>
        <v/>
      </c>
      <c r="Y233" s="534" t="str">
        <f t="shared" si="75"/>
        <v/>
      </c>
      <c r="AA233" s="534" t="str">
        <f t="shared" si="76"/>
        <v/>
      </c>
      <c r="AC233" s="534" t="str">
        <f t="shared" si="77"/>
        <v/>
      </c>
      <c r="AE233" s="534" t="str">
        <f t="shared" si="78"/>
        <v/>
      </c>
      <c r="AG233" s="534" t="str">
        <f t="shared" si="79"/>
        <v/>
      </c>
      <c r="AI233" s="534" t="str">
        <f t="shared" si="80"/>
        <v/>
      </c>
      <c r="AK233" s="534" t="str">
        <f t="shared" si="81"/>
        <v/>
      </c>
      <c r="AM233" s="534" t="str">
        <f t="shared" si="82"/>
        <v/>
      </c>
      <c r="AO233" s="534" t="str">
        <f t="shared" si="83"/>
        <v/>
      </c>
      <c r="AQ233" s="534" t="str">
        <f t="shared" si="84"/>
        <v/>
      </c>
    </row>
    <row r="234" spans="5:43">
      <c r="E234" s="534" t="str">
        <f t="shared" si="85"/>
        <v/>
      </c>
      <c r="G234" s="534" t="str">
        <f t="shared" si="85"/>
        <v/>
      </c>
      <c r="I234" s="534" t="str">
        <f t="shared" si="67"/>
        <v/>
      </c>
      <c r="K234" s="534" t="str">
        <f t="shared" si="68"/>
        <v/>
      </c>
      <c r="M234" s="534" t="str">
        <f t="shared" si="69"/>
        <v/>
      </c>
      <c r="O234" s="534" t="str">
        <f t="shared" si="70"/>
        <v/>
      </c>
      <c r="Q234" s="534" t="str">
        <f t="shared" si="71"/>
        <v/>
      </c>
      <c r="S234" s="534" t="str">
        <f t="shared" si="72"/>
        <v/>
      </c>
      <c r="U234" s="534" t="str">
        <f t="shared" si="73"/>
        <v/>
      </c>
      <c r="W234" s="534" t="str">
        <f t="shared" si="74"/>
        <v/>
      </c>
      <c r="Y234" s="534" t="str">
        <f t="shared" si="75"/>
        <v/>
      </c>
      <c r="AA234" s="534" t="str">
        <f t="shared" si="76"/>
        <v/>
      </c>
      <c r="AC234" s="534" t="str">
        <f t="shared" si="77"/>
        <v/>
      </c>
      <c r="AE234" s="534" t="str">
        <f t="shared" si="78"/>
        <v/>
      </c>
      <c r="AG234" s="534" t="str">
        <f t="shared" si="79"/>
        <v/>
      </c>
      <c r="AI234" s="534" t="str">
        <f t="shared" si="80"/>
        <v/>
      </c>
      <c r="AK234" s="534" t="str">
        <f t="shared" si="81"/>
        <v/>
      </c>
      <c r="AM234" s="534" t="str">
        <f t="shared" si="82"/>
        <v/>
      </c>
      <c r="AO234" s="534" t="str">
        <f t="shared" si="83"/>
        <v/>
      </c>
      <c r="AQ234" s="534" t="str">
        <f t="shared" si="84"/>
        <v/>
      </c>
    </row>
    <row r="235" spans="5:43">
      <c r="E235" s="534" t="str">
        <f t="shared" si="85"/>
        <v/>
      </c>
      <c r="G235" s="534" t="str">
        <f t="shared" si="85"/>
        <v/>
      </c>
      <c r="I235" s="534" t="str">
        <f t="shared" si="67"/>
        <v/>
      </c>
      <c r="K235" s="534" t="str">
        <f t="shared" si="68"/>
        <v/>
      </c>
      <c r="M235" s="534" t="str">
        <f t="shared" si="69"/>
        <v/>
      </c>
      <c r="O235" s="534" t="str">
        <f t="shared" si="70"/>
        <v/>
      </c>
      <c r="Q235" s="534" t="str">
        <f t="shared" si="71"/>
        <v/>
      </c>
      <c r="S235" s="534" t="str">
        <f t="shared" si="72"/>
        <v/>
      </c>
      <c r="U235" s="534" t="str">
        <f t="shared" si="73"/>
        <v/>
      </c>
      <c r="W235" s="534" t="str">
        <f t="shared" si="74"/>
        <v/>
      </c>
      <c r="Y235" s="534" t="str">
        <f t="shared" si="75"/>
        <v/>
      </c>
      <c r="AA235" s="534" t="str">
        <f t="shared" si="76"/>
        <v/>
      </c>
      <c r="AC235" s="534" t="str">
        <f t="shared" si="77"/>
        <v/>
      </c>
      <c r="AE235" s="534" t="str">
        <f t="shared" si="78"/>
        <v/>
      </c>
      <c r="AG235" s="534" t="str">
        <f t="shared" si="79"/>
        <v/>
      </c>
      <c r="AI235" s="534" t="str">
        <f t="shared" si="80"/>
        <v/>
      </c>
      <c r="AK235" s="534" t="str">
        <f t="shared" si="81"/>
        <v/>
      </c>
      <c r="AM235" s="534" t="str">
        <f t="shared" si="82"/>
        <v/>
      </c>
      <c r="AO235" s="534" t="str">
        <f t="shared" si="83"/>
        <v/>
      </c>
      <c r="AQ235" s="534" t="str">
        <f t="shared" si="84"/>
        <v/>
      </c>
    </row>
    <row r="236" spans="5:43">
      <c r="E236" s="534" t="str">
        <f t="shared" si="85"/>
        <v/>
      </c>
      <c r="G236" s="534" t="str">
        <f t="shared" si="85"/>
        <v/>
      </c>
      <c r="I236" s="534" t="str">
        <f t="shared" si="67"/>
        <v/>
      </c>
      <c r="K236" s="534" t="str">
        <f t="shared" si="68"/>
        <v/>
      </c>
      <c r="M236" s="534" t="str">
        <f t="shared" si="69"/>
        <v/>
      </c>
      <c r="O236" s="534" t="str">
        <f t="shared" si="70"/>
        <v/>
      </c>
      <c r="Q236" s="534" t="str">
        <f t="shared" si="71"/>
        <v/>
      </c>
      <c r="S236" s="534" t="str">
        <f t="shared" si="72"/>
        <v/>
      </c>
      <c r="U236" s="534" t="str">
        <f t="shared" si="73"/>
        <v/>
      </c>
      <c r="W236" s="534" t="str">
        <f t="shared" si="74"/>
        <v/>
      </c>
      <c r="Y236" s="534" t="str">
        <f t="shared" si="75"/>
        <v/>
      </c>
      <c r="AA236" s="534" t="str">
        <f t="shared" si="76"/>
        <v/>
      </c>
      <c r="AC236" s="534" t="str">
        <f t="shared" si="77"/>
        <v/>
      </c>
      <c r="AE236" s="534" t="str">
        <f t="shared" si="78"/>
        <v/>
      </c>
      <c r="AG236" s="534" t="str">
        <f t="shared" si="79"/>
        <v/>
      </c>
      <c r="AI236" s="534" t="str">
        <f t="shared" si="80"/>
        <v/>
      </c>
      <c r="AK236" s="534" t="str">
        <f t="shared" si="81"/>
        <v/>
      </c>
      <c r="AM236" s="534" t="str">
        <f t="shared" si="82"/>
        <v/>
      </c>
      <c r="AO236" s="534" t="str">
        <f t="shared" si="83"/>
        <v/>
      </c>
      <c r="AQ236" s="534" t="str">
        <f t="shared" si="84"/>
        <v/>
      </c>
    </row>
    <row r="237" spans="5:43">
      <c r="E237" s="534" t="str">
        <f t="shared" ref="E237:G252" si="86">IF(OR($B237=0,D237=0),"",D237/$B237)</f>
        <v/>
      </c>
      <c r="G237" s="534" t="str">
        <f t="shared" si="86"/>
        <v/>
      </c>
      <c r="I237" s="534" t="str">
        <f t="shared" si="67"/>
        <v/>
      </c>
      <c r="K237" s="534" t="str">
        <f t="shared" si="68"/>
        <v/>
      </c>
      <c r="M237" s="534" t="str">
        <f t="shared" si="69"/>
        <v/>
      </c>
      <c r="O237" s="534" t="str">
        <f t="shared" si="70"/>
        <v/>
      </c>
      <c r="Q237" s="534" t="str">
        <f t="shared" si="71"/>
        <v/>
      </c>
      <c r="S237" s="534" t="str">
        <f t="shared" si="72"/>
        <v/>
      </c>
      <c r="U237" s="534" t="str">
        <f t="shared" si="73"/>
        <v/>
      </c>
      <c r="W237" s="534" t="str">
        <f t="shared" si="74"/>
        <v/>
      </c>
      <c r="Y237" s="534" t="str">
        <f t="shared" si="75"/>
        <v/>
      </c>
      <c r="AA237" s="534" t="str">
        <f t="shared" si="76"/>
        <v/>
      </c>
      <c r="AC237" s="534" t="str">
        <f t="shared" si="77"/>
        <v/>
      </c>
      <c r="AE237" s="534" t="str">
        <f t="shared" si="78"/>
        <v/>
      </c>
      <c r="AG237" s="534" t="str">
        <f t="shared" si="79"/>
        <v/>
      </c>
      <c r="AI237" s="534" t="str">
        <f t="shared" si="80"/>
        <v/>
      </c>
      <c r="AK237" s="534" t="str">
        <f t="shared" si="81"/>
        <v/>
      </c>
      <c r="AM237" s="534" t="str">
        <f t="shared" si="82"/>
        <v/>
      </c>
      <c r="AO237" s="534" t="str">
        <f t="shared" si="83"/>
        <v/>
      </c>
      <c r="AQ237" s="534" t="str">
        <f t="shared" si="84"/>
        <v/>
      </c>
    </row>
    <row r="238" spans="5:43">
      <c r="E238" s="534" t="str">
        <f t="shared" si="86"/>
        <v/>
      </c>
      <c r="G238" s="534" t="str">
        <f t="shared" si="86"/>
        <v/>
      </c>
      <c r="I238" s="534" t="str">
        <f t="shared" si="67"/>
        <v/>
      </c>
      <c r="K238" s="534" t="str">
        <f t="shared" si="68"/>
        <v/>
      </c>
      <c r="M238" s="534" t="str">
        <f t="shared" si="69"/>
        <v/>
      </c>
      <c r="O238" s="534" t="str">
        <f t="shared" si="70"/>
        <v/>
      </c>
      <c r="Q238" s="534" t="str">
        <f t="shared" si="71"/>
        <v/>
      </c>
      <c r="S238" s="534" t="str">
        <f t="shared" si="72"/>
        <v/>
      </c>
      <c r="U238" s="534" t="str">
        <f t="shared" si="73"/>
        <v/>
      </c>
      <c r="W238" s="534" t="str">
        <f t="shared" si="74"/>
        <v/>
      </c>
      <c r="Y238" s="534" t="str">
        <f t="shared" si="75"/>
        <v/>
      </c>
      <c r="AA238" s="534" t="str">
        <f t="shared" si="76"/>
        <v/>
      </c>
      <c r="AC238" s="534" t="str">
        <f t="shared" si="77"/>
        <v/>
      </c>
      <c r="AE238" s="534" t="str">
        <f t="shared" si="78"/>
        <v/>
      </c>
      <c r="AG238" s="534" t="str">
        <f t="shared" si="79"/>
        <v/>
      </c>
      <c r="AI238" s="534" t="str">
        <f t="shared" si="80"/>
        <v/>
      </c>
      <c r="AK238" s="534" t="str">
        <f t="shared" si="81"/>
        <v/>
      </c>
      <c r="AM238" s="534" t="str">
        <f t="shared" si="82"/>
        <v/>
      </c>
      <c r="AO238" s="534" t="str">
        <f t="shared" si="83"/>
        <v/>
      </c>
      <c r="AQ238" s="534" t="str">
        <f t="shared" si="84"/>
        <v/>
      </c>
    </row>
    <row r="239" spans="5:43">
      <c r="E239" s="534" t="str">
        <f t="shared" si="86"/>
        <v/>
      </c>
      <c r="G239" s="534" t="str">
        <f t="shared" si="86"/>
        <v/>
      </c>
      <c r="I239" s="534" t="str">
        <f t="shared" si="67"/>
        <v/>
      </c>
      <c r="K239" s="534" t="str">
        <f t="shared" si="68"/>
        <v/>
      </c>
      <c r="M239" s="534" t="str">
        <f t="shared" si="69"/>
        <v/>
      </c>
      <c r="O239" s="534" t="str">
        <f t="shared" si="70"/>
        <v/>
      </c>
      <c r="Q239" s="534" t="str">
        <f t="shared" si="71"/>
        <v/>
      </c>
      <c r="S239" s="534" t="str">
        <f t="shared" si="72"/>
        <v/>
      </c>
      <c r="U239" s="534" t="str">
        <f t="shared" si="73"/>
        <v/>
      </c>
      <c r="W239" s="534" t="str">
        <f t="shared" si="74"/>
        <v/>
      </c>
      <c r="Y239" s="534" t="str">
        <f t="shared" si="75"/>
        <v/>
      </c>
      <c r="AA239" s="534" t="str">
        <f t="shared" si="76"/>
        <v/>
      </c>
      <c r="AC239" s="534" t="str">
        <f t="shared" si="77"/>
        <v/>
      </c>
      <c r="AE239" s="534" t="str">
        <f t="shared" si="78"/>
        <v/>
      </c>
      <c r="AG239" s="534" t="str">
        <f t="shared" si="79"/>
        <v/>
      </c>
      <c r="AI239" s="534" t="str">
        <f t="shared" si="80"/>
        <v/>
      </c>
      <c r="AK239" s="534" t="str">
        <f t="shared" si="81"/>
        <v/>
      </c>
      <c r="AM239" s="534" t="str">
        <f t="shared" si="82"/>
        <v/>
      </c>
      <c r="AO239" s="534" t="str">
        <f t="shared" si="83"/>
        <v/>
      </c>
      <c r="AQ239" s="534" t="str">
        <f t="shared" si="84"/>
        <v/>
      </c>
    </row>
    <row r="240" spans="5:43">
      <c r="E240" s="534" t="str">
        <f t="shared" si="86"/>
        <v/>
      </c>
      <c r="G240" s="534" t="str">
        <f t="shared" si="86"/>
        <v/>
      </c>
      <c r="I240" s="534" t="str">
        <f t="shared" si="67"/>
        <v/>
      </c>
      <c r="K240" s="534" t="str">
        <f t="shared" si="68"/>
        <v/>
      </c>
      <c r="M240" s="534" t="str">
        <f t="shared" si="69"/>
        <v/>
      </c>
      <c r="O240" s="534" t="str">
        <f t="shared" si="70"/>
        <v/>
      </c>
      <c r="Q240" s="534" t="str">
        <f t="shared" si="71"/>
        <v/>
      </c>
      <c r="S240" s="534" t="str">
        <f t="shared" si="72"/>
        <v/>
      </c>
      <c r="U240" s="534" t="str">
        <f t="shared" si="73"/>
        <v/>
      </c>
      <c r="W240" s="534" t="str">
        <f t="shared" si="74"/>
        <v/>
      </c>
      <c r="Y240" s="534" t="str">
        <f t="shared" si="75"/>
        <v/>
      </c>
      <c r="AA240" s="534" t="str">
        <f t="shared" si="76"/>
        <v/>
      </c>
      <c r="AC240" s="534" t="str">
        <f t="shared" si="77"/>
        <v/>
      </c>
      <c r="AE240" s="534" t="str">
        <f t="shared" si="78"/>
        <v/>
      </c>
      <c r="AG240" s="534" t="str">
        <f t="shared" si="79"/>
        <v/>
      </c>
      <c r="AI240" s="534" t="str">
        <f t="shared" si="80"/>
        <v/>
      </c>
      <c r="AK240" s="534" t="str">
        <f t="shared" si="81"/>
        <v/>
      </c>
      <c r="AM240" s="534" t="str">
        <f t="shared" si="82"/>
        <v/>
      </c>
      <c r="AO240" s="534" t="str">
        <f t="shared" si="83"/>
        <v/>
      </c>
      <c r="AQ240" s="534" t="str">
        <f t="shared" si="84"/>
        <v/>
      </c>
    </row>
    <row r="241" spans="5:43">
      <c r="E241" s="534" t="str">
        <f t="shared" si="86"/>
        <v/>
      </c>
      <c r="G241" s="534" t="str">
        <f t="shared" si="86"/>
        <v/>
      </c>
      <c r="I241" s="534" t="str">
        <f t="shared" si="67"/>
        <v/>
      </c>
      <c r="K241" s="534" t="str">
        <f t="shared" si="68"/>
        <v/>
      </c>
      <c r="M241" s="534" t="str">
        <f t="shared" si="69"/>
        <v/>
      </c>
      <c r="O241" s="534" t="str">
        <f t="shared" si="70"/>
        <v/>
      </c>
      <c r="Q241" s="534" t="str">
        <f t="shared" si="71"/>
        <v/>
      </c>
      <c r="S241" s="534" t="str">
        <f t="shared" si="72"/>
        <v/>
      </c>
      <c r="U241" s="534" t="str">
        <f t="shared" si="73"/>
        <v/>
      </c>
      <c r="W241" s="534" t="str">
        <f t="shared" si="74"/>
        <v/>
      </c>
      <c r="Y241" s="534" t="str">
        <f t="shared" si="75"/>
        <v/>
      </c>
      <c r="AA241" s="534" t="str">
        <f t="shared" si="76"/>
        <v/>
      </c>
      <c r="AC241" s="534" t="str">
        <f t="shared" si="77"/>
        <v/>
      </c>
      <c r="AE241" s="534" t="str">
        <f t="shared" si="78"/>
        <v/>
      </c>
      <c r="AG241" s="534" t="str">
        <f t="shared" si="79"/>
        <v/>
      </c>
      <c r="AI241" s="534" t="str">
        <f t="shared" si="80"/>
        <v/>
      </c>
      <c r="AK241" s="534" t="str">
        <f t="shared" si="81"/>
        <v/>
      </c>
      <c r="AM241" s="534" t="str">
        <f t="shared" si="82"/>
        <v/>
      </c>
      <c r="AO241" s="534" t="str">
        <f t="shared" si="83"/>
        <v/>
      </c>
      <c r="AQ241" s="534" t="str">
        <f t="shared" si="84"/>
        <v/>
      </c>
    </row>
    <row r="242" spans="5:43">
      <c r="E242" s="534" t="str">
        <f t="shared" si="86"/>
        <v/>
      </c>
      <c r="G242" s="534" t="str">
        <f t="shared" si="86"/>
        <v/>
      </c>
      <c r="I242" s="534" t="str">
        <f t="shared" si="67"/>
        <v/>
      </c>
      <c r="K242" s="534" t="str">
        <f t="shared" si="68"/>
        <v/>
      </c>
      <c r="M242" s="534" t="str">
        <f t="shared" si="69"/>
        <v/>
      </c>
      <c r="O242" s="534" t="str">
        <f t="shared" si="70"/>
        <v/>
      </c>
      <c r="Q242" s="534" t="str">
        <f t="shared" si="71"/>
        <v/>
      </c>
      <c r="S242" s="534" t="str">
        <f t="shared" si="72"/>
        <v/>
      </c>
      <c r="U242" s="534" t="str">
        <f t="shared" si="73"/>
        <v/>
      </c>
      <c r="W242" s="534" t="str">
        <f t="shared" si="74"/>
        <v/>
      </c>
      <c r="Y242" s="534" t="str">
        <f t="shared" si="75"/>
        <v/>
      </c>
      <c r="AA242" s="534" t="str">
        <f t="shared" si="76"/>
        <v/>
      </c>
      <c r="AC242" s="534" t="str">
        <f t="shared" si="77"/>
        <v/>
      </c>
      <c r="AE242" s="534" t="str">
        <f t="shared" si="78"/>
        <v/>
      </c>
      <c r="AG242" s="534" t="str">
        <f t="shared" si="79"/>
        <v/>
      </c>
      <c r="AI242" s="534" t="str">
        <f t="shared" si="80"/>
        <v/>
      </c>
      <c r="AK242" s="534" t="str">
        <f t="shared" si="81"/>
        <v/>
      </c>
      <c r="AM242" s="534" t="str">
        <f t="shared" si="82"/>
        <v/>
      </c>
      <c r="AO242" s="534" t="str">
        <f t="shared" si="83"/>
        <v/>
      </c>
      <c r="AQ242" s="534" t="str">
        <f t="shared" si="84"/>
        <v/>
      </c>
    </row>
    <row r="243" spans="5:43">
      <c r="E243" s="534" t="str">
        <f t="shared" si="86"/>
        <v/>
      </c>
      <c r="G243" s="534" t="str">
        <f t="shared" si="86"/>
        <v/>
      </c>
      <c r="I243" s="534" t="str">
        <f t="shared" si="67"/>
        <v/>
      </c>
      <c r="K243" s="534" t="str">
        <f t="shared" si="68"/>
        <v/>
      </c>
      <c r="M243" s="534" t="str">
        <f t="shared" si="69"/>
        <v/>
      </c>
      <c r="O243" s="534" t="str">
        <f t="shared" si="70"/>
        <v/>
      </c>
      <c r="Q243" s="534" t="str">
        <f t="shared" si="71"/>
        <v/>
      </c>
      <c r="S243" s="534" t="str">
        <f t="shared" si="72"/>
        <v/>
      </c>
      <c r="U243" s="534" t="str">
        <f t="shared" si="73"/>
        <v/>
      </c>
      <c r="W243" s="534" t="str">
        <f t="shared" si="74"/>
        <v/>
      </c>
      <c r="Y243" s="534" t="str">
        <f t="shared" si="75"/>
        <v/>
      </c>
      <c r="AA243" s="534" t="str">
        <f t="shared" si="76"/>
        <v/>
      </c>
      <c r="AC243" s="534" t="str">
        <f t="shared" si="77"/>
        <v/>
      </c>
      <c r="AE243" s="534" t="str">
        <f t="shared" si="78"/>
        <v/>
      </c>
      <c r="AG243" s="534" t="str">
        <f t="shared" si="79"/>
        <v/>
      </c>
      <c r="AI243" s="534" t="str">
        <f t="shared" si="80"/>
        <v/>
      </c>
      <c r="AK243" s="534" t="str">
        <f t="shared" si="81"/>
        <v/>
      </c>
      <c r="AM243" s="534" t="str">
        <f t="shared" si="82"/>
        <v/>
      </c>
      <c r="AO243" s="534" t="str">
        <f t="shared" si="83"/>
        <v/>
      </c>
      <c r="AQ243" s="534" t="str">
        <f t="shared" si="84"/>
        <v/>
      </c>
    </row>
    <row r="244" spans="5:43">
      <c r="E244" s="534" t="str">
        <f t="shared" si="86"/>
        <v/>
      </c>
      <c r="G244" s="534" t="str">
        <f t="shared" si="86"/>
        <v/>
      </c>
      <c r="I244" s="534" t="str">
        <f t="shared" si="67"/>
        <v/>
      </c>
      <c r="K244" s="534" t="str">
        <f t="shared" si="68"/>
        <v/>
      </c>
      <c r="M244" s="534" t="str">
        <f t="shared" si="69"/>
        <v/>
      </c>
      <c r="O244" s="534" t="str">
        <f t="shared" si="70"/>
        <v/>
      </c>
      <c r="Q244" s="534" t="str">
        <f t="shared" si="71"/>
        <v/>
      </c>
      <c r="S244" s="534" t="str">
        <f t="shared" si="72"/>
        <v/>
      </c>
      <c r="U244" s="534" t="str">
        <f t="shared" si="73"/>
        <v/>
      </c>
      <c r="W244" s="534" t="str">
        <f t="shared" si="74"/>
        <v/>
      </c>
      <c r="Y244" s="534" t="str">
        <f t="shared" si="75"/>
        <v/>
      </c>
      <c r="AA244" s="534" t="str">
        <f t="shared" si="76"/>
        <v/>
      </c>
      <c r="AC244" s="534" t="str">
        <f t="shared" si="77"/>
        <v/>
      </c>
      <c r="AE244" s="534" t="str">
        <f t="shared" si="78"/>
        <v/>
      </c>
      <c r="AG244" s="534" t="str">
        <f t="shared" si="79"/>
        <v/>
      </c>
      <c r="AI244" s="534" t="str">
        <f t="shared" si="80"/>
        <v/>
      </c>
      <c r="AK244" s="534" t="str">
        <f t="shared" si="81"/>
        <v/>
      </c>
      <c r="AM244" s="534" t="str">
        <f t="shared" si="82"/>
        <v/>
      </c>
      <c r="AO244" s="534" t="str">
        <f t="shared" si="83"/>
        <v/>
      </c>
      <c r="AQ244" s="534" t="str">
        <f t="shared" si="84"/>
        <v/>
      </c>
    </row>
    <row r="245" spans="5:43">
      <c r="E245" s="534" t="str">
        <f t="shared" si="86"/>
        <v/>
      </c>
      <c r="G245" s="534" t="str">
        <f t="shared" si="86"/>
        <v/>
      </c>
      <c r="I245" s="534" t="str">
        <f t="shared" si="67"/>
        <v/>
      </c>
      <c r="K245" s="534" t="str">
        <f t="shared" si="68"/>
        <v/>
      </c>
      <c r="M245" s="534" t="str">
        <f t="shared" si="69"/>
        <v/>
      </c>
      <c r="O245" s="534" t="str">
        <f t="shared" si="70"/>
        <v/>
      </c>
      <c r="Q245" s="534" t="str">
        <f t="shared" si="71"/>
        <v/>
      </c>
      <c r="S245" s="534" t="str">
        <f t="shared" si="72"/>
        <v/>
      </c>
      <c r="U245" s="534" t="str">
        <f t="shared" si="73"/>
        <v/>
      </c>
      <c r="W245" s="534" t="str">
        <f t="shared" si="74"/>
        <v/>
      </c>
      <c r="Y245" s="534" t="str">
        <f t="shared" si="75"/>
        <v/>
      </c>
      <c r="AA245" s="534" t="str">
        <f t="shared" si="76"/>
        <v/>
      </c>
      <c r="AC245" s="534" t="str">
        <f t="shared" si="77"/>
        <v/>
      </c>
      <c r="AE245" s="534" t="str">
        <f t="shared" si="78"/>
        <v/>
      </c>
      <c r="AG245" s="534" t="str">
        <f t="shared" si="79"/>
        <v/>
      </c>
      <c r="AI245" s="534" t="str">
        <f t="shared" si="80"/>
        <v/>
      </c>
      <c r="AK245" s="534" t="str">
        <f t="shared" si="81"/>
        <v/>
      </c>
      <c r="AM245" s="534" t="str">
        <f t="shared" si="82"/>
        <v/>
      </c>
      <c r="AO245" s="534" t="str">
        <f t="shared" si="83"/>
        <v/>
      </c>
      <c r="AQ245" s="534" t="str">
        <f t="shared" si="84"/>
        <v/>
      </c>
    </row>
    <row r="246" spans="5:43">
      <c r="E246" s="534" t="str">
        <f t="shared" si="86"/>
        <v/>
      </c>
      <c r="G246" s="534" t="str">
        <f t="shared" si="86"/>
        <v/>
      </c>
      <c r="I246" s="534" t="str">
        <f t="shared" si="67"/>
        <v/>
      </c>
      <c r="K246" s="534" t="str">
        <f t="shared" si="68"/>
        <v/>
      </c>
      <c r="M246" s="534" t="str">
        <f t="shared" si="69"/>
        <v/>
      </c>
      <c r="O246" s="534" t="str">
        <f t="shared" si="70"/>
        <v/>
      </c>
      <c r="Q246" s="534" t="str">
        <f t="shared" si="71"/>
        <v/>
      </c>
      <c r="S246" s="534" t="str">
        <f t="shared" si="72"/>
        <v/>
      </c>
      <c r="U246" s="534" t="str">
        <f t="shared" si="73"/>
        <v/>
      </c>
      <c r="W246" s="534" t="str">
        <f t="shared" si="74"/>
        <v/>
      </c>
      <c r="Y246" s="534" t="str">
        <f t="shared" si="75"/>
        <v/>
      </c>
      <c r="AA246" s="534" t="str">
        <f t="shared" si="76"/>
        <v/>
      </c>
      <c r="AC246" s="534" t="str">
        <f t="shared" si="77"/>
        <v/>
      </c>
      <c r="AE246" s="534" t="str">
        <f t="shared" si="78"/>
        <v/>
      </c>
      <c r="AG246" s="534" t="str">
        <f t="shared" si="79"/>
        <v/>
      </c>
      <c r="AI246" s="534" t="str">
        <f t="shared" si="80"/>
        <v/>
      </c>
      <c r="AK246" s="534" t="str">
        <f t="shared" si="81"/>
        <v/>
      </c>
      <c r="AM246" s="534" t="str">
        <f t="shared" si="82"/>
        <v/>
      </c>
      <c r="AO246" s="534" t="str">
        <f t="shared" si="83"/>
        <v/>
      </c>
      <c r="AQ246" s="534" t="str">
        <f t="shared" si="84"/>
        <v/>
      </c>
    </row>
    <row r="247" spans="5:43">
      <c r="E247" s="534" t="str">
        <f t="shared" si="86"/>
        <v/>
      </c>
      <c r="G247" s="534" t="str">
        <f t="shared" si="86"/>
        <v/>
      </c>
      <c r="I247" s="534" t="str">
        <f t="shared" si="67"/>
        <v/>
      </c>
      <c r="K247" s="534" t="str">
        <f t="shared" si="68"/>
        <v/>
      </c>
      <c r="M247" s="534" t="str">
        <f t="shared" si="69"/>
        <v/>
      </c>
      <c r="O247" s="534" t="str">
        <f t="shared" si="70"/>
        <v/>
      </c>
      <c r="Q247" s="534" t="str">
        <f t="shared" si="71"/>
        <v/>
      </c>
      <c r="S247" s="534" t="str">
        <f t="shared" si="72"/>
        <v/>
      </c>
      <c r="U247" s="534" t="str">
        <f t="shared" si="73"/>
        <v/>
      </c>
      <c r="W247" s="534" t="str">
        <f t="shared" si="74"/>
        <v/>
      </c>
      <c r="Y247" s="534" t="str">
        <f t="shared" si="75"/>
        <v/>
      </c>
      <c r="AA247" s="534" t="str">
        <f t="shared" si="76"/>
        <v/>
      </c>
      <c r="AC247" s="534" t="str">
        <f t="shared" si="77"/>
        <v/>
      </c>
      <c r="AE247" s="534" t="str">
        <f t="shared" si="78"/>
        <v/>
      </c>
      <c r="AG247" s="534" t="str">
        <f t="shared" si="79"/>
        <v/>
      </c>
      <c r="AI247" s="534" t="str">
        <f t="shared" si="80"/>
        <v/>
      </c>
      <c r="AK247" s="534" t="str">
        <f t="shared" si="81"/>
        <v/>
      </c>
      <c r="AM247" s="534" t="str">
        <f t="shared" si="82"/>
        <v/>
      </c>
      <c r="AO247" s="534" t="str">
        <f t="shared" si="83"/>
        <v/>
      </c>
      <c r="AQ247" s="534" t="str">
        <f t="shared" si="84"/>
        <v/>
      </c>
    </row>
    <row r="248" spans="5:43">
      <c r="E248" s="534" t="str">
        <f t="shared" si="86"/>
        <v/>
      </c>
      <c r="G248" s="534" t="str">
        <f t="shared" si="86"/>
        <v/>
      </c>
      <c r="I248" s="534" t="str">
        <f t="shared" si="67"/>
        <v/>
      </c>
      <c r="K248" s="534" t="str">
        <f t="shared" si="68"/>
        <v/>
      </c>
      <c r="M248" s="534" t="str">
        <f t="shared" si="69"/>
        <v/>
      </c>
      <c r="O248" s="534" t="str">
        <f t="shared" si="70"/>
        <v/>
      </c>
      <c r="Q248" s="534" t="str">
        <f t="shared" si="71"/>
        <v/>
      </c>
      <c r="S248" s="534" t="str">
        <f t="shared" si="72"/>
        <v/>
      </c>
      <c r="U248" s="534" t="str">
        <f t="shared" si="73"/>
        <v/>
      </c>
      <c r="W248" s="534" t="str">
        <f t="shared" si="74"/>
        <v/>
      </c>
      <c r="Y248" s="534" t="str">
        <f t="shared" si="75"/>
        <v/>
      </c>
      <c r="AA248" s="534" t="str">
        <f t="shared" si="76"/>
        <v/>
      </c>
      <c r="AC248" s="534" t="str">
        <f t="shared" si="77"/>
        <v/>
      </c>
      <c r="AE248" s="534" t="str">
        <f t="shared" si="78"/>
        <v/>
      </c>
      <c r="AG248" s="534" t="str">
        <f t="shared" si="79"/>
        <v/>
      </c>
      <c r="AI248" s="534" t="str">
        <f t="shared" si="80"/>
        <v/>
      </c>
      <c r="AK248" s="534" t="str">
        <f t="shared" si="81"/>
        <v/>
      </c>
      <c r="AM248" s="534" t="str">
        <f t="shared" si="82"/>
        <v/>
      </c>
      <c r="AO248" s="534" t="str">
        <f t="shared" si="83"/>
        <v/>
      </c>
      <c r="AQ248" s="534" t="str">
        <f t="shared" si="84"/>
        <v/>
      </c>
    </row>
    <row r="249" spans="5:43">
      <c r="E249" s="534" t="str">
        <f t="shared" si="86"/>
        <v/>
      </c>
      <c r="G249" s="534" t="str">
        <f t="shared" si="86"/>
        <v/>
      </c>
      <c r="I249" s="534" t="str">
        <f t="shared" si="67"/>
        <v/>
      </c>
      <c r="K249" s="534" t="str">
        <f t="shared" si="68"/>
        <v/>
      </c>
      <c r="M249" s="534" t="str">
        <f t="shared" si="69"/>
        <v/>
      </c>
      <c r="O249" s="534" t="str">
        <f t="shared" si="70"/>
        <v/>
      </c>
      <c r="Q249" s="534" t="str">
        <f t="shared" si="71"/>
        <v/>
      </c>
      <c r="S249" s="534" t="str">
        <f t="shared" si="72"/>
        <v/>
      </c>
      <c r="U249" s="534" t="str">
        <f t="shared" si="73"/>
        <v/>
      </c>
      <c r="W249" s="534" t="str">
        <f t="shared" si="74"/>
        <v/>
      </c>
      <c r="Y249" s="534" t="str">
        <f t="shared" si="75"/>
        <v/>
      </c>
      <c r="AA249" s="534" t="str">
        <f t="shared" si="76"/>
        <v/>
      </c>
      <c r="AC249" s="534" t="str">
        <f t="shared" si="77"/>
        <v/>
      </c>
      <c r="AE249" s="534" t="str">
        <f t="shared" si="78"/>
        <v/>
      </c>
      <c r="AG249" s="534" t="str">
        <f t="shared" si="79"/>
        <v/>
      </c>
      <c r="AI249" s="534" t="str">
        <f t="shared" si="80"/>
        <v/>
      </c>
      <c r="AK249" s="534" t="str">
        <f t="shared" si="81"/>
        <v/>
      </c>
      <c r="AM249" s="534" t="str">
        <f t="shared" si="82"/>
        <v/>
      </c>
      <c r="AO249" s="534" t="str">
        <f t="shared" si="83"/>
        <v/>
      </c>
      <c r="AQ249" s="534" t="str">
        <f t="shared" si="84"/>
        <v/>
      </c>
    </row>
    <row r="250" spans="5:43">
      <c r="E250" s="534" t="str">
        <f t="shared" si="86"/>
        <v/>
      </c>
      <c r="G250" s="534" t="str">
        <f t="shared" si="86"/>
        <v/>
      </c>
      <c r="I250" s="534" t="str">
        <f t="shared" si="67"/>
        <v/>
      </c>
      <c r="K250" s="534" t="str">
        <f t="shared" si="68"/>
        <v/>
      </c>
      <c r="M250" s="534" t="str">
        <f t="shared" si="69"/>
        <v/>
      </c>
      <c r="O250" s="534" t="str">
        <f t="shared" si="70"/>
        <v/>
      </c>
      <c r="Q250" s="534" t="str">
        <f t="shared" si="71"/>
        <v/>
      </c>
      <c r="S250" s="534" t="str">
        <f t="shared" si="72"/>
        <v/>
      </c>
      <c r="U250" s="534" t="str">
        <f t="shared" si="73"/>
        <v/>
      </c>
      <c r="W250" s="534" t="str">
        <f t="shared" si="74"/>
        <v/>
      </c>
      <c r="Y250" s="534" t="str">
        <f t="shared" si="75"/>
        <v/>
      </c>
      <c r="AA250" s="534" t="str">
        <f t="shared" si="76"/>
        <v/>
      </c>
      <c r="AC250" s="534" t="str">
        <f t="shared" si="77"/>
        <v/>
      </c>
      <c r="AE250" s="534" t="str">
        <f t="shared" si="78"/>
        <v/>
      </c>
      <c r="AG250" s="534" t="str">
        <f t="shared" si="79"/>
        <v/>
      </c>
      <c r="AI250" s="534" t="str">
        <f t="shared" si="80"/>
        <v/>
      </c>
      <c r="AK250" s="534" t="str">
        <f t="shared" si="81"/>
        <v/>
      </c>
      <c r="AM250" s="534" t="str">
        <f t="shared" si="82"/>
        <v/>
      </c>
      <c r="AO250" s="534" t="str">
        <f t="shared" si="83"/>
        <v/>
      </c>
      <c r="AQ250" s="534" t="str">
        <f t="shared" si="84"/>
        <v/>
      </c>
    </row>
    <row r="251" spans="5:43">
      <c r="E251" s="534" t="str">
        <f t="shared" si="86"/>
        <v/>
      </c>
      <c r="G251" s="534" t="str">
        <f t="shared" si="86"/>
        <v/>
      </c>
      <c r="I251" s="534" t="str">
        <f t="shared" si="67"/>
        <v/>
      </c>
      <c r="K251" s="534" t="str">
        <f t="shared" si="68"/>
        <v/>
      </c>
      <c r="M251" s="534" t="str">
        <f t="shared" si="69"/>
        <v/>
      </c>
      <c r="O251" s="534" t="str">
        <f t="shared" si="70"/>
        <v/>
      </c>
      <c r="Q251" s="534" t="str">
        <f t="shared" si="71"/>
        <v/>
      </c>
      <c r="S251" s="534" t="str">
        <f t="shared" si="72"/>
        <v/>
      </c>
      <c r="U251" s="534" t="str">
        <f t="shared" si="73"/>
        <v/>
      </c>
      <c r="W251" s="534" t="str">
        <f t="shared" si="74"/>
        <v/>
      </c>
      <c r="Y251" s="534" t="str">
        <f t="shared" si="75"/>
        <v/>
      </c>
      <c r="AA251" s="534" t="str">
        <f t="shared" si="76"/>
        <v/>
      </c>
      <c r="AC251" s="534" t="str">
        <f t="shared" si="77"/>
        <v/>
      </c>
      <c r="AE251" s="534" t="str">
        <f t="shared" si="78"/>
        <v/>
      </c>
      <c r="AG251" s="534" t="str">
        <f t="shared" si="79"/>
        <v/>
      </c>
      <c r="AI251" s="534" t="str">
        <f t="shared" si="80"/>
        <v/>
      </c>
      <c r="AK251" s="534" t="str">
        <f t="shared" si="81"/>
        <v/>
      </c>
      <c r="AM251" s="534" t="str">
        <f t="shared" si="82"/>
        <v/>
      </c>
      <c r="AO251" s="534" t="str">
        <f t="shared" si="83"/>
        <v/>
      </c>
      <c r="AQ251" s="534" t="str">
        <f t="shared" si="84"/>
        <v/>
      </c>
    </row>
    <row r="252" spans="5:43">
      <c r="E252" s="534" t="str">
        <f t="shared" si="86"/>
        <v/>
      </c>
      <c r="G252" s="534" t="str">
        <f t="shared" si="86"/>
        <v/>
      </c>
      <c r="I252" s="534" t="str">
        <f t="shared" si="67"/>
        <v/>
      </c>
      <c r="K252" s="534" t="str">
        <f t="shared" si="68"/>
        <v/>
      </c>
      <c r="M252" s="534" t="str">
        <f t="shared" si="69"/>
        <v/>
      </c>
      <c r="O252" s="534" t="str">
        <f t="shared" si="70"/>
        <v/>
      </c>
      <c r="Q252" s="534" t="str">
        <f t="shared" si="71"/>
        <v/>
      </c>
      <c r="S252" s="534" t="str">
        <f t="shared" si="72"/>
        <v/>
      </c>
      <c r="U252" s="534" t="str">
        <f t="shared" si="73"/>
        <v/>
      </c>
      <c r="W252" s="534" t="str">
        <f t="shared" si="74"/>
        <v/>
      </c>
      <c r="Y252" s="534" t="str">
        <f t="shared" si="75"/>
        <v/>
      </c>
      <c r="AA252" s="534" t="str">
        <f t="shared" si="76"/>
        <v/>
      </c>
      <c r="AC252" s="534" t="str">
        <f t="shared" si="77"/>
        <v/>
      </c>
      <c r="AE252" s="534" t="str">
        <f t="shared" si="78"/>
        <v/>
      </c>
      <c r="AG252" s="534" t="str">
        <f t="shared" si="79"/>
        <v/>
      </c>
      <c r="AI252" s="534" t="str">
        <f t="shared" si="80"/>
        <v/>
      </c>
      <c r="AK252" s="534" t="str">
        <f t="shared" si="81"/>
        <v/>
      </c>
      <c r="AM252" s="534" t="str">
        <f t="shared" si="82"/>
        <v/>
      </c>
      <c r="AO252" s="534" t="str">
        <f t="shared" si="83"/>
        <v/>
      </c>
      <c r="AQ252" s="534" t="str">
        <f t="shared" si="84"/>
        <v/>
      </c>
    </row>
    <row r="253" spans="5:43">
      <c r="E253" s="534" t="str">
        <f t="shared" ref="E253:G268" si="87">IF(OR($B253=0,D253=0),"",D253/$B253)</f>
        <v/>
      </c>
      <c r="G253" s="534" t="str">
        <f t="shared" si="87"/>
        <v/>
      </c>
      <c r="I253" s="534" t="str">
        <f t="shared" si="67"/>
        <v/>
      </c>
      <c r="K253" s="534" t="str">
        <f t="shared" si="68"/>
        <v/>
      </c>
      <c r="M253" s="534" t="str">
        <f t="shared" si="69"/>
        <v/>
      </c>
      <c r="O253" s="534" t="str">
        <f t="shared" si="70"/>
        <v/>
      </c>
      <c r="Q253" s="534" t="str">
        <f t="shared" si="71"/>
        <v/>
      </c>
      <c r="S253" s="534" t="str">
        <f t="shared" si="72"/>
        <v/>
      </c>
      <c r="U253" s="534" t="str">
        <f t="shared" si="73"/>
        <v/>
      </c>
      <c r="W253" s="534" t="str">
        <f t="shared" si="74"/>
        <v/>
      </c>
      <c r="Y253" s="534" t="str">
        <f t="shared" si="75"/>
        <v/>
      </c>
      <c r="AA253" s="534" t="str">
        <f t="shared" si="76"/>
        <v/>
      </c>
      <c r="AC253" s="534" t="str">
        <f t="shared" si="77"/>
        <v/>
      </c>
      <c r="AE253" s="534" t="str">
        <f t="shared" si="78"/>
        <v/>
      </c>
      <c r="AG253" s="534" t="str">
        <f t="shared" si="79"/>
        <v/>
      </c>
      <c r="AI253" s="534" t="str">
        <f t="shared" si="80"/>
        <v/>
      </c>
      <c r="AK253" s="534" t="str">
        <f t="shared" si="81"/>
        <v/>
      </c>
      <c r="AM253" s="534" t="str">
        <f t="shared" si="82"/>
        <v/>
      </c>
      <c r="AO253" s="534" t="str">
        <f t="shared" si="83"/>
        <v/>
      </c>
      <c r="AQ253" s="534" t="str">
        <f t="shared" si="84"/>
        <v/>
      </c>
    </row>
    <row r="254" spans="5:43">
      <c r="E254" s="534" t="str">
        <f t="shared" si="87"/>
        <v/>
      </c>
      <c r="G254" s="534" t="str">
        <f t="shared" si="87"/>
        <v/>
      </c>
      <c r="I254" s="534" t="str">
        <f t="shared" si="67"/>
        <v/>
      </c>
      <c r="K254" s="534" t="str">
        <f t="shared" si="68"/>
        <v/>
      </c>
      <c r="M254" s="534" t="str">
        <f t="shared" si="69"/>
        <v/>
      </c>
      <c r="O254" s="534" t="str">
        <f t="shared" si="70"/>
        <v/>
      </c>
      <c r="Q254" s="534" t="str">
        <f t="shared" si="71"/>
        <v/>
      </c>
      <c r="S254" s="534" t="str">
        <f t="shared" si="72"/>
        <v/>
      </c>
      <c r="U254" s="534" t="str">
        <f t="shared" si="73"/>
        <v/>
      </c>
      <c r="W254" s="534" t="str">
        <f t="shared" si="74"/>
        <v/>
      </c>
      <c r="Y254" s="534" t="str">
        <f t="shared" si="75"/>
        <v/>
      </c>
      <c r="AA254" s="534" t="str">
        <f t="shared" si="76"/>
        <v/>
      </c>
      <c r="AC254" s="534" t="str">
        <f t="shared" si="77"/>
        <v/>
      </c>
      <c r="AE254" s="534" t="str">
        <f t="shared" si="78"/>
        <v/>
      </c>
      <c r="AG254" s="534" t="str">
        <f t="shared" si="79"/>
        <v/>
      </c>
      <c r="AI254" s="534" t="str">
        <f t="shared" si="80"/>
        <v/>
      </c>
      <c r="AK254" s="534" t="str">
        <f t="shared" si="81"/>
        <v/>
      </c>
      <c r="AM254" s="534" t="str">
        <f t="shared" si="82"/>
        <v/>
      </c>
      <c r="AO254" s="534" t="str">
        <f t="shared" si="83"/>
        <v/>
      </c>
      <c r="AQ254" s="534" t="str">
        <f t="shared" si="84"/>
        <v/>
      </c>
    </row>
    <row r="255" spans="5:43">
      <c r="E255" s="534" t="str">
        <f t="shared" si="87"/>
        <v/>
      </c>
      <c r="G255" s="534" t="str">
        <f t="shared" si="87"/>
        <v/>
      </c>
      <c r="I255" s="534" t="str">
        <f t="shared" si="67"/>
        <v/>
      </c>
      <c r="K255" s="534" t="str">
        <f t="shared" si="68"/>
        <v/>
      </c>
      <c r="M255" s="534" t="str">
        <f t="shared" si="69"/>
        <v/>
      </c>
      <c r="O255" s="534" t="str">
        <f t="shared" si="70"/>
        <v/>
      </c>
      <c r="Q255" s="534" t="str">
        <f t="shared" si="71"/>
        <v/>
      </c>
      <c r="S255" s="534" t="str">
        <f t="shared" si="72"/>
        <v/>
      </c>
      <c r="U255" s="534" t="str">
        <f t="shared" si="73"/>
        <v/>
      </c>
      <c r="W255" s="534" t="str">
        <f t="shared" si="74"/>
        <v/>
      </c>
      <c r="Y255" s="534" t="str">
        <f t="shared" si="75"/>
        <v/>
      </c>
      <c r="AA255" s="534" t="str">
        <f t="shared" si="76"/>
        <v/>
      </c>
      <c r="AC255" s="534" t="str">
        <f t="shared" si="77"/>
        <v/>
      </c>
      <c r="AE255" s="534" t="str">
        <f t="shared" si="78"/>
        <v/>
      </c>
      <c r="AG255" s="534" t="str">
        <f t="shared" si="79"/>
        <v/>
      </c>
      <c r="AI255" s="534" t="str">
        <f t="shared" si="80"/>
        <v/>
      </c>
      <c r="AK255" s="534" t="str">
        <f t="shared" si="81"/>
        <v/>
      </c>
      <c r="AM255" s="534" t="str">
        <f t="shared" si="82"/>
        <v/>
      </c>
      <c r="AO255" s="534" t="str">
        <f t="shared" si="83"/>
        <v/>
      </c>
      <c r="AQ255" s="534" t="str">
        <f t="shared" si="84"/>
        <v/>
      </c>
    </row>
    <row r="256" spans="5:43">
      <c r="E256" s="534" t="str">
        <f t="shared" si="87"/>
        <v/>
      </c>
      <c r="G256" s="534" t="str">
        <f t="shared" si="87"/>
        <v/>
      </c>
      <c r="I256" s="534" t="str">
        <f t="shared" si="67"/>
        <v/>
      </c>
      <c r="K256" s="534" t="str">
        <f t="shared" si="68"/>
        <v/>
      </c>
      <c r="M256" s="534" t="str">
        <f t="shared" si="69"/>
        <v/>
      </c>
      <c r="O256" s="534" t="str">
        <f t="shared" si="70"/>
        <v/>
      </c>
      <c r="Q256" s="534" t="str">
        <f t="shared" si="71"/>
        <v/>
      </c>
      <c r="S256" s="534" t="str">
        <f t="shared" si="72"/>
        <v/>
      </c>
      <c r="U256" s="534" t="str">
        <f t="shared" si="73"/>
        <v/>
      </c>
      <c r="W256" s="534" t="str">
        <f t="shared" si="74"/>
        <v/>
      </c>
      <c r="Y256" s="534" t="str">
        <f t="shared" si="75"/>
        <v/>
      </c>
      <c r="AA256" s="534" t="str">
        <f t="shared" si="76"/>
        <v/>
      </c>
      <c r="AC256" s="534" t="str">
        <f t="shared" si="77"/>
        <v/>
      </c>
      <c r="AE256" s="534" t="str">
        <f t="shared" si="78"/>
        <v/>
      </c>
      <c r="AG256" s="534" t="str">
        <f t="shared" si="79"/>
        <v/>
      </c>
      <c r="AI256" s="534" t="str">
        <f t="shared" si="80"/>
        <v/>
      </c>
      <c r="AK256" s="534" t="str">
        <f t="shared" si="81"/>
        <v/>
      </c>
      <c r="AM256" s="534" t="str">
        <f t="shared" si="82"/>
        <v/>
      </c>
      <c r="AO256" s="534" t="str">
        <f t="shared" si="83"/>
        <v/>
      </c>
      <c r="AQ256" s="534" t="str">
        <f t="shared" si="84"/>
        <v/>
      </c>
    </row>
    <row r="257" spans="5:43">
      <c r="E257" s="534" t="str">
        <f t="shared" si="87"/>
        <v/>
      </c>
      <c r="G257" s="534" t="str">
        <f t="shared" si="87"/>
        <v/>
      </c>
      <c r="I257" s="534" t="str">
        <f t="shared" si="67"/>
        <v/>
      </c>
      <c r="K257" s="534" t="str">
        <f t="shared" si="68"/>
        <v/>
      </c>
      <c r="M257" s="534" t="str">
        <f t="shared" si="69"/>
        <v/>
      </c>
      <c r="O257" s="534" t="str">
        <f t="shared" si="70"/>
        <v/>
      </c>
      <c r="Q257" s="534" t="str">
        <f t="shared" si="71"/>
        <v/>
      </c>
      <c r="S257" s="534" t="str">
        <f t="shared" si="72"/>
        <v/>
      </c>
      <c r="U257" s="534" t="str">
        <f t="shared" si="73"/>
        <v/>
      </c>
      <c r="W257" s="534" t="str">
        <f t="shared" si="74"/>
        <v/>
      </c>
      <c r="Y257" s="534" t="str">
        <f t="shared" si="75"/>
        <v/>
      </c>
      <c r="AA257" s="534" t="str">
        <f t="shared" si="76"/>
        <v/>
      </c>
      <c r="AC257" s="534" t="str">
        <f t="shared" si="77"/>
        <v/>
      </c>
      <c r="AE257" s="534" t="str">
        <f t="shared" si="78"/>
        <v/>
      </c>
      <c r="AG257" s="534" t="str">
        <f t="shared" si="79"/>
        <v/>
      </c>
      <c r="AI257" s="534" t="str">
        <f t="shared" si="80"/>
        <v/>
      </c>
      <c r="AK257" s="534" t="str">
        <f t="shared" si="81"/>
        <v/>
      </c>
      <c r="AM257" s="534" t="str">
        <f t="shared" si="82"/>
        <v/>
      </c>
      <c r="AO257" s="534" t="str">
        <f t="shared" si="83"/>
        <v/>
      </c>
      <c r="AQ257" s="534" t="str">
        <f t="shared" si="84"/>
        <v/>
      </c>
    </row>
    <row r="258" spans="5:43">
      <c r="E258" s="534" t="str">
        <f t="shared" si="87"/>
        <v/>
      </c>
      <c r="G258" s="534" t="str">
        <f t="shared" si="87"/>
        <v/>
      </c>
      <c r="I258" s="534" t="str">
        <f t="shared" si="67"/>
        <v/>
      </c>
      <c r="K258" s="534" t="str">
        <f t="shared" si="68"/>
        <v/>
      </c>
      <c r="M258" s="534" t="str">
        <f t="shared" si="69"/>
        <v/>
      </c>
      <c r="O258" s="534" t="str">
        <f t="shared" si="70"/>
        <v/>
      </c>
      <c r="Q258" s="534" t="str">
        <f t="shared" si="71"/>
        <v/>
      </c>
      <c r="S258" s="534" t="str">
        <f t="shared" si="72"/>
        <v/>
      </c>
      <c r="U258" s="534" t="str">
        <f t="shared" si="73"/>
        <v/>
      </c>
      <c r="W258" s="534" t="str">
        <f t="shared" si="74"/>
        <v/>
      </c>
      <c r="Y258" s="534" t="str">
        <f t="shared" si="75"/>
        <v/>
      </c>
      <c r="AA258" s="534" t="str">
        <f t="shared" si="76"/>
        <v/>
      </c>
      <c r="AC258" s="534" t="str">
        <f t="shared" si="77"/>
        <v/>
      </c>
      <c r="AE258" s="534" t="str">
        <f t="shared" si="78"/>
        <v/>
      </c>
      <c r="AG258" s="534" t="str">
        <f t="shared" si="79"/>
        <v/>
      </c>
      <c r="AI258" s="534" t="str">
        <f t="shared" si="80"/>
        <v/>
      </c>
      <c r="AK258" s="534" t="str">
        <f t="shared" si="81"/>
        <v/>
      </c>
      <c r="AM258" s="534" t="str">
        <f t="shared" si="82"/>
        <v/>
      </c>
      <c r="AO258" s="534" t="str">
        <f t="shared" si="83"/>
        <v/>
      </c>
      <c r="AQ258" s="534" t="str">
        <f t="shared" si="84"/>
        <v/>
      </c>
    </row>
    <row r="259" spans="5:43">
      <c r="E259" s="534" t="str">
        <f t="shared" si="87"/>
        <v/>
      </c>
      <c r="G259" s="534" t="str">
        <f t="shared" si="87"/>
        <v/>
      </c>
      <c r="I259" s="534" t="str">
        <f t="shared" si="67"/>
        <v/>
      </c>
      <c r="K259" s="534" t="str">
        <f t="shared" si="68"/>
        <v/>
      </c>
      <c r="M259" s="534" t="str">
        <f t="shared" si="69"/>
        <v/>
      </c>
      <c r="O259" s="534" t="str">
        <f t="shared" si="70"/>
        <v/>
      </c>
      <c r="Q259" s="534" t="str">
        <f t="shared" si="71"/>
        <v/>
      </c>
      <c r="S259" s="534" t="str">
        <f t="shared" si="72"/>
        <v/>
      </c>
      <c r="U259" s="534" t="str">
        <f t="shared" si="73"/>
        <v/>
      </c>
      <c r="W259" s="534" t="str">
        <f t="shared" si="74"/>
        <v/>
      </c>
      <c r="Y259" s="534" t="str">
        <f t="shared" si="75"/>
        <v/>
      </c>
      <c r="AA259" s="534" t="str">
        <f t="shared" si="76"/>
        <v/>
      </c>
      <c r="AC259" s="534" t="str">
        <f t="shared" si="77"/>
        <v/>
      </c>
      <c r="AE259" s="534" t="str">
        <f t="shared" si="78"/>
        <v/>
      </c>
      <c r="AG259" s="534" t="str">
        <f t="shared" si="79"/>
        <v/>
      </c>
      <c r="AI259" s="534" t="str">
        <f t="shared" si="80"/>
        <v/>
      </c>
      <c r="AK259" s="534" t="str">
        <f t="shared" si="81"/>
        <v/>
      </c>
      <c r="AM259" s="534" t="str">
        <f t="shared" si="82"/>
        <v/>
      </c>
      <c r="AO259" s="534" t="str">
        <f t="shared" si="83"/>
        <v/>
      </c>
      <c r="AQ259" s="534" t="str">
        <f t="shared" si="84"/>
        <v/>
      </c>
    </row>
    <row r="260" spans="5:43">
      <c r="E260" s="534" t="str">
        <f t="shared" si="87"/>
        <v/>
      </c>
      <c r="G260" s="534" t="str">
        <f t="shared" si="87"/>
        <v/>
      </c>
      <c r="I260" s="534" t="str">
        <f t="shared" si="67"/>
        <v/>
      </c>
      <c r="K260" s="534" t="str">
        <f t="shared" si="68"/>
        <v/>
      </c>
      <c r="M260" s="534" t="str">
        <f t="shared" si="69"/>
        <v/>
      </c>
      <c r="O260" s="534" t="str">
        <f t="shared" si="70"/>
        <v/>
      </c>
      <c r="Q260" s="534" t="str">
        <f t="shared" si="71"/>
        <v/>
      </c>
      <c r="S260" s="534" t="str">
        <f t="shared" si="72"/>
        <v/>
      </c>
      <c r="U260" s="534" t="str">
        <f t="shared" si="73"/>
        <v/>
      </c>
      <c r="W260" s="534" t="str">
        <f t="shared" si="74"/>
        <v/>
      </c>
      <c r="Y260" s="534" t="str">
        <f t="shared" si="75"/>
        <v/>
      </c>
      <c r="AA260" s="534" t="str">
        <f t="shared" si="76"/>
        <v/>
      </c>
      <c r="AC260" s="534" t="str">
        <f t="shared" si="77"/>
        <v/>
      </c>
      <c r="AE260" s="534" t="str">
        <f t="shared" si="78"/>
        <v/>
      </c>
      <c r="AG260" s="534" t="str">
        <f t="shared" si="79"/>
        <v/>
      </c>
      <c r="AI260" s="534" t="str">
        <f t="shared" si="80"/>
        <v/>
      </c>
      <c r="AK260" s="534" t="str">
        <f t="shared" si="81"/>
        <v/>
      </c>
      <c r="AM260" s="534" t="str">
        <f t="shared" si="82"/>
        <v/>
      </c>
      <c r="AO260" s="534" t="str">
        <f t="shared" si="83"/>
        <v/>
      </c>
      <c r="AQ260" s="534" t="str">
        <f t="shared" si="84"/>
        <v/>
      </c>
    </row>
    <row r="261" spans="5:43">
      <c r="E261" s="534" t="str">
        <f t="shared" si="87"/>
        <v/>
      </c>
      <c r="G261" s="534" t="str">
        <f t="shared" si="87"/>
        <v/>
      </c>
      <c r="I261" s="534" t="str">
        <f t="shared" si="67"/>
        <v/>
      </c>
      <c r="K261" s="534" t="str">
        <f t="shared" si="68"/>
        <v/>
      </c>
      <c r="M261" s="534" t="str">
        <f t="shared" si="69"/>
        <v/>
      </c>
      <c r="O261" s="534" t="str">
        <f t="shared" si="70"/>
        <v/>
      </c>
      <c r="Q261" s="534" t="str">
        <f t="shared" si="71"/>
        <v/>
      </c>
      <c r="S261" s="534" t="str">
        <f t="shared" si="72"/>
        <v/>
      </c>
      <c r="U261" s="534" t="str">
        <f t="shared" si="73"/>
        <v/>
      </c>
      <c r="W261" s="534" t="str">
        <f t="shared" si="74"/>
        <v/>
      </c>
      <c r="Y261" s="534" t="str">
        <f t="shared" si="75"/>
        <v/>
      </c>
      <c r="AA261" s="534" t="str">
        <f t="shared" si="76"/>
        <v/>
      </c>
      <c r="AC261" s="534" t="str">
        <f t="shared" si="77"/>
        <v/>
      </c>
      <c r="AE261" s="534" t="str">
        <f t="shared" si="78"/>
        <v/>
      </c>
      <c r="AG261" s="534" t="str">
        <f t="shared" si="79"/>
        <v/>
      </c>
      <c r="AI261" s="534" t="str">
        <f t="shared" si="80"/>
        <v/>
      </c>
      <c r="AK261" s="534" t="str">
        <f t="shared" si="81"/>
        <v/>
      </c>
      <c r="AM261" s="534" t="str">
        <f t="shared" si="82"/>
        <v/>
      </c>
      <c r="AO261" s="534" t="str">
        <f t="shared" si="83"/>
        <v/>
      </c>
      <c r="AQ261" s="534" t="str">
        <f t="shared" si="84"/>
        <v/>
      </c>
    </row>
    <row r="262" spans="5:43">
      <c r="E262" s="534" t="str">
        <f t="shared" si="87"/>
        <v/>
      </c>
      <c r="G262" s="534" t="str">
        <f t="shared" si="87"/>
        <v/>
      </c>
      <c r="I262" s="534" t="str">
        <f t="shared" si="67"/>
        <v/>
      </c>
      <c r="K262" s="534" t="str">
        <f t="shared" si="68"/>
        <v/>
      </c>
      <c r="M262" s="534" t="str">
        <f t="shared" si="69"/>
        <v/>
      </c>
      <c r="O262" s="534" t="str">
        <f t="shared" si="70"/>
        <v/>
      </c>
      <c r="Q262" s="534" t="str">
        <f t="shared" si="71"/>
        <v/>
      </c>
      <c r="S262" s="534" t="str">
        <f t="shared" si="72"/>
        <v/>
      </c>
      <c r="U262" s="534" t="str">
        <f t="shared" si="73"/>
        <v/>
      </c>
      <c r="W262" s="534" t="str">
        <f t="shared" si="74"/>
        <v/>
      </c>
      <c r="Y262" s="534" t="str">
        <f t="shared" si="75"/>
        <v/>
      </c>
      <c r="AA262" s="534" t="str">
        <f t="shared" si="76"/>
        <v/>
      </c>
      <c r="AC262" s="534" t="str">
        <f t="shared" si="77"/>
        <v/>
      </c>
      <c r="AE262" s="534" t="str">
        <f t="shared" si="78"/>
        <v/>
      </c>
      <c r="AG262" s="534" t="str">
        <f t="shared" si="79"/>
        <v/>
      </c>
      <c r="AI262" s="534" t="str">
        <f t="shared" si="80"/>
        <v/>
      </c>
      <c r="AK262" s="534" t="str">
        <f t="shared" si="81"/>
        <v/>
      </c>
      <c r="AM262" s="534" t="str">
        <f t="shared" si="82"/>
        <v/>
      </c>
      <c r="AO262" s="534" t="str">
        <f t="shared" si="83"/>
        <v/>
      </c>
      <c r="AQ262" s="534" t="str">
        <f t="shared" si="84"/>
        <v/>
      </c>
    </row>
    <row r="263" spans="5:43">
      <c r="E263" s="534" t="str">
        <f t="shared" si="87"/>
        <v/>
      </c>
      <c r="G263" s="534" t="str">
        <f t="shared" si="87"/>
        <v/>
      </c>
      <c r="I263" s="534" t="str">
        <f t="shared" si="67"/>
        <v/>
      </c>
      <c r="K263" s="534" t="str">
        <f t="shared" si="68"/>
        <v/>
      </c>
      <c r="M263" s="534" t="str">
        <f t="shared" si="69"/>
        <v/>
      </c>
      <c r="O263" s="534" t="str">
        <f t="shared" si="70"/>
        <v/>
      </c>
      <c r="Q263" s="534" t="str">
        <f t="shared" si="71"/>
        <v/>
      </c>
      <c r="S263" s="534" t="str">
        <f t="shared" si="72"/>
        <v/>
      </c>
      <c r="U263" s="534" t="str">
        <f t="shared" si="73"/>
        <v/>
      </c>
      <c r="W263" s="534" t="str">
        <f t="shared" si="74"/>
        <v/>
      </c>
      <c r="Y263" s="534" t="str">
        <f t="shared" si="75"/>
        <v/>
      </c>
      <c r="AA263" s="534" t="str">
        <f t="shared" si="76"/>
        <v/>
      </c>
      <c r="AC263" s="534" t="str">
        <f t="shared" si="77"/>
        <v/>
      </c>
      <c r="AE263" s="534" t="str">
        <f t="shared" si="78"/>
        <v/>
      </c>
      <c r="AG263" s="534" t="str">
        <f t="shared" si="79"/>
        <v/>
      </c>
      <c r="AI263" s="534" t="str">
        <f t="shared" si="80"/>
        <v/>
      </c>
      <c r="AK263" s="534" t="str">
        <f t="shared" si="81"/>
        <v/>
      </c>
      <c r="AM263" s="534" t="str">
        <f t="shared" si="82"/>
        <v/>
      </c>
      <c r="AO263" s="534" t="str">
        <f t="shared" si="83"/>
        <v/>
      </c>
      <c r="AQ263" s="534" t="str">
        <f t="shared" si="84"/>
        <v/>
      </c>
    </row>
    <row r="264" spans="5:43">
      <c r="E264" s="534" t="str">
        <f t="shared" si="87"/>
        <v/>
      </c>
      <c r="G264" s="534" t="str">
        <f t="shared" si="87"/>
        <v/>
      </c>
      <c r="I264" s="534" t="str">
        <f t="shared" si="67"/>
        <v/>
      </c>
      <c r="K264" s="534" t="str">
        <f t="shared" si="68"/>
        <v/>
      </c>
      <c r="M264" s="534" t="str">
        <f t="shared" si="69"/>
        <v/>
      </c>
      <c r="O264" s="534" t="str">
        <f t="shared" si="70"/>
        <v/>
      </c>
      <c r="Q264" s="534" t="str">
        <f t="shared" si="71"/>
        <v/>
      </c>
      <c r="S264" s="534" t="str">
        <f t="shared" si="72"/>
        <v/>
      </c>
      <c r="U264" s="534" t="str">
        <f t="shared" si="73"/>
        <v/>
      </c>
      <c r="W264" s="534" t="str">
        <f t="shared" si="74"/>
        <v/>
      </c>
      <c r="Y264" s="534" t="str">
        <f t="shared" si="75"/>
        <v/>
      </c>
      <c r="AA264" s="534" t="str">
        <f t="shared" si="76"/>
        <v/>
      </c>
      <c r="AC264" s="534" t="str">
        <f t="shared" si="77"/>
        <v/>
      </c>
      <c r="AE264" s="534" t="str">
        <f t="shared" si="78"/>
        <v/>
      </c>
      <c r="AG264" s="534" t="str">
        <f t="shared" si="79"/>
        <v/>
      </c>
      <c r="AI264" s="534" t="str">
        <f t="shared" si="80"/>
        <v/>
      </c>
      <c r="AK264" s="534" t="str">
        <f t="shared" si="81"/>
        <v/>
      </c>
      <c r="AM264" s="534" t="str">
        <f t="shared" si="82"/>
        <v/>
      </c>
      <c r="AO264" s="534" t="str">
        <f t="shared" si="83"/>
        <v/>
      </c>
      <c r="AQ264" s="534" t="str">
        <f t="shared" si="84"/>
        <v/>
      </c>
    </row>
    <row r="265" spans="5:43">
      <c r="E265" s="534" t="str">
        <f t="shared" si="87"/>
        <v/>
      </c>
      <c r="G265" s="534" t="str">
        <f t="shared" si="87"/>
        <v/>
      </c>
      <c r="I265" s="534" t="str">
        <f t="shared" si="67"/>
        <v/>
      </c>
      <c r="K265" s="534" t="str">
        <f t="shared" si="68"/>
        <v/>
      </c>
      <c r="M265" s="534" t="str">
        <f t="shared" si="69"/>
        <v/>
      </c>
      <c r="O265" s="534" t="str">
        <f t="shared" si="70"/>
        <v/>
      </c>
      <c r="Q265" s="534" t="str">
        <f t="shared" si="71"/>
        <v/>
      </c>
      <c r="S265" s="534" t="str">
        <f t="shared" si="72"/>
        <v/>
      </c>
      <c r="U265" s="534" t="str">
        <f t="shared" si="73"/>
        <v/>
      </c>
      <c r="W265" s="534" t="str">
        <f t="shared" si="74"/>
        <v/>
      </c>
      <c r="Y265" s="534" t="str">
        <f t="shared" si="75"/>
        <v/>
      </c>
      <c r="AA265" s="534" t="str">
        <f t="shared" si="76"/>
        <v/>
      </c>
      <c r="AC265" s="534" t="str">
        <f t="shared" si="77"/>
        <v/>
      </c>
      <c r="AE265" s="534" t="str">
        <f t="shared" si="78"/>
        <v/>
      </c>
      <c r="AG265" s="534" t="str">
        <f t="shared" si="79"/>
        <v/>
      </c>
      <c r="AI265" s="534" t="str">
        <f t="shared" si="80"/>
        <v/>
      </c>
      <c r="AK265" s="534" t="str">
        <f t="shared" si="81"/>
        <v/>
      </c>
      <c r="AM265" s="534" t="str">
        <f t="shared" si="82"/>
        <v/>
      </c>
      <c r="AO265" s="534" t="str">
        <f t="shared" si="83"/>
        <v/>
      </c>
      <c r="AQ265" s="534" t="str">
        <f t="shared" si="84"/>
        <v/>
      </c>
    </row>
    <row r="266" spans="5:43">
      <c r="E266" s="534" t="str">
        <f t="shared" si="87"/>
        <v/>
      </c>
      <c r="G266" s="534" t="str">
        <f t="shared" si="87"/>
        <v/>
      </c>
      <c r="I266" s="534" t="str">
        <f t="shared" si="67"/>
        <v/>
      </c>
      <c r="K266" s="534" t="str">
        <f t="shared" si="68"/>
        <v/>
      </c>
      <c r="M266" s="534" t="str">
        <f t="shared" si="69"/>
        <v/>
      </c>
      <c r="O266" s="534" t="str">
        <f t="shared" si="70"/>
        <v/>
      </c>
      <c r="Q266" s="534" t="str">
        <f t="shared" si="71"/>
        <v/>
      </c>
      <c r="S266" s="534" t="str">
        <f t="shared" si="72"/>
        <v/>
      </c>
      <c r="U266" s="534" t="str">
        <f t="shared" si="73"/>
        <v/>
      </c>
      <c r="W266" s="534" t="str">
        <f t="shared" si="74"/>
        <v/>
      </c>
      <c r="Y266" s="534" t="str">
        <f t="shared" si="75"/>
        <v/>
      </c>
      <c r="AA266" s="534" t="str">
        <f t="shared" si="76"/>
        <v/>
      </c>
      <c r="AC266" s="534" t="str">
        <f t="shared" si="77"/>
        <v/>
      </c>
      <c r="AE266" s="534" t="str">
        <f t="shared" si="78"/>
        <v/>
      </c>
      <c r="AG266" s="534" t="str">
        <f t="shared" si="79"/>
        <v/>
      </c>
      <c r="AI266" s="534" t="str">
        <f t="shared" si="80"/>
        <v/>
      </c>
      <c r="AK266" s="534" t="str">
        <f t="shared" si="81"/>
        <v/>
      </c>
      <c r="AM266" s="534" t="str">
        <f t="shared" si="82"/>
        <v/>
      </c>
      <c r="AO266" s="534" t="str">
        <f t="shared" si="83"/>
        <v/>
      </c>
      <c r="AQ266" s="534" t="str">
        <f t="shared" si="84"/>
        <v/>
      </c>
    </row>
    <row r="267" spans="5:43">
      <c r="E267" s="534" t="str">
        <f t="shared" si="87"/>
        <v/>
      </c>
      <c r="G267" s="534" t="str">
        <f t="shared" si="87"/>
        <v/>
      </c>
      <c r="I267" s="534" t="str">
        <f t="shared" si="67"/>
        <v/>
      </c>
      <c r="K267" s="534" t="str">
        <f t="shared" si="68"/>
        <v/>
      </c>
      <c r="M267" s="534" t="str">
        <f t="shared" si="69"/>
        <v/>
      </c>
      <c r="O267" s="534" t="str">
        <f t="shared" si="70"/>
        <v/>
      </c>
      <c r="Q267" s="534" t="str">
        <f t="shared" si="71"/>
        <v/>
      </c>
      <c r="S267" s="534" t="str">
        <f t="shared" si="72"/>
        <v/>
      </c>
      <c r="U267" s="534" t="str">
        <f t="shared" si="73"/>
        <v/>
      </c>
      <c r="W267" s="534" t="str">
        <f t="shared" si="74"/>
        <v/>
      </c>
      <c r="Y267" s="534" t="str">
        <f t="shared" si="75"/>
        <v/>
      </c>
      <c r="AA267" s="534" t="str">
        <f t="shared" si="76"/>
        <v/>
      </c>
      <c r="AC267" s="534" t="str">
        <f t="shared" si="77"/>
        <v/>
      </c>
      <c r="AE267" s="534" t="str">
        <f t="shared" si="78"/>
        <v/>
      </c>
      <c r="AG267" s="534" t="str">
        <f t="shared" si="79"/>
        <v/>
      </c>
      <c r="AI267" s="534" t="str">
        <f t="shared" si="80"/>
        <v/>
      </c>
      <c r="AK267" s="534" t="str">
        <f t="shared" si="81"/>
        <v/>
      </c>
      <c r="AM267" s="534" t="str">
        <f t="shared" si="82"/>
        <v/>
      </c>
      <c r="AO267" s="534" t="str">
        <f t="shared" si="83"/>
        <v/>
      </c>
      <c r="AQ267" s="534" t="str">
        <f t="shared" si="84"/>
        <v/>
      </c>
    </row>
    <row r="268" spans="5:43">
      <c r="E268" s="534" t="str">
        <f t="shared" si="87"/>
        <v/>
      </c>
      <c r="G268" s="534" t="str">
        <f t="shared" si="87"/>
        <v/>
      </c>
      <c r="I268" s="534" t="str">
        <f t="shared" si="67"/>
        <v/>
      </c>
      <c r="K268" s="534" t="str">
        <f t="shared" si="68"/>
        <v/>
      </c>
      <c r="M268" s="534" t="str">
        <f t="shared" si="69"/>
        <v/>
      </c>
      <c r="O268" s="534" t="str">
        <f t="shared" si="70"/>
        <v/>
      </c>
      <c r="Q268" s="534" t="str">
        <f t="shared" si="71"/>
        <v/>
      </c>
      <c r="S268" s="534" t="str">
        <f t="shared" si="72"/>
        <v/>
      </c>
      <c r="U268" s="534" t="str">
        <f t="shared" si="73"/>
        <v/>
      </c>
      <c r="W268" s="534" t="str">
        <f t="shared" si="74"/>
        <v/>
      </c>
      <c r="Y268" s="534" t="str">
        <f t="shared" si="75"/>
        <v/>
      </c>
      <c r="AA268" s="534" t="str">
        <f t="shared" si="76"/>
        <v/>
      </c>
      <c r="AC268" s="534" t="str">
        <f t="shared" si="77"/>
        <v/>
      </c>
      <c r="AE268" s="534" t="str">
        <f t="shared" si="78"/>
        <v/>
      </c>
      <c r="AG268" s="534" t="str">
        <f t="shared" si="79"/>
        <v/>
      </c>
      <c r="AI268" s="534" t="str">
        <f t="shared" si="80"/>
        <v/>
      </c>
      <c r="AK268" s="534" t="str">
        <f t="shared" si="81"/>
        <v/>
      </c>
      <c r="AM268" s="534" t="str">
        <f t="shared" si="82"/>
        <v/>
      </c>
      <c r="AO268" s="534" t="str">
        <f t="shared" si="83"/>
        <v/>
      </c>
      <c r="AQ268" s="534" t="str">
        <f t="shared" si="84"/>
        <v/>
      </c>
    </row>
    <row r="269" spans="5:43">
      <c r="E269" s="534" t="str">
        <f t="shared" ref="E269:G284" si="88">IF(OR($B269=0,D269=0),"",D269/$B269)</f>
        <v/>
      </c>
      <c r="G269" s="534" t="str">
        <f t="shared" si="88"/>
        <v/>
      </c>
      <c r="I269" s="534" t="str">
        <f t="shared" ref="I269:I300" si="89">IF(OR($B269=0,H269=0),"",H269/$B269)</f>
        <v/>
      </c>
      <c r="K269" s="534" t="str">
        <f t="shared" ref="K269:K300" si="90">IF(OR($B269=0,J269=0),"",J269/$B269)</f>
        <v/>
      </c>
      <c r="M269" s="534" t="str">
        <f t="shared" ref="M269:M300" si="91">IF(OR($B269=0,L269=0),"",L269/$B269)</f>
        <v/>
      </c>
      <c r="O269" s="534" t="str">
        <f t="shared" ref="O269:O300" si="92">IF(OR($B269=0,N269=0),"",N269/$B269)</f>
        <v/>
      </c>
      <c r="Q269" s="534" t="str">
        <f t="shared" ref="Q269:Q300" si="93">IF(OR($B269=0,P269=0),"",P269/$B269)</f>
        <v/>
      </c>
      <c r="S269" s="534" t="str">
        <f t="shared" ref="S269:S300" si="94">IF(OR($B269=0,R269=0),"",R269/$B269)</f>
        <v/>
      </c>
      <c r="U269" s="534" t="str">
        <f t="shared" ref="U269:U300" si="95">IF(OR($B269=0,T269=0),"",T269/$B269)</f>
        <v/>
      </c>
      <c r="W269" s="534" t="str">
        <f t="shared" ref="W269:W300" si="96">IF(OR($B269=0,V269=0),"",V269/$B269)</f>
        <v/>
      </c>
      <c r="Y269" s="534" t="str">
        <f t="shared" ref="Y269:Y300" si="97">IF(OR($B269=0,X269=0),"",X269/$B269)</f>
        <v/>
      </c>
      <c r="AA269" s="534" t="str">
        <f t="shared" ref="AA269:AA300" si="98">IF(OR($B269=0,Z269=0),"",Z269/$B269)</f>
        <v/>
      </c>
      <c r="AC269" s="534" t="str">
        <f t="shared" ref="AC269:AC300" si="99">IF(OR($B269=0,AB269=0),"",AB269/$B269)</f>
        <v/>
      </c>
      <c r="AE269" s="534" t="str">
        <f t="shared" ref="AE269:AE300" si="100">IF(OR($B269=0,AD269=0),"",AD269/$B269)</f>
        <v/>
      </c>
      <c r="AG269" s="534" t="str">
        <f t="shared" ref="AG269:AG300" si="101">IF(OR($B269=0,AF269=0),"",AF269/$B269)</f>
        <v/>
      </c>
      <c r="AI269" s="534" t="str">
        <f t="shared" ref="AI269:AI300" si="102">IF(OR($B269=0,AH269=0),"",AH269/$B269)</f>
        <v/>
      </c>
      <c r="AK269" s="534" t="str">
        <f t="shared" ref="AK269:AK300" si="103">IF(OR($B269=0,AJ269=0),"",AJ269/$B269)</f>
        <v/>
      </c>
      <c r="AM269" s="534" t="str">
        <f t="shared" ref="AM269:AM300" si="104">IF(OR($B269=0,AL269=0),"",AL269/$B269)</f>
        <v/>
      </c>
      <c r="AO269" s="534" t="str">
        <f t="shared" ref="AO269:AO300" si="105">IF(OR($B269=0,AN269=0),"",AN269/$B269)</f>
        <v/>
      </c>
      <c r="AQ269" s="534" t="str">
        <f t="shared" ref="AQ269:AQ300" si="106">IF(OR($B269=0,AP269=0),"",AP269/$B269)</f>
        <v/>
      </c>
    </row>
    <row r="270" spans="5:43">
      <c r="E270" s="534" t="str">
        <f t="shared" si="88"/>
        <v/>
      </c>
      <c r="G270" s="534" t="str">
        <f t="shared" si="88"/>
        <v/>
      </c>
      <c r="I270" s="534" t="str">
        <f t="shared" si="89"/>
        <v/>
      </c>
      <c r="K270" s="534" t="str">
        <f t="shared" si="90"/>
        <v/>
      </c>
      <c r="M270" s="534" t="str">
        <f t="shared" si="91"/>
        <v/>
      </c>
      <c r="O270" s="534" t="str">
        <f t="shared" si="92"/>
        <v/>
      </c>
      <c r="Q270" s="534" t="str">
        <f t="shared" si="93"/>
        <v/>
      </c>
      <c r="S270" s="534" t="str">
        <f t="shared" si="94"/>
        <v/>
      </c>
      <c r="U270" s="534" t="str">
        <f t="shared" si="95"/>
        <v/>
      </c>
      <c r="W270" s="534" t="str">
        <f t="shared" si="96"/>
        <v/>
      </c>
      <c r="Y270" s="534" t="str">
        <f t="shared" si="97"/>
        <v/>
      </c>
      <c r="AA270" s="534" t="str">
        <f t="shared" si="98"/>
        <v/>
      </c>
      <c r="AC270" s="534" t="str">
        <f t="shared" si="99"/>
        <v/>
      </c>
      <c r="AE270" s="534" t="str">
        <f t="shared" si="100"/>
        <v/>
      </c>
      <c r="AG270" s="534" t="str">
        <f t="shared" si="101"/>
        <v/>
      </c>
      <c r="AI270" s="534" t="str">
        <f t="shared" si="102"/>
        <v/>
      </c>
      <c r="AK270" s="534" t="str">
        <f t="shared" si="103"/>
        <v/>
      </c>
      <c r="AM270" s="534" t="str">
        <f t="shared" si="104"/>
        <v/>
      </c>
      <c r="AO270" s="534" t="str">
        <f t="shared" si="105"/>
        <v/>
      </c>
      <c r="AQ270" s="534" t="str">
        <f t="shared" si="106"/>
        <v/>
      </c>
    </row>
    <row r="271" spans="5:43">
      <c r="E271" s="534" t="str">
        <f t="shared" si="88"/>
        <v/>
      </c>
      <c r="G271" s="534" t="str">
        <f t="shared" si="88"/>
        <v/>
      </c>
      <c r="I271" s="534" t="str">
        <f t="shared" si="89"/>
        <v/>
      </c>
      <c r="K271" s="534" t="str">
        <f t="shared" si="90"/>
        <v/>
      </c>
      <c r="M271" s="534" t="str">
        <f t="shared" si="91"/>
        <v/>
      </c>
      <c r="O271" s="534" t="str">
        <f t="shared" si="92"/>
        <v/>
      </c>
      <c r="Q271" s="534" t="str">
        <f t="shared" si="93"/>
        <v/>
      </c>
      <c r="S271" s="534" t="str">
        <f t="shared" si="94"/>
        <v/>
      </c>
      <c r="U271" s="534" t="str">
        <f t="shared" si="95"/>
        <v/>
      </c>
      <c r="W271" s="534" t="str">
        <f t="shared" si="96"/>
        <v/>
      </c>
      <c r="Y271" s="534" t="str">
        <f t="shared" si="97"/>
        <v/>
      </c>
      <c r="AA271" s="534" t="str">
        <f t="shared" si="98"/>
        <v/>
      </c>
      <c r="AC271" s="534" t="str">
        <f t="shared" si="99"/>
        <v/>
      </c>
      <c r="AE271" s="534" t="str">
        <f t="shared" si="100"/>
        <v/>
      </c>
      <c r="AG271" s="534" t="str">
        <f t="shared" si="101"/>
        <v/>
      </c>
      <c r="AI271" s="534" t="str">
        <f t="shared" si="102"/>
        <v/>
      </c>
      <c r="AK271" s="534" t="str">
        <f t="shared" si="103"/>
        <v/>
      </c>
      <c r="AM271" s="534" t="str">
        <f t="shared" si="104"/>
        <v/>
      </c>
      <c r="AO271" s="534" t="str">
        <f t="shared" si="105"/>
        <v/>
      </c>
      <c r="AQ271" s="534" t="str">
        <f t="shared" si="106"/>
        <v/>
      </c>
    </row>
    <row r="272" spans="5:43">
      <c r="E272" s="534" t="str">
        <f t="shared" si="88"/>
        <v/>
      </c>
      <c r="G272" s="534" t="str">
        <f t="shared" si="88"/>
        <v/>
      </c>
      <c r="I272" s="534" t="str">
        <f t="shared" si="89"/>
        <v/>
      </c>
      <c r="K272" s="534" t="str">
        <f t="shared" si="90"/>
        <v/>
      </c>
      <c r="M272" s="534" t="str">
        <f t="shared" si="91"/>
        <v/>
      </c>
      <c r="O272" s="534" t="str">
        <f t="shared" si="92"/>
        <v/>
      </c>
      <c r="Q272" s="534" t="str">
        <f t="shared" si="93"/>
        <v/>
      </c>
      <c r="S272" s="534" t="str">
        <f t="shared" si="94"/>
        <v/>
      </c>
      <c r="U272" s="534" t="str">
        <f t="shared" si="95"/>
        <v/>
      </c>
      <c r="W272" s="534" t="str">
        <f t="shared" si="96"/>
        <v/>
      </c>
      <c r="Y272" s="534" t="str">
        <f t="shared" si="97"/>
        <v/>
      </c>
      <c r="AA272" s="534" t="str">
        <f t="shared" si="98"/>
        <v/>
      </c>
      <c r="AC272" s="534" t="str">
        <f t="shared" si="99"/>
        <v/>
      </c>
      <c r="AE272" s="534" t="str">
        <f t="shared" si="100"/>
        <v/>
      </c>
      <c r="AG272" s="534" t="str">
        <f t="shared" si="101"/>
        <v/>
      </c>
      <c r="AI272" s="534" t="str">
        <f t="shared" si="102"/>
        <v/>
      </c>
      <c r="AK272" s="534" t="str">
        <f t="shared" si="103"/>
        <v/>
      </c>
      <c r="AM272" s="534" t="str">
        <f t="shared" si="104"/>
        <v/>
      </c>
      <c r="AO272" s="534" t="str">
        <f t="shared" si="105"/>
        <v/>
      </c>
      <c r="AQ272" s="534" t="str">
        <f t="shared" si="106"/>
        <v/>
      </c>
    </row>
    <row r="273" spans="5:43">
      <c r="E273" s="534" t="str">
        <f t="shared" si="88"/>
        <v/>
      </c>
      <c r="G273" s="534" t="str">
        <f t="shared" si="88"/>
        <v/>
      </c>
      <c r="I273" s="534" t="str">
        <f t="shared" si="89"/>
        <v/>
      </c>
      <c r="K273" s="534" t="str">
        <f t="shared" si="90"/>
        <v/>
      </c>
      <c r="M273" s="534" t="str">
        <f t="shared" si="91"/>
        <v/>
      </c>
      <c r="O273" s="534" t="str">
        <f t="shared" si="92"/>
        <v/>
      </c>
      <c r="Q273" s="534" t="str">
        <f t="shared" si="93"/>
        <v/>
      </c>
      <c r="S273" s="534" t="str">
        <f t="shared" si="94"/>
        <v/>
      </c>
      <c r="U273" s="534" t="str">
        <f t="shared" si="95"/>
        <v/>
      </c>
      <c r="W273" s="534" t="str">
        <f t="shared" si="96"/>
        <v/>
      </c>
      <c r="Y273" s="534" t="str">
        <f t="shared" si="97"/>
        <v/>
      </c>
      <c r="AA273" s="534" t="str">
        <f t="shared" si="98"/>
        <v/>
      </c>
      <c r="AC273" s="534" t="str">
        <f t="shared" si="99"/>
        <v/>
      </c>
      <c r="AE273" s="534" t="str">
        <f t="shared" si="100"/>
        <v/>
      </c>
      <c r="AG273" s="534" t="str">
        <f t="shared" si="101"/>
        <v/>
      </c>
      <c r="AI273" s="534" t="str">
        <f t="shared" si="102"/>
        <v/>
      </c>
      <c r="AK273" s="534" t="str">
        <f t="shared" si="103"/>
        <v/>
      </c>
      <c r="AM273" s="534" t="str">
        <f t="shared" si="104"/>
        <v/>
      </c>
      <c r="AO273" s="534" t="str">
        <f t="shared" si="105"/>
        <v/>
      </c>
      <c r="AQ273" s="534" t="str">
        <f t="shared" si="106"/>
        <v/>
      </c>
    </row>
    <row r="274" spans="5:43">
      <c r="E274" s="534" t="str">
        <f t="shared" si="88"/>
        <v/>
      </c>
      <c r="G274" s="534" t="str">
        <f t="shared" si="88"/>
        <v/>
      </c>
      <c r="I274" s="534" t="str">
        <f t="shared" si="89"/>
        <v/>
      </c>
      <c r="K274" s="534" t="str">
        <f t="shared" si="90"/>
        <v/>
      </c>
      <c r="M274" s="534" t="str">
        <f t="shared" si="91"/>
        <v/>
      </c>
      <c r="O274" s="534" t="str">
        <f t="shared" si="92"/>
        <v/>
      </c>
      <c r="Q274" s="534" t="str">
        <f t="shared" si="93"/>
        <v/>
      </c>
      <c r="S274" s="534" t="str">
        <f t="shared" si="94"/>
        <v/>
      </c>
      <c r="U274" s="534" t="str">
        <f t="shared" si="95"/>
        <v/>
      </c>
      <c r="W274" s="534" t="str">
        <f t="shared" si="96"/>
        <v/>
      </c>
      <c r="Y274" s="534" t="str">
        <f t="shared" si="97"/>
        <v/>
      </c>
      <c r="AA274" s="534" t="str">
        <f t="shared" si="98"/>
        <v/>
      </c>
      <c r="AC274" s="534" t="str">
        <f t="shared" si="99"/>
        <v/>
      </c>
      <c r="AE274" s="534" t="str">
        <f t="shared" si="100"/>
        <v/>
      </c>
      <c r="AG274" s="534" t="str">
        <f t="shared" si="101"/>
        <v/>
      </c>
      <c r="AI274" s="534" t="str">
        <f t="shared" si="102"/>
        <v/>
      </c>
      <c r="AK274" s="534" t="str">
        <f t="shared" si="103"/>
        <v/>
      </c>
      <c r="AM274" s="534" t="str">
        <f t="shared" si="104"/>
        <v/>
      </c>
      <c r="AO274" s="534" t="str">
        <f t="shared" si="105"/>
        <v/>
      </c>
      <c r="AQ274" s="534" t="str">
        <f t="shared" si="106"/>
        <v/>
      </c>
    </row>
    <row r="275" spans="5:43">
      <c r="E275" s="534" t="str">
        <f t="shared" si="88"/>
        <v/>
      </c>
      <c r="G275" s="534" t="str">
        <f t="shared" si="88"/>
        <v/>
      </c>
      <c r="I275" s="534" t="str">
        <f t="shared" si="89"/>
        <v/>
      </c>
      <c r="K275" s="534" t="str">
        <f t="shared" si="90"/>
        <v/>
      </c>
      <c r="M275" s="534" t="str">
        <f t="shared" si="91"/>
        <v/>
      </c>
      <c r="O275" s="534" t="str">
        <f t="shared" si="92"/>
        <v/>
      </c>
      <c r="Q275" s="534" t="str">
        <f t="shared" si="93"/>
        <v/>
      </c>
      <c r="S275" s="534" t="str">
        <f t="shared" si="94"/>
        <v/>
      </c>
      <c r="U275" s="534" t="str">
        <f t="shared" si="95"/>
        <v/>
      </c>
      <c r="W275" s="534" t="str">
        <f t="shared" si="96"/>
        <v/>
      </c>
      <c r="Y275" s="534" t="str">
        <f t="shared" si="97"/>
        <v/>
      </c>
      <c r="AA275" s="534" t="str">
        <f t="shared" si="98"/>
        <v/>
      </c>
      <c r="AC275" s="534" t="str">
        <f t="shared" si="99"/>
        <v/>
      </c>
      <c r="AE275" s="534" t="str">
        <f t="shared" si="100"/>
        <v/>
      </c>
      <c r="AG275" s="534" t="str">
        <f t="shared" si="101"/>
        <v/>
      </c>
      <c r="AI275" s="534" t="str">
        <f t="shared" si="102"/>
        <v/>
      </c>
      <c r="AK275" s="534" t="str">
        <f t="shared" si="103"/>
        <v/>
      </c>
      <c r="AM275" s="534" t="str">
        <f t="shared" si="104"/>
        <v/>
      </c>
      <c r="AO275" s="534" t="str">
        <f t="shared" si="105"/>
        <v/>
      </c>
      <c r="AQ275" s="534" t="str">
        <f t="shared" si="106"/>
        <v/>
      </c>
    </row>
    <row r="276" spans="5:43">
      <c r="E276" s="534" t="str">
        <f t="shared" si="88"/>
        <v/>
      </c>
      <c r="G276" s="534" t="str">
        <f t="shared" si="88"/>
        <v/>
      </c>
      <c r="I276" s="534" t="str">
        <f t="shared" si="89"/>
        <v/>
      </c>
      <c r="K276" s="534" t="str">
        <f t="shared" si="90"/>
        <v/>
      </c>
      <c r="M276" s="534" t="str">
        <f t="shared" si="91"/>
        <v/>
      </c>
      <c r="O276" s="534" t="str">
        <f t="shared" si="92"/>
        <v/>
      </c>
      <c r="Q276" s="534" t="str">
        <f t="shared" si="93"/>
        <v/>
      </c>
      <c r="S276" s="534" t="str">
        <f t="shared" si="94"/>
        <v/>
      </c>
      <c r="U276" s="534" t="str">
        <f t="shared" si="95"/>
        <v/>
      </c>
      <c r="W276" s="534" t="str">
        <f t="shared" si="96"/>
        <v/>
      </c>
      <c r="Y276" s="534" t="str">
        <f t="shared" si="97"/>
        <v/>
      </c>
      <c r="AA276" s="534" t="str">
        <f t="shared" si="98"/>
        <v/>
      </c>
      <c r="AC276" s="534" t="str">
        <f t="shared" si="99"/>
        <v/>
      </c>
      <c r="AE276" s="534" t="str">
        <f t="shared" si="100"/>
        <v/>
      </c>
      <c r="AG276" s="534" t="str">
        <f t="shared" si="101"/>
        <v/>
      </c>
      <c r="AI276" s="534" t="str">
        <f t="shared" si="102"/>
        <v/>
      </c>
      <c r="AK276" s="534" t="str">
        <f t="shared" si="103"/>
        <v/>
      </c>
      <c r="AM276" s="534" t="str">
        <f t="shared" si="104"/>
        <v/>
      </c>
      <c r="AO276" s="534" t="str">
        <f t="shared" si="105"/>
        <v/>
      </c>
      <c r="AQ276" s="534" t="str">
        <f t="shared" si="106"/>
        <v/>
      </c>
    </row>
    <row r="277" spans="5:43">
      <c r="E277" s="534" t="str">
        <f t="shared" si="88"/>
        <v/>
      </c>
      <c r="G277" s="534" t="str">
        <f t="shared" si="88"/>
        <v/>
      </c>
      <c r="I277" s="534" t="str">
        <f t="shared" si="89"/>
        <v/>
      </c>
      <c r="K277" s="534" t="str">
        <f t="shared" si="90"/>
        <v/>
      </c>
      <c r="M277" s="534" t="str">
        <f t="shared" si="91"/>
        <v/>
      </c>
      <c r="O277" s="534" t="str">
        <f t="shared" si="92"/>
        <v/>
      </c>
      <c r="Q277" s="534" t="str">
        <f t="shared" si="93"/>
        <v/>
      </c>
      <c r="S277" s="534" t="str">
        <f t="shared" si="94"/>
        <v/>
      </c>
      <c r="U277" s="534" t="str">
        <f t="shared" si="95"/>
        <v/>
      </c>
      <c r="W277" s="534" t="str">
        <f t="shared" si="96"/>
        <v/>
      </c>
      <c r="Y277" s="534" t="str">
        <f t="shared" si="97"/>
        <v/>
      </c>
      <c r="AA277" s="534" t="str">
        <f t="shared" si="98"/>
        <v/>
      </c>
      <c r="AC277" s="534" t="str">
        <f t="shared" si="99"/>
        <v/>
      </c>
      <c r="AE277" s="534" t="str">
        <f t="shared" si="100"/>
        <v/>
      </c>
      <c r="AG277" s="534" t="str">
        <f t="shared" si="101"/>
        <v/>
      </c>
      <c r="AI277" s="534" t="str">
        <f t="shared" si="102"/>
        <v/>
      </c>
      <c r="AK277" s="534" t="str">
        <f t="shared" si="103"/>
        <v/>
      </c>
      <c r="AM277" s="534" t="str">
        <f t="shared" si="104"/>
        <v/>
      </c>
      <c r="AO277" s="534" t="str">
        <f t="shared" si="105"/>
        <v/>
      </c>
      <c r="AQ277" s="534" t="str">
        <f t="shared" si="106"/>
        <v/>
      </c>
    </row>
    <row r="278" spans="5:43">
      <c r="E278" s="534" t="str">
        <f t="shared" si="88"/>
        <v/>
      </c>
      <c r="G278" s="534" t="str">
        <f t="shared" si="88"/>
        <v/>
      </c>
      <c r="I278" s="534" t="str">
        <f t="shared" si="89"/>
        <v/>
      </c>
      <c r="K278" s="534" t="str">
        <f t="shared" si="90"/>
        <v/>
      </c>
      <c r="M278" s="534" t="str">
        <f t="shared" si="91"/>
        <v/>
      </c>
      <c r="O278" s="534" t="str">
        <f t="shared" si="92"/>
        <v/>
      </c>
      <c r="Q278" s="534" t="str">
        <f t="shared" si="93"/>
        <v/>
      </c>
      <c r="S278" s="534" t="str">
        <f t="shared" si="94"/>
        <v/>
      </c>
      <c r="U278" s="534" t="str">
        <f t="shared" si="95"/>
        <v/>
      </c>
      <c r="W278" s="534" t="str">
        <f t="shared" si="96"/>
        <v/>
      </c>
      <c r="Y278" s="534" t="str">
        <f t="shared" si="97"/>
        <v/>
      </c>
      <c r="AA278" s="534" t="str">
        <f t="shared" si="98"/>
        <v/>
      </c>
      <c r="AC278" s="534" t="str">
        <f t="shared" si="99"/>
        <v/>
      </c>
      <c r="AE278" s="534" t="str">
        <f t="shared" si="100"/>
        <v/>
      </c>
      <c r="AG278" s="534" t="str">
        <f t="shared" si="101"/>
        <v/>
      </c>
      <c r="AI278" s="534" t="str">
        <f t="shared" si="102"/>
        <v/>
      </c>
      <c r="AK278" s="534" t="str">
        <f t="shared" si="103"/>
        <v/>
      </c>
      <c r="AM278" s="534" t="str">
        <f t="shared" si="104"/>
        <v/>
      </c>
      <c r="AO278" s="534" t="str">
        <f t="shared" si="105"/>
        <v/>
      </c>
      <c r="AQ278" s="534" t="str">
        <f t="shared" si="106"/>
        <v/>
      </c>
    </row>
    <row r="279" spans="5:43">
      <c r="E279" s="534" t="str">
        <f t="shared" si="88"/>
        <v/>
      </c>
      <c r="G279" s="534" t="str">
        <f t="shared" si="88"/>
        <v/>
      </c>
      <c r="I279" s="534" t="str">
        <f t="shared" si="89"/>
        <v/>
      </c>
      <c r="K279" s="534" t="str">
        <f t="shared" si="90"/>
        <v/>
      </c>
      <c r="M279" s="534" t="str">
        <f t="shared" si="91"/>
        <v/>
      </c>
      <c r="O279" s="534" t="str">
        <f t="shared" si="92"/>
        <v/>
      </c>
      <c r="Q279" s="534" t="str">
        <f t="shared" si="93"/>
        <v/>
      </c>
      <c r="S279" s="534" t="str">
        <f t="shared" si="94"/>
        <v/>
      </c>
      <c r="U279" s="534" t="str">
        <f t="shared" si="95"/>
        <v/>
      </c>
      <c r="W279" s="534" t="str">
        <f t="shared" si="96"/>
        <v/>
      </c>
      <c r="Y279" s="534" t="str">
        <f t="shared" si="97"/>
        <v/>
      </c>
      <c r="AA279" s="534" t="str">
        <f t="shared" si="98"/>
        <v/>
      </c>
      <c r="AC279" s="534" t="str">
        <f t="shared" si="99"/>
        <v/>
      </c>
      <c r="AE279" s="534" t="str">
        <f t="shared" si="100"/>
        <v/>
      </c>
      <c r="AG279" s="534" t="str">
        <f t="shared" si="101"/>
        <v/>
      </c>
      <c r="AI279" s="534" t="str">
        <f t="shared" si="102"/>
        <v/>
      </c>
      <c r="AK279" s="534" t="str">
        <f t="shared" si="103"/>
        <v/>
      </c>
      <c r="AM279" s="534" t="str">
        <f t="shared" si="104"/>
        <v/>
      </c>
      <c r="AO279" s="534" t="str">
        <f t="shared" si="105"/>
        <v/>
      </c>
      <c r="AQ279" s="534" t="str">
        <f t="shared" si="106"/>
        <v/>
      </c>
    </row>
    <row r="280" spans="5:43">
      <c r="E280" s="534" t="str">
        <f t="shared" si="88"/>
        <v/>
      </c>
      <c r="G280" s="534" t="str">
        <f t="shared" si="88"/>
        <v/>
      </c>
      <c r="I280" s="534" t="str">
        <f t="shared" si="89"/>
        <v/>
      </c>
      <c r="K280" s="534" t="str">
        <f t="shared" si="90"/>
        <v/>
      </c>
      <c r="M280" s="534" t="str">
        <f t="shared" si="91"/>
        <v/>
      </c>
      <c r="O280" s="534" t="str">
        <f t="shared" si="92"/>
        <v/>
      </c>
      <c r="Q280" s="534" t="str">
        <f t="shared" si="93"/>
        <v/>
      </c>
      <c r="S280" s="534" t="str">
        <f t="shared" si="94"/>
        <v/>
      </c>
      <c r="U280" s="534" t="str">
        <f t="shared" si="95"/>
        <v/>
      </c>
      <c r="W280" s="534" t="str">
        <f t="shared" si="96"/>
        <v/>
      </c>
      <c r="Y280" s="534" t="str">
        <f t="shared" si="97"/>
        <v/>
      </c>
      <c r="AA280" s="534" t="str">
        <f t="shared" si="98"/>
        <v/>
      </c>
      <c r="AC280" s="534" t="str">
        <f t="shared" si="99"/>
        <v/>
      </c>
      <c r="AE280" s="534" t="str">
        <f t="shared" si="100"/>
        <v/>
      </c>
      <c r="AG280" s="534" t="str">
        <f t="shared" si="101"/>
        <v/>
      </c>
      <c r="AI280" s="534" t="str">
        <f t="shared" si="102"/>
        <v/>
      </c>
      <c r="AK280" s="534" t="str">
        <f t="shared" si="103"/>
        <v/>
      </c>
      <c r="AM280" s="534" t="str">
        <f t="shared" si="104"/>
        <v/>
      </c>
      <c r="AO280" s="534" t="str">
        <f t="shared" si="105"/>
        <v/>
      </c>
      <c r="AQ280" s="534" t="str">
        <f t="shared" si="106"/>
        <v/>
      </c>
    </row>
    <row r="281" spans="5:43">
      <c r="E281" s="534" t="str">
        <f t="shared" si="88"/>
        <v/>
      </c>
      <c r="G281" s="534" t="str">
        <f t="shared" si="88"/>
        <v/>
      </c>
      <c r="I281" s="534" t="str">
        <f t="shared" si="89"/>
        <v/>
      </c>
      <c r="K281" s="534" t="str">
        <f t="shared" si="90"/>
        <v/>
      </c>
      <c r="M281" s="534" t="str">
        <f t="shared" si="91"/>
        <v/>
      </c>
      <c r="O281" s="534" t="str">
        <f t="shared" si="92"/>
        <v/>
      </c>
      <c r="Q281" s="534" t="str">
        <f t="shared" si="93"/>
        <v/>
      </c>
      <c r="S281" s="534" t="str">
        <f t="shared" si="94"/>
        <v/>
      </c>
      <c r="U281" s="534" t="str">
        <f t="shared" si="95"/>
        <v/>
      </c>
      <c r="W281" s="534" t="str">
        <f t="shared" si="96"/>
        <v/>
      </c>
      <c r="Y281" s="534" t="str">
        <f t="shared" si="97"/>
        <v/>
      </c>
      <c r="AA281" s="534" t="str">
        <f t="shared" si="98"/>
        <v/>
      </c>
      <c r="AC281" s="534" t="str">
        <f t="shared" si="99"/>
        <v/>
      </c>
      <c r="AE281" s="534" t="str">
        <f t="shared" si="100"/>
        <v/>
      </c>
      <c r="AG281" s="534" t="str">
        <f t="shared" si="101"/>
        <v/>
      </c>
      <c r="AI281" s="534" t="str">
        <f t="shared" si="102"/>
        <v/>
      </c>
      <c r="AK281" s="534" t="str">
        <f t="shared" si="103"/>
        <v/>
      </c>
      <c r="AM281" s="534" t="str">
        <f t="shared" si="104"/>
        <v/>
      </c>
      <c r="AO281" s="534" t="str">
        <f t="shared" si="105"/>
        <v/>
      </c>
      <c r="AQ281" s="534" t="str">
        <f t="shared" si="106"/>
        <v/>
      </c>
    </row>
    <row r="282" spans="5:43">
      <c r="E282" s="534" t="str">
        <f t="shared" si="88"/>
        <v/>
      </c>
      <c r="G282" s="534" t="str">
        <f t="shared" si="88"/>
        <v/>
      </c>
      <c r="I282" s="534" t="str">
        <f t="shared" si="89"/>
        <v/>
      </c>
      <c r="K282" s="534" t="str">
        <f t="shared" si="90"/>
        <v/>
      </c>
      <c r="M282" s="534" t="str">
        <f t="shared" si="91"/>
        <v/>
      </c>
      <c r="O282" s="534" t="str">
        <f t="shared" si="92"/>
        <v/>
      </c>
      <c r="Q282" s="534" t="str">
        <f t="shared" si="93"/>
        <v/>
      </c>
      <c r="S282" s="534" t="str">
        <f t="shared" si="94"/>
        <v/>
      </c>
      <c r="U282" s="534" t="str">
        <f t="shared" si="95"/>
        <v/>
      </c>
      <c r="W282" s="534" t="str">
        <f t="shared" si="96"/>
        <v/>
      </c>
      <c r="Y282" s="534" t="str">
        <f t="shared" si="97"/>
        <v/>
      </c>
      <c r="AA282" s="534" t="str">
        <f t="shared" si="98"/>
        <v/>
      </c>
      <c r="AC282" s="534" t="str">
        <f t="shared" si="99"/>
        <v/>
      </c>
      <c r="AE282" s="534" t="str">
        <f t="shared" si="100"/>
        <v/>
      </c>
      <c r="AG282" s="534" t="str">
        <f t="shared" si="101"/>
        <v/>
      </c>
      <c r="AI282" s="534" t="str">
        <f t="shared" si="102"/>
        <v/>
      </c>
      <c r="AK282" s="534" t="str">
        <f t="shared" si="103"/>
        <v/>
      </c>
      <c r="AM282" s="534" t="str">
        <f t="shared" si="104"/>
        <v/>
      </c>
      <c r="AO282" s="534" t="str">
        <f t="shared" si="105"/>
        <v/>
      </c>
      <c r="AQ282" s="534" t="str">
        <f t="shared" si="106"/>
        <v/>
      </c>
    </row>
    <row r="283" spans="5:43">
      <c r="E283" s="534" t="str">
        <f t="shared" si="88"/>
        <v/>
      </c>
      <c r="G283" s="534" t="str">
        <f t="shared" si="88"/>
        <v/>
      </c>
      <c r="I283" s="534" t="str">
        <f t="shared" si="89"/>
        <v/>
      </c>
      <c r="K283" s="534" t="str">
        <f t="shared" si="90"/>
        <v/>
      </c>
      <c r="M283" s="534" t="str">
        <f t="shared" si="91"/>
        <v/>
      </c>
      <c r="O283" s="534" t="str">
        <f t="shared" si="92"/>
        <v/>
      </c>
      <c r="Q283" s="534" t="str">
        <f t="shared" si="93"/>
        <v/>
      </c>
      <c r="S283" s="534" t="str">
        <f t="shared" si="94"/>
        <v/>
      </c>
      <c r="U283" s="534" t="str">
        <f t="shared" si="95"/>
        <v/>
      </c>
      <c r="W283" s="534" t="str">
        <f t="shared" si="96"/>
        <v/>
      </c>
      <c r="Y283" s="534" t="str">
        <f t="shared" si="97"/>
        <v/>
      </c>
      <c r="AA283" s="534" t="str">
        <f t="shared" si="98"/>
        <v/>
      </c>
      <c r="AC283" s="534" t="str">
        <f t="shared" si="99"/>
        <v/>
      </c>
      <c r="AE283" s="534" t="str">
        <f t="shared" si="100"/>
        <v/>
      </c>
      <c r="AG283" s="534" t="str">
        <f t="shared" si="101"/>
        <v/>
      </c>
      <c r="AI283" s="534" t="str">
        <f t="shared" si="102"/>
        <v/>
      </c>
      <c r="AK283" s="534" t="str">
        <f t="shared" si="103"/>
        <v/>
      </c>
      <c r="AM283" s="534" t="str">
        <f t="shared" si="104"/>
        <v/>
      </c>
      <c r="AO283" s="534" t="str">
        <f t="shared" si="105"/>
        <v/>
      </c>
      <c r="AQ283" s="534" t="str">
        <f t="shared" si="106"/>
        <v/>
      </c>
    </row>
    <row r="284" spans="5:43">
      <c r="E284" s="534" t="str">
        <f t="shared" si="88"/>
        <v/>
      </c>
      <c r="G284" s="534" t="str">
        <f t="shared" si="88"/>
        <v/>
      </c>
      <c r="I284" s="534" t="str">
        <f t="shared" si="89"/>
        <v/>
      </c>
      <c r="K284" s="534" t="str">
        <f t="shared" si="90"/>
        <v/>
      </c>
      <c r="M284" s="534" t="str">
        <f t="shared" si="91"/>
        <v/>
      </c>
      <c r="O284" s="534" t="str">
        <f t="shared" si="92"/>
        <v/>
      </c>
      <c r="Q284" s="534" t="str">
        <f t="shared" si="93"/>
        <v/>
      </c>
      <c r="S284" s="534" t="str">
        <f t="shared" si="94"/>
        <v/>
      </c>
      <c r="U284" s="534" t="str">
        <f t="shared" si="95"/>
        <v/>
      </c>
      <c r="W284" s="534" t="str">
        <f t="shared" si="96"/>
        <v/>
      </c>
      <c r="Y284" s="534" t="str">
        <f t="shared" si="97"/>
        <v/>
      </c>
      <c r="AA284" s="534" t="str">
        <f t="shared" si="98"/>
        <v/>
      </c>
      <c r="AC284" s="534" t="str">
        <f t="shared" si="99"/>
        <v/>
      </c>
      <c r="AE284" s="534" t="str">
        <f t="shared" si="100"/>
        <v/>
      </c>
      <c r="AG284" s="534" t="str">
        <f t="shared" si="101"/>
        <v/>
      </c>
      <c r="AI284" s="534" t="str">
        <f t="shared" si="102"/>
        <v/>
      </c>
      <c r="AK284" s="534" t="str">
        <f t="shared" si="103"/>
        <v/>
      </c>
      <c r="AM284" s="534" t="str">
        <f t="shared" si="104"/>
        <v/>
      </c>
      <c r="AO284" s="534" t="str">
        <f t="shared" si="105"/>
        <v/>
      </c>
      <c r="AQ284" s="534" t="str">
        <f t="shared" si="106"/>
        <v/>
      </c>
    </row>
    <row r="285" spans="5:43">
      <c r="E285" s="534" t="str">
        <f t="shared" ref="E285:G300" si="107">IF(OR($B285=0,D285=0),"",D285/$B285)</f>
        <v/>
      </c>
      <c r="G285" s="534" t="str">
        <f t="shared" si="107"/>
        <v/>
      </c>
      <c r="I285" s="534" t="str">
        <f t="shared" si="89"/>
        <v/>
      </c>
      <c r="K285" s="534" t="str">
        <f t="shared" si="90"/>
        <v/>
      </c>
      <c r="M285" s="534" t="str">
        <f t="shared" si="91"/>
        <v/>
      </c>
      <c r="O285" s="534" t="str">
        <f t="shared" si="92"/>
        <v/>
      </c>
      <c r="Q285" s="534" t="str">
        <f t="shared" si="93"/>
        <v/>
      </c>
      <c r="S285" s="534" t="str">
        <f t="shared" si="94"/>
        <v/>
      </c>
      <c r="U285" s="534" t="str">
        <f t="shared" si="95"/>
        <v/>
      </c>
      <c r="W285" s="534" t="str">
        <f t="shared" si="96"/>
        <v/>
      </c>
      <c r="Y285" s="534" t="str">
        <f t="shared" si="97"/>
        <v/>
      </c>
      <c r="AA285" s="534" t="str">
        <f t="shared" si="98"/>
        <v/>
      </c>
      <c r="AC285" s="534" t="str">
        <f t="shared" si="99"/>
        <v/>
      </c>
      <c r="AE285" s="534" t="str">
        <f t="shared" si="100"/>
        <v/>
      </c>
      <c r="AG285" s="534" t="str">
        <f t="shared" si="101"/>
        <v/>
      </c>
      <c r="AI285" s="534" t="str">
        <f t="shared" si="102"/>
        <v/>
      </c>
      <c r="AK285" s="534" t="str">
        <f t="shared" si="103"/>
        <v/>
      </c>
      <c r="AM285" s="534" t="str">
        <f t="shared" si="104"/>
        <v/>
      </c>
      <c r="AO285" s="534" t="str">
        <f t="shared" si="105"/>
        <v/>
      </c>
      <c r="AQ285" s="534" t="str">
        <f t="shared" si="106"/>
        <v/>
      </c>
    </row>
    <row r="286" spans="5:43">
      <c r="E286" s="534" t="str">
        <f t="shared" si="107"/>
        <v/>
      </c>
      <c r="G286" s="534" t="str">
        <f t="shared" si="107"/>
        <v/>
      </c>
      <c r="I286" s="534" t="str">
        <f t="shared" si="89"/>
        <v/>
      </c>
      <c r="K286" s="534" t="str">
        <f t="shared" si="90"/>
        <v/>
      </c>
      <c r="M286" s="534" t="str">
        <f t="shared" si="91"/>
        <v/>
      </c>
      <c r="O286" s="534" t="str">
        <f t="shared" si="92"/>
        <v/>
      </c>
      <c r="Q286" s="534" t="str">
        <f t="shared" si="93"/>
        <v/>
      </c>
      <c r="S286" s="534" t="str">
        <f t="shared" si="94"/>
        <v/>
      </c>
      <c r="U286" s="534" t="str">
        <f t="shared" si="95"/>
        <v/>
      </c>
      <c r="W286" s="534" t="str">
        <f t="shared" si="96"/>
        <v/>
      </c>
      <c r="Y286" s="534" t="str">
        <f t="shared" si="97"/>
        <v/>
      </c>
      <c r="AA286" s="534" t="str">
        <f t="shared" si="98"/>
        <v/>
      </c>
      <c r="AC286" s="534" t="str">
        <f t="shared" si="99"/>
        <v/>
      </c>
      <c r="AE286" s="534" t="str">
        <f t="shared" si="100"/>
        <v/>
      </c>
      <c r="AG286" s="534" t="str">
        <f t="shared" si="101"/>
        <v/>
      </c>
      <c r="AI286" s="534" t="str">
        <f t="shared" si="102"/>
        <v/>
      </c>
      <c r="AK286" s="534" t="str">
        <f t="shared" si="103"/>
        <v/>
      </c>
      <c r="AM286" s="534" t="str">
        <f t="shared" si="104"/>
        <v/>
      </c>
      <c r="AO286" s="534" t="str">
        <f t="shared" si="105"/>
        <v/>
      </c>
      <c r="AQ286" s="534" t="str">
        <f t="shared" si="106"/>
        <v/>
      </c>
    </row>
    <row r="287" spans="5:43">
      <c r="E287" s="534" t="str">
        <f t="shared" si="107"/>
        <v/>
      </c>
      <c r="G287" s="534" t="str">
        <f t="shared" si="107"/>
        <v/>
      </c>
      <c r="I287" s="534" t="str">
        <f t="shared" si="89"/>
        <v/>
      </c>
      <c r="K287" s="534" t="str">
        <f t="shared" si="90"/>
        <v/>
      </c>
      <c r="M287" s="534" t="str">
        <f t="shared" si="91"/>
        <v/>
      </c>
      <c r="O287" s="534" t="str">
        <f t="shared" si="92"/>
        <v/>
      </c>
      <c r="Q287" s="534" t="str">
        <f t="shared" si="93"/>
        <v/>
      </c>
      <c r="S287" s="534" t="str">
        <f t="shared" si="94"/>
        <v/>
      </c>
      <c r="U287" s="534" t="str">
        <f t="shared" si="95"/>
        <v/>
      </c>
      <c r="W287" s="534" t="str">
        <f t="shared" si="96"/>
        <v/>
      </c>
      <c r="Y287" s="534" t="str">
        <f t="shared" si="97"/>
        <v/>
      </c>
      <c r="AA287" s="534" t="str">
        <f t="shared" si="98"/>
        <v/>
      </c>
      <c r="AC287" s="534" t="str">
        <f t="shared" si="99"/>
        <v/>
      </c>
      <c r="AE287" s="534" t="str">
        <f t="shared" si="100"/>
        <v/>
      </c>
      <c r="AG287" s="534" t="str">
        <f t="shared" si="101"/>
        <v/>
      </c>
      <c r="AI287" s="534" t="str">
        <f t="shared" si="102"/>
        <v/>
      </c>
      <c r="AK287" s="534" t="str">
        <f t="shared" si="103"/>
        <v/>
      </c>
      <c r="AM287" s="534" t="str">
        <f t="shared" si="104"/>
        <v/>
      </c>
      <c r="AO287" s="534" t="str">
        <f t="shared" si="105"/>
        <v/>
      </c>
      <c r="AQ287" s="534" t="str">
        <f t="shared" si="106"/>
        <v/>
      </c>
    </row>
    <row r="288" spans="5:43">
      <c r="E288" s="534" t="str">
        <f t="shared" si="107"/>
        <v/>
      </c>
      <c r="G288" s="534" t="str">
        <f t="shared" si="107"/>
        <v/>
      </c>
      <c r="I288" s="534" t="str">
        <f t="shared" si="89"/>
        <v/>
      </c>
      <c r="K288" s="534" t="str">
        <f t="shared" si="90"/>
        <v/>
      </c>
      <c r="M288" s="534" t="str">
        <f t="shared" si="91"/>
        <v/>
      </c>
      <c r="O288" s="534" t="str">
        <f t="shared" si="92"/>
        <v/>
      </c>
      <c r="Q288" s="534" t="str">
        <f t="shared" si="93"/>
        <v/>
      </c>
      <c r="S288" s="534" t="str">
        <f t="shared" si="94"/>
        <v/>
      </c>
      <c r="U288" s="534" t="str">
        <f t="shared" si="95"/>
        <v/>
      </c>
      <c r="W288" s="534" t="str">
        <f t="shared" si="96"/>
        <v/>
      </c>
      <c r="Y288" s="534" t="str">
        <f t="shared" si="97"/>
        <v/>
      </c>
      <c r="AA288" s="534" t="str">
        <f t="shared" si="98"/>
        <v/>
      </c>
      <c r="AC288" s="534" t="str">
        <f t="shared" si="99"/>
        <v/>
      </c>
      <c r="AE288" s="534" t="str">
        <f t="shared" si="100"/>
        <v/>
      </c>
      <c r="AG288" s="534" t="str">
        <f t="shared" si="101"/>
        <v/>
      </c>
      <c r="AI288" s="534" t="str">
        <f t="shared" si="102"/>
        <v/>
      </c>
      <c r="AK288" s="534" t="str">
        <f t="shared" si="103"/>
        <v/>
      </c>
      <c r="AM288" s="534" t="str">
        <f t="shared" si="104"/>
        <v/>
      </c>
      <c r="AO288" s="534" t="str">
        <f t="shared" si="105"/>
        <v/>
      </c>
      <c r="AQ288" s="534" t="str">
        <f t="shared" si="106"/>
        <v/>
      </c>
    </row>
    <row r="289" spans="5:43">
      <c r="E289" s="534" t="str">
        <f t="shared" si="107"/>
        <v/>
      </c>
      <c r="G289" s="534" t="str">
        <f t="shared" si="107"/>
        <v/>
      </c>
      <c r="I289" s="534" t="str">
        <f t="shared" si="89"/>
        <v/>
      </c>
      <c r="K289" s="534" t="str">
        <f t="shared" si="90"/>
        <v/>
      </c>
      <c r="M289" s="534" t="str">
        <f t="shared" si="91"/>
        <v/>
      </c>
      <c r="O289" s="534" t="str">
        <f t="shared" si="92"/>
        <v/>
      </c>
      <c r="Q289" s="534" t="str">
        <f t="shared" si="93"/>
        <v/>
      </c>
      <c r="S289" s="534" t="str">
        <f t="shared" si="94"/>
        <v/>
      </c>
      <c r="U289" s="534" t="str">
        <f t="shared" si="95"/>
        <v/>
      </c>
      <c r="W289" s="534" t="str">
        <f t="shared" si="96"/>
        <v/>
      </c>
      <c r="Y289" s="534" t="str">
        <f t="shared" si="97"/>
        <v/>
      </c>
      <c r="AA289" s="534" t="str">
        <f t="shared" si="98"/>
        <v/>
      </c>
      <c r="AC289" s="534" t="str">
        <f t="shared" si="99"/>
        <v/>
      </c>
      <c r="AE289" s="534" t="str">
        <f t="shared" si="100"/>
        <v/>
      </c>
      <c r="AG289" s="534" t="str">
        <f t="shared" si="101"/>
        <v/>
      </c>
      <c r="AI289" s="534" t="str">
        <f t="shared" si="102"/>
        <v/>
      </c>
      <c r="AK289" s="534" t="str">
        <f t="shared" si="103"/>
        <v/>
      </c>
      <c r="AM289" s="534" t="str">
        <f t="shared" si="104"/>
        <v/>
      </c>
      <c r="AO289" s="534" t="str">
        <f t="shared" si="105"/>
        <v/>
      </c>
      <c r="AQ289" s="534" t="str">
        <f t="shared" si="106"/>
        <v/>
      </c>
    </row>
    <row r="290" spans="5:43">
      <c r="E290" s="534" t="str">
        <f t="shared" si="107"/>
        <v/>
      </c>
      <c r="G290" s="534" t="str">
        <f t="shared" si="107"/>
        <v/>
      </c>
      <c r="I290" s="534" t="str">
        <f t="shared" si="89"/>
        <v/>
      </c>
      <c r="K290" s="534" t="str">
        <f t="shared" si="90"/>
        <v/>
      </c>
      <c r="M290" s="534" t="str">
        <f t="shared" si="91"/>
        <v/>
      </c>
      <c r="O290" s="534" t="str">
        <f t="shared" si="92"/>
        <v/>
      </c>
      <c r="Q290" s="534" t="str">
        <f t="shared" si="93"/>
        <v/>
      </c>
      <c r="S290" s="534" t="str">
        <f t="shared" si="94"/>
        <v/>
      </c>
      <c r="U290" s="534" t="str">
        <f t="shared" si="95"/>
        <v/>
      </c>
      <c r="W290" s="534" t="str">
        <f t="shared" si="96"/>
        <v/>
      </c>
      <c r="Y290" s="534" t="str">
        <f t="shared" si="97"/>
        <v/>
      </c>
      <c r="AA290" s="534" t="str">
        <f t="shared" si="98"/>
        <v/>
      </c>
      <c r="AC290" s="534" t="str">
        <f t="shared" si="99"/>
        <v/>
      </c>
      <c r="AE290" s="534" t="str">
        <f t="shared" si="100"/>
        <v/>
      </c>
      <c r="AG290" s="534" t="str">
        <f t="shared" si="101"/>
        <v/>
      </c>
      <c r="AI290" s="534" t="str">
        <f t="shared" si="102"/>
        <v/>
      </c>
      <c r="AK290" s="534" t="str">
        <f t="shared" si="103"/>
        <v/>
      </c>
      <c r="AM290" s="534" t="str">
        <f t="shared" si="104"/>
        <v/>
      </c>
      <c r="AO290" s="534" t="str">
        <f t="shared" si="105"/>
        <v/>
      </c>
      <c r="AQ290" s="534" t="str">
        <f t="shared" si="106"/>
        <v/>
      </c>
    </row>
    <row r="291" spans="5:43">
      <c r="E291" s="534" t="str">
        <f t="shared" si="107"/>
        <v/>
      </c>
      <c r="G291" s="534" t="str">
        <f t="shared" si="107"/>
        <v/>
      </c>
      <c r="I291" s="534" t="str">
        <f t="shared" si="89"/>
        <v/>
      </c>
      <c r="K291" s="534" t="str">
        <f t="shared" si="90"/>
        <v/>
      </c>
      <c r="M291" s="534" t="str">
        <f t="shared" si="91"/>
        <v/>
      </c>
      <c r="O291" s="534" t="str">
        <f t="shared" si="92"/>
        <v/>
      </c>
      <c r="Q291" s="534" t="str">
        <f t="shared" si="93"/>
        <v/>
      </c>
      <c r="S291" s="534" t="str">
        <f t="shared" si="94"/>
        <v/>
      </c>
      <c r="U291" s="534" t="str">
        <f t="shared" si="95"/>
        <v/>
      </c>
      <c r="W291" s="534" t="str">
        <f t="shared" si="96"/>
        <v/>
      </c>
      <c r="Y291" s="534" t="str">
        <f t="shared" si="97"/>
        <v/>
      </c>
      <c r="AA291" s="534" t="str">
        <f t="shared" si="98"/>
        <v/>
      </c>
      <c r="AC291" s="534" t="str">
        <f t="shared" si="99"/>
        <v/>
      </c>
      <c r="AE291" s="534" t="str">
        <f t="shared" si="100"/>
        <v/>
      </c>
      <c r="AG291" s="534" t="str">
        <f t="shared" si="101"/>
        <v/>
      </c>
      <c r="AI291" s="534" t="str">
        <f t="shared" si="102"/>
        <v/>
      </c>
      <c r="AK291" s="534" t="str">
        <f t="shared" si="103"/>
        <v/>
      </c>
      <c r="AM291" s="534" t="str">
        <f t="shared" si="104"/>
        <v/>
      </c>
      <c r="AO291" s="534" t="str">
        <f t="shared" si="105"/>
        <v/>
      </c>
      <c r="AQ291" s="534" t="str">
        <f t="shared" si="106"/>
        <v/>
      </c>
    </row>
    <row r="292" spans="5:43">
      <c r="E292" s="534" t="str">
        <f t="shared" si="107"/>
        <v/>
      </c>
      <c r="G292" s="534" t="str">
        <f t="shared" si="107"/>
        <v/>
      </c>
      <c r="I292" s="534" t="str">
        <f t="shared" si="89"/>
        <v/>
      </c>
      <c r="K292" s="534" t="str">
        <f t="shared" si="90"/>
        <v/>
      </c>
      <c r="M292" s="534" t="str">
        <f t="shared" si="91"/>
        <v/>
      </c>
      <c r="O292" s="534" t="str">
        <f t="shared" si="92"/>
        <v/>
      </c>
      <c r="Q292" s="534" t="str">
        <f t="shared" si="93"/>
        <v/>
      </c>
      <c r="S292" s="534" t="str">
        <f t="shared" si="94"/>
        <v/>
      </c>
      <c r="U292" s="534" t="str">
        <f t="shared" si="95"/>
        <v/>
      </c>
      <c r="W292" s="534" t="str">
        <f t="shared" si="96"/>
        <v/>
      </c>
      <c r="Y292" s="534" t="str">
        <f t="shared" si="97"/>
        <v/>
      </c>
      <c r="AA292" s="534" t="str">
        <f t="shared" si="98"/>
        <v/>
      </c>
      <c r="AC292" s="534" t="str">
        <f t="shared" si="99"/>
        <v/>
      </c>
      <c r="AE292" s="534" t="str">
        <f t="shared" si="100"/>
        <v/>
      </c>
      <c r="AG292" s="534" t="str">
        <f t="shared" si="101"/>
        <v/>
      </c>
      <c r="AI292" s="534" t="str">
        <f t="shared" si="102"/>
        <v/>
      </c>
      <c r="AK292" s="534" t="str">
        <f t="shared" si="103"/>
        <v/>
      </c>
      <c r="AM292" s="534" t="str">
        <f t="shared" si="104"/>
        <v/>
      </c>
      <c r="AO292" s="534" t="str">
        <f t="shared" si="105"/>
        <v/>
      </c>
      <c r="AQ292" s="534" t="str">
        <f t="shared" si="106"/>
        <v/>
      </c>
    </row>
    <row r="293" spans="5:43">
      <c r="E293" s="534" t="str">
        <f t="shared" si="107"/>
        <v/>
      </c>
      <c r="G293" s="534" t="str">
        <f t="shared" si="107"/>
        <v/>
      </c>
      <c r="I293" s="534" t="str">
        <f t="shared" si="89"/>
        <v/>
      </c>
      <c r="K293" s="534" t="str">
        <f t="shared" si="90"/>
        <v/>
      </c>
      <c r="M293" s="534" t="str">
        <f t="shared" si="91"/>
        <v/>
      </c>
      <c r="O293" s="534" t="str">
        <f t="shared" si="92"/>
        <v/>
      </c>
      <c r="Q293" s="534" t="str">
        <f t="shared" si="93"/>
        <v/>
      </c>
      <c r="S293" s="534" t="str">
        <f t="shared" si="94"/>
        <v/>
      </c>
      <c r="U293" s="534" t="str">
        <f t="shared" si="95"/>
        <v/>
      </c>
      <c r="W293" s="534" t="str">
        <f t="shared" si="96"/>
        <v/>
      </c>
      <c r="Y293" s="534" t="str">
        <f t="shared" si="97"/>
        <v/>
      </c>
      <c r="AA293" s="534" t="str">
        <f t="shared" si="98"/>
        <v/>
      </c>
      <c r="AC293" s="534" t="str">
        <f t="shared" si="99"/>
        <v/>
      </c>
      <c r="AE293" s="534" t="str">
        <f t="shared" si="100"/>
        <v/>
      </c>
      <c r="AG293" s="534" t="str">
        <f t="shared" si="101"/>
        <v/>
      </c>
      <c r="AI293" s="534" t="str">
        <f t="shared" si="102"/>
        <v/>
      </c>
      <c r="AK293" s="534" t="str">
        <f t="shared" si="103"/>
        <v/>
      </c>
      <c r="AM293" s="534" t="str">
        <f t="shared" si="104"/>
        <v/>
      </c>
      <c r="AO293" s="534" t="str">
        <f t="shared" si="105"/>
        <v/>
      </c>
      <c r="AQ293" s="534" t="str">
        <f t="shared" si="106"/>
        <v/>
      </c>
    </row>
    <row r="294" spans="5:43">
      <c r="E294" s="534" t="str">
        <f t="shared" si="107"/>
        <v/>
      </c>
      <c r="G294" s="534" t="str">
        <f t="shared" si="107"/>
        <v/>
      </c>
      <c r="I294" s="534" t="str">
        <f t="shared" si="89"/>
        <v/>
      </c>
      <c r="K294" s="534" t="str">
        <f t="shared" si="90"/>
        <v/>
      </c>
      <c r="M294" s="534" t="str">
        <f t="shared" si="91"/>
        <v/>
      </c>
      <c r="O294" s="534" t="str">
        <f t="shared" si="92"/>
        <v/>
      </c>
      <c r="Q294" s="534" t="str">
        <f t="shared" si="93"/>
        <v/>
      </c>
      <c r="S294" s="534" t="str">
        <f t="shared" si="94"/>
        <v/>
      </c>
      <c r="U294" s="534" t="str">
        <f t="shared" si="95"/>
        <v/>
      </c>
      <c r="W294" s="534" t="str">
        <f t="shared" si="96"/>
        <v/>
      </c>
      <c r="Y294" s="534" t="str">
        <f t="shared" si="97"/>
        <v/>
      </c>
      <c r="AA294" s="534" t="str">
        <f t="shared" si="98"/>
        <v/>
      </c>
      <c r="AC294" s="534" t="str">
        <f t="shared" si="99"/>
        <v/>
      </c>
      <c r="AE294" s="534" t="str">
        <f t="shared" si="100"/>
        <v/>
      </c>
      <c r="AG294" s="534" t="str">
        <f t="shared" si="101"/>
        <v/>
      </c>
      <c r="AI294" s="534" t="str">
        <f t="shared" si="102"/>
        <v/>
      </c>
      <c r="AK294" s="534" t="str">
        <f t="shared" si="103"/>
        <v/>
      </c>
      <c r="AM294" s="534" t="str">
        <f t="shared" si="104"/>
        <v/>
      </c>
      <c r="AO294" s="534" t="str">
        <f t="shared" si="105"/>
        <v/>
      </c>
      <c r="AQ294" s="534" t="str">
        <f t="shared" si="106"/>
        <v/>
      </c>
    </row>
    <row r="295" spans="5:43">
      <c r="E295" s="534" t="str">
        <f t="shared" si="107"/>
        <v/>
      </c>
      <c r="G295" s="534" t="str">
        <f t="shared" si="107"/>
        <v/>
      </c>
      <c r="I295" s="534" t="str">
        <f t="shared" si="89"/>
        <v/>
      </c>
      <c r="K295" s="534" t="str">
        <f t="shared" si="90"/>
        <v/>
      </c>
      <c r="M295" s="534" t="str">
        <f t="shared" si="91"/>
        <v/>
      </c>
      <c r="O295" s="534" t="str">
        <f t="shared" si="92"/>
        <v/>
      </c>
      <c r="Q295" s="534" t="str">
        <f t="shared" si="93"/>
        <v/>
      </c>
      <c r="S295" s="534" t="str">
        <f t="shared" si="94"/>
        <v/>
      </c>
      <c r="U295" s="534" t="str">
        <f t="shared" si="95"/>
        <v/>
      </c>
      <c r="W295" s="534" t="str">
        <f t="shared" si="96"/>
        <v/>
      </c>
      <c r="Y295" s="534" t="str">
        <f t="shared" si="97"/>
        <v/>
      </c>
      <c r="AA295" s="534" t="str">
        <f t="shared" si="98"/>
        <v/>
      </c>
      <c r="AC295" s="534" t="str">
        <f t="shared" si="99"/>
        <v/>
      </c>
      <c r="AE295" s="534" t="str">
        <f t="shared" si="100"/>
        <v/>
      </c>
      <c r="AG295" s="534" t="str">
        <f t="shared" si="101"/>
        <v/>
      </c>
      <c r="AI295" s="534" t="str">
        <f t="shared" si="102"/>
        <v/>
      </c>
      <c r="AK295" s="534" t="str">
        <f t="shared" si="103"/>
        <v/>
      </c>
      <c r="AM295" s="534" t="str">
        <f t="shared" si="104"/>
        <v/>
      </c>
      <c r="AO295" s="534" t="str">
        <f t="shared" si="105"/>
        <v/>
      </c>
      <c r="AQ295" s="534" t="str">
        <f t="shared" si="106"/>
        <v/>
      </c>
    </row>
    <row r="296" spans="5:43">
      <c r="E296" s="534" t="str">
        <f t="shared" si="107"/>
        <v/>
      </c>
      <c r="G296" s="534" t="str">
        <f t="shared" si="107"/>
        <v/>
      </c>
      <c r="I296" s="534" t="str">
        <f t="shared" si="89"/>
        <v/>
      </c>
      <c r="K296" s="534" t="str">
        <f t="shared" si="90"/>
        <v/>
      </c>
      <c r="M296" s="534" t="str">
        <f t="shared" si="91"/>
        <v/>
      </c>
      <c r="O296" s="534" t="str">
        <f t="shared" si="92"/>
        <v/>
      </c>
      <c r="Q296" s="534" t="str">
        <f t="shared" si="93"/>
        <v/>
      </c>
      <c r="S296" s="534" t="str">
        <f t="shared" si="94"/>
        <v/>
      </c>
      <c r="U296" s="534" t="str">
        <f t="shared" si="95"/>
        <v/>
      </c>
      <c r="W296" s="534" t="str">
        <f t="shared" si="96"/>
        <v/>
      </c>
      <c r="Y296" s="534" t="str">
        <f t="shared" si="97"/>
        <v/>
      </c>
      <c r="AA296" s="534" t="str">
        <f t="shared" si="98"/>
        <v/>
      </c>
      <c r="AC296" s="534" t="str">
        <f t="shared" si="99"/>
        <v/>
      </c>
      <c r="AE296" s="534" t="str">
        <f t="shared" si="100"/>
        <v/>
      </c>
      <c r="AG296" s="534" t="str">
        <f t="shared" si="101"/>
        <v/>
      </c>
      <c r="AI296" s="534" t="str">
        <f t="shared" si="102"/>
        <v/>
      </c>
      <c r="AK296" s="534" t="str">
        <f t="shared" si="103"/>
        <v/>
      </c>
      <c r="AM296" s="534" t="str">
        <f t="shared" si="104"/>
        <v/>
      </c>
      <c r="AO296" s="534" t="str">
        <f t="shared" si="105"/>
        <v/>
      </c>
      <c r="AQ296" s="534" t="str">
        <f t="shared" si="106"/>
        <v/>
      </c>
    </row>
    <row r="297" spans="5:43">
      <c r="E297" s="534" t="str">
        <f t="shared" si="107"/>
        <v/>
      </c>
      <c r="G297" s="534" t="str">
        <f t="shared" si="107"/>
        <v/>
      </c>
      <c r="I297" s="534" t="str">
        <f t="shared" si="89"/>
        <v/>
      </c>
      <c r="K297" s="534" t="str">
        <f t="shared" si="90"/>
        <v/>
      </c>
      <c r="M297" s="534" t="str">
        <f t="shared" si="91"/>
        <v/>
      </c>
      <c r="O297" s="534" t="str">
        <f t="shared" si="92"/>
        <v/>
      </c>
      <c r="Q297" s="534" t="str">
        <f t="shared" si="93"/>
        <v/>
      </c>
      <c r="S297" s="534" t="str">
        <f t="shared" si="94"/>
        <v/>
      </c>
      <c r="U297" s="534" t="str">
        <f t="shared" si="95"/>
        <v/>
      </c>
      <c r="W297" s="534" t="str">
        <f t="shared" si="96"/>
        <v/>
      </c>
      <c r="Y297" s="534" t="str">
        <f t="shared" si="97"/>
        <v/>
      </c>
      <c r="AA297" s="534" t="str">
        <f t="shared" si="98"/>
        <v/>
      </c>
      <c r="AC297" s="534" t="str">
        <f t="shared" si="99"/>
        <v/>
      </c>
      <c r="AE297" s="534" t="str">
        <f t="shared" si="100"/>
        <v/>
      </c>
      <c r="AG297" s="534" t="str">
        <f t="shared" si="101"/>
        <v/>
      </c>
      <c r="AI297" s="534" t="str">
        <f t="shared" si="102"/>
        <v/>
      </c>
      <c r="AK297" s="534" t="str">
        <f t="shared" si="103"/>
        <v/>
      </c>
      <c r="AM297" s="534" t="str">
        <f t="shared" si="104"/>
        <v/>
      </c>
      <c r="AO297" s="534" t="str">
        <f t="shared" si="105"/>
        <v/>
      </c>
      <c r="AQ297" s="534" t="str">
        <f t="shared" si="106"/>
        <v/>
      </c>
    </row>
    <row r="298" spans="5:43">
      <c r="E298" s="534" t="str">
        <f t="shared" si="107"/>
        <v/>
      </c>
      <c r="G298" s="534" t="str">
        <f t="shared" si="107"/>
        <v/>
      </c>
      <c r="I298" s="534" t="str">
        <f t="shared" si="89"/>
        <v/>
      </c>
      <c r="K298" s="534" t="str">
        <f t="shared" si="90"/>
        <v/>
      </c>
      <c r="M298" s="534" t="str">
        <f t="shared" si="91"/>
        <v/>
      </c>
      <c r="O298" s="534" t="str">
        <f t="shared" si="92"/>
        <v/>
      </c>
      <c r="Q298" s="534" t="str">
        <f t="shared" si="93"/>
        <v/>
      </c>
      <c r="S298" s="534" t="str">
        <f t="shared" si="94"/>
        <v/>
      </c>
      <c r="U298" s="534" t="str">
        <f t="shared" si="95"/>
        <v/>
      </c>
      <c r="W298" s="534" t="str">
        <f t="shared" si="96"/>
        <v/>
      </c>
      <c r="Y298" s="534" t="str">
        <f t="shared" si="97"/>
        <v/>
      </c>
      <c r="AA298" s="534" t="str">
        <f t="shared" si="98"/>
        <v/>
      </c>
      <c r="AC298" s="534" t="str">
        <f t="shared" si="99"/>
        <v/>
      </c>
      <c r="AE298" s="534" t="str">
        <f t="shared" si="100"/>
        <v/>
      </c>
      <c r="AG298" s="534" t="str">
        <f t="shared" si="101"/>
        <v/>
      </c>
      <c r="AI298" s="534" t="str">
        <f t="shared" si="102"/>
        <v/>
      </c>
      <c r="AK298" s="534" t="str">
        <f t="shared" si="103"/>
        <v/>
      </c>
      <c r="AM298" s="534" t="str">
        <f t="shared" si="104"/>
        <v/>
      </c>
      <c r="AO298" s="534" t="str">
        <f t="shared" si="105"/>
        <v/>
      </c>
      <c r="AQ298" s="534" t="str">
        <f t="shared" si="106"/>
        <v/>
      </c>
    </row>
    <row r="299" spans="5:43">
      <c r="E299" s="534" t="str">
        <f t="shared" si="107"/>
        <v/>
      </c>
      <c r="G299" s="534" t="str">
        <f t="shared" si="107"/>
        <v/>
      </c>
      <c r="I299" s="534" t="str">
        <f t="shared" si="89"/>
        <v/>
      </c>
      <c r="K299" s="534" t="str">
        <f t="shared" si="90"/>
        <v/>
      </c>
      <c r="M299" s="534" t="str">
        <f t="shared" si="91"/>
        <v/>
      </c>
      <c r="O299" s="534" t="str">
        <f t="shared" si="92"/>
        <v/>
      </c>
      <c r="Q299" s="534" t="str">
        <f t="shared" si="93"/>
        <v/>
      </c>
      <c r="S299" s="534" t="str">
        <f t="shared" si="94"/>
        <v/>
      </c>
      <c r="U299" s="534" t="str">
        <f t="shared" si="95"/>
        <v/>
      </c>
      <c r="W299" s="534" t="str">
        <f t="shared" si="96"/>
        <v/>
      </c>
      <c r="Y299" s="534" t="str">
        <f t="shared" si="97"/>
        <v/>
      </c>
      <c r="AA299" s="534" t="str">
        <f t="shared" si="98"/>
        <v/>
      </c>
      <c r="AC299" s="534" t="str">
        <f t="shared" si="99"/>
        <v/>
      </c>
      <c r="AE299" s="534" t="str">
        <f t="shared" si="100"/>
        <v/>
      </c>
      <c r="AG299" s="534" t="str">
        <f t="shared" si="101"/>
        <v/>
      </c>
      <c r="AI299" s="534" t="str">
        <f t="shared" si="102"/>
        <v/>
      </c>
      <c r="AK299" s="534" t="str">
        <f t="shared" si="103"/>
        <v/>
      </c>
      <c r="AM299" s="534" t="str">
        <f t="shared" si="104"/>
        <v/>
      </c>
      <c r="AO299" s="534" t="str">
        <f t="shared" si="105"/>
        <v/>
      </c>
      <c r="AQ299" s="534" t="str">
        <f t="shared" si="106"/>
        <v/>
      </c>
    </row>
    <row r="300" spans="5:43">
      <c r="E300" s="534" t="str">
        <f t="shared" si="107"/>
        <v/>
      </c>
      <c r="G300" s="534" t="str">
        <f t="shared" si="107"/>
        <v/>
      </c>
      <c r="I300" s="534" t="str">
        <f t="shared" si="89"/>
        <v/>
      </c>
      <c r="K300" s="534" t="str">
        <f t="shared" si="90"/>
        <v/>
      </c>
      <c r="M300" s="534" t="str">
        <f t="shared" si="91"/>
        <v/>
      </c>
      <c r="O300" s="534" t="str">
        <f t="shared" si="92"/>
        <v/>
      </c>
      <c r="Q300" s="534" t="str">
        <f t="shared" si="93"/>
        <v/>
      </c>
      <c r="S300" s="534" t="str">
        <f t="shared" si="94"/>
        <v/>
      </c>
      <c r="U300" s="534" t="str">
        <f t="shared" si="95"/>
        <v/>
      </c>
      <c r="W300" s="534" t="str">
        <f t="shared" si="96"/>
        <v/>
      </c>
      <c r="Y300" s="534" t="str">
        <f t="shared" si="97"/>
        <v/>
      </c>
      <c r="AA300" s="534" t="str">
        <f t="shared" si="98"/>
        <v/>
      </c>
      <c r="AC300" s="534" t="str">
        <f t="shared" si="99"/>
        <v/>
      </c>
      <c r="AE300" s="534" t="str">
        <f t="shared" si="100"/>
        <v/>
      </c>
      <c r="AG300" s="534" t="str">
        <f t="shared" si="101"/>
        <v/>
      </c>
      <c r="AI300" s="534" t="str">
        <f t="shared" si="102"/>
        <v/>
      </c>
      <c r="AK300" s="534" t="str">
        <f t="shared" si="103"/>
        <v/>
      </c>
      <c r="AM300" s="534" t="str">
        <f t="shared" si="104"/>
        <v/>
      </c>
      <c r="AO300" s="534" t="str">
        <f t="shared" si="105"/>
        <v/>
      </c>
      <c r="AQ300" s="534" t="str">
        <f t="shared" si="106"/>
        <v/>
      </c>
    </row>
  </sheetData>
  <mergeCells count="1">
    <mergeCell ref="A3:A6"/>
  </mergeCells>
  <conditionalFormatting sqref="E12:E300">
    <cfRule type="expression" dxfId="3" priority="2">
      <formula>AND(LEN(E12)&gt;0,OR(E12&lt;E$2,E12&gt;E$3))</formula>
    </cfRule>
  </conditionalFormatting>
  <conditionalFormatting sqref="AQ12:AQ300 AO12:AO300 AM12:AM300 AK12:AK300 AI12:AI300 AG12:AG300 AE12:AE300 AC12:AC300 AA12:AA300 Y12:Y300 W12:W300 U12:U300 S12:S300 Q12:Q300 O12:O300 M12:M300 K12:K300 I12:I300 G12:G300">
    <cfRule type="expression" dxfId="2" priority="1">
      <formula>AND(LEN(G12)&gt;0,OR(G12&lt;G$2,G12&gt;G$3))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BCC31-A634-4DB1-A971-B4168008523E}">
  <dimension ref="A1:AUU300"/>
  <sheetViews>
    <sheetView zoomScale="80" zoomScaleNormal="80" workbookViewId="0">
      <selection activeCell="A12" sqref="A12:A27"/>
    </sheetView>
  </sheetViews>
  <sheetFormatPr defaultColWidth="9.140625" defaultRowHeight="15"/>
  <cols>
    <col min="1" max="1" width="40.7109375" customWidth="1"/>
    <col min="2" max="2" width="18.7109375" customWidth="1"/>
    <col min="4" max="43" width="18.7109375" customWidth="1"/>
    <col min="884" max="923" width="9.140625" style="537"/>
    <col min="1124" max="1243" width="9.140625" style="516"/>
  </cols>
  <sheetData>
    <row r="1" spans="1:923 1124:1243">
      <c r="A1" s="1">
        <v>16</v>
      </c>
      <c r="C1" s="72" t="s">
        <v>215</v>
      </c>
      <c r="E1" s="536">
        <f ca="1">IF(COUNT(E12:E300)=0,"-",AVERAGE(E12:OFFSET(E12,$A$1-1,0)))</f>
        <v>11864.299138986815</v>
      </c>
      <c r="G1" s="536">
        <f ca="1">IF(COUNT(G12:G300)=0,"-",AVERAGE(G12:OFFSET(G12,$A$1-1,0)))</f>
        <v>225.81036710585605</v>
      </c>
      <c r="I1" s="536" t="str">
        <f ca="1">IF(COUNT(I12:I300)=0,"-",AVERAGE(I12:OFFSET(I12,$A$1-1,0)))</f>
        <v>-</v>
      </c>
      <c r="K1" s="536" t="str">
        <f ca="1">IF(COUNT(K12:K300)=0,"-",AVERAGE(K12:OFFSET(K12,$A$1-1,0)))</f>
        <v>-</v>
      </c>
      <c r="M1" s="536" t="str">
        <f ca="1">IF(COUNT(M12:M300)=0,"-",AVERAGE(M12:OFFSET(M12,$A$1-1,0)))</f>
        <v>-</v>
      </c>
      <c r="O1" s="536">
        <f ca="1">IF(COUNT(O12:O300)=0,"-",AVERAGE(O12:OFFSET(O12,$A$1-1,0)))</f>
        <v>119.59780048859135</v>
      </c>
      <c r="Q1" s="536">
        <f ca="1">IF(COUNT(Q12:Q300)=0,"-",AVERAGE(Q12:OFFSET(Q12,$A$1-1,0)))</f>
        <v>639.89574144431697</v>
      </c>
      <c r="S1" s="536">
        <f ca="1">IF(COUNT(S12:S300)=0,"-",AVERAGE(S12:OFFSET(S12,$A$1-1,0)))</f>
        <v>464.81477213474653</v>
      </c>
      <c r="U1" s="536">
        <f ca="1">IF(COUNT(U12:U300)=0,"-",AVERAGE(U12:OFFSET(U12,$A$1-1,0)))</f>
        <v>54.952864034014993</v>
      </c>
      <c r="W1" s="536">
        <f ca="1">IF(COUNT(W12:W300)=0,"-",AVERAGE(W12:OFFSET(W12,$A$1-1,0)))</f>
        <v>3964.6590960516019</v>
      </c>
      <c r="Y1" s="536">
        <f ca="1">IF(COUNT(Y12:Y300)=0,"-",AVERAGE(Y12:OFFSET(Y12,$A$1-1,0)))</f>
        <v>1723.4633958584345</v>
      </c>
      <c r="AA1" s="536">
        <f ca="1">IF(COUNT(AA12:AA300)=0,"-",AVERAGE(AA12:OFFSET(AA12,$A$1-1,0)))</f>
        <v>800.09226846313175</v>
      </c>
      <c r="AC1" s="536">
        <f ca="1">IF(COUNT(AC12:AC300)=0,"-",AVERAGE(AC12:OFFSET(AC12,$A$1-1,0)))</f>
        <v>620.42182304194671</v>
      </c>
      <c r="AE1" s="536">
        <f ca="1">IF(COUNT(AE12:AE300)=0,"-",AVERAGE(AE12:OFFSET(AE12,$A$1-1,0)))</f>
        <v>2241.8835588266347</v>
      </c>
      <c r="AG1" s="536" t="str">
        <f ca="1">IF(COUNT(AG12:AG300)=0,"-",AVERAGE(AG12:OFFSET(AG12,$A$1-1,0)))</f>
        <v>-</v>
      </c>
      <c r="AI1" s="536">
        <f ca="1">IF(COUNT(AI12:AI300)=0,"-",AVERAGE(AI12:OFFSET(AI12,$A$1-1,0)))</f>
        <v>14.210526315789474</v>
      </c>
      <c r="AK1" s="536">
        <f ca="1">IF(COUNT(AK12:AK300)=0,"-",AVERAGE(AK12:OFFSET(AK12,$A$1-1,0)))</f>
        <v>3014.9274526275167</v>
      </c>
      <c r="AM1" s="536" t="str">
        <f ca="1">IF(COUNT(AM12:AM300)=0,"-",AVERAGE(AM12:OFFSET(AM12,$A$1-1,0)))</f>
        <v>-</v>
      </c>
      <c r="AO1" s="536">
        <f ca="1">IF(COUNT(AO12:AO300)=0,"-",AVERAGE(AO12:OFFSET(AO12,$A$1-1,0)))</f>
        <v>858.899619663257</v>
      </c>
      <c r="AQ1" s="536">
        <f ca="1">IF(COUNT(AQ12:AQ300)=0,"-",AVERAGE(AQ12:OFFSET(AQ12,$A$1-1,0)))</f>
        <v>9147.3645375086908</v>
      </c>
    </row>
    <row r="2" spans="1:923 1124:1243">
      <c r="C2" s="72" t="s">
        <v>216</v>
      </c>
      <c r="E2" s="536">
        <f ca="1">IF(COUNT(E12:E300)=0,"-",E1-(2*_xlfn.STDEV.P(E12:OFFSET(E12,$A$1-1,0))))</f>
        <v>-564.92489209565065</v>
      </c>
      <c r="G2" s="536">
        <f ca="1">IF(COUNT(G12:G300)=0,"-",G1-(2*_xlfn.STDEV.P(G12:OFFSET(G12,$A$1-1,0))))</f>
        <v>-141.88112132541195</v>
      </c>
      <c r="I2" s="536" t="str">
        <f ca="1">IF(COUNT(I12:I300)=0,"-",I1-(2*_xlfn.STDEV.P(I12:OFFSET(I12,$A$1-1,0))))</f>
        <v>-</v>
      </c>
      <c r="K2" s="536" t="str">
        <f ca="1">IF(COUNT(K12:K300)=0,"-",K1-(2*_xlfn.STDEV.P(K12:OFFSET(K12,$A$1-1,0))))</f>
        <v>-</v>
      </c>
      <c r="M2" s="536" t="str">
        <f ca="1">IF(COUNT(M12:M300)=0,"-",M1-(2*_xlfn.STDEV.P(M12:OFFSET(M12,$A$1-1,0))))</f>
        <v>-</v>
      </c>
      <c r="O2" s="536">
        <f ca="1">IF(COUNT(O12:O300)=0,"-",O1-(2*_xlfn.STDEV.P(O12:OFFSET(O12,$A$1-1,0))))</f>
        <v>-49.984264785211892</v>
      </c>
      <c r="Q2" s="536">
        <f ca="1">IF(COUNT(Q12:Q300)=0,"-",Q1-(2*_xlfn.STDEV.P(Q12:OFFSET(Q12,$A$1-1,0))))</f>
        <v>-1254.2866003899499</v>
      </c>
      <c r="S2" s="536">
        <f ca="1">IF(COUNT(S12:S300)=0,"-",S1-(2*_xlfn.STDEV.P(S12:OFFSET(S12,$A$1-1,0))))</f>
        <v>-377.71655118288021</v>
      </c>
      <c r="U2" s="536">
        <f ca="1">IF(COUNT(U12:U300)=0,"-",U1-(2*_xlfn.STDEV.P(U12:OFFSET(U12,$A$1-1,0))))</f>
        <v>-71.574464906131496</v>
      </c>
      <c r="W2" s="536">
        <f ca="1">IF(COUNT(W12:W300)=0,"-",W1-(2*_xlfn.STDEV.P(W12:OFFSET(W12,$A$1-1,0))))</f>
        <v>-4025.1306373780485</v>
      </c>
      <c r="Y2" s="536">
        <f ca="1">IF(COUNT(Y12:Y300)=0,"-",Y1-(2*_xlfn.STDEV.P(Y12:OFFSET(Y12,$A$1-1,0))))</f>
        <v>855.87452024639379</v>
      </c>
      <c r="AA2" s="536">
        <f ca="1">IF(COUNT(AA12:AA300)=0,"-",AA1-(2*_xlfn.STDEV.P(AA12:OFFSET(AA12,$A$1-1,0))))</f>
        <v>-787.67500183952018</v>
      </c>
      <c r="AC2" s="536">
        <f ca="1">IF(COUNT(AC12:AC300)=0,"-",AC1-(2*_xlfn.STDEV.P(AC12:OFFSET(AC12,$A$1-1,0))))</f>
        <v>-1166.4030620503593</v>
      </c>
      <c r="AE2" s="536">
        <f ca="1">IF(COUNT(AE12:AE300)=0,"-",AE1-(2*_xlfn.STDEV.P(AE12:OFFSET(AE12,$A$1-1,0))))</f>
        <v>-2398.9577342099092</v>
      </c>
      <c r="AG2" s="536" t="str">
        <f ca="1">IF(COUNT(AG12:AG300)=0,"-",AG1-(2*_xlfn.STDEV.P(AG12:OFFSET(AG12,$A$1-1,0))))</f>
        <v>-</v>
      </c>
      <c r="AI2" s="536">
        <f ca="1">IF(COUNT(AI12:AI300)=0,"-",AI1-(2*_xlfn.STDEV.P(AI12:OFFSET(AI12,$A$1-1,0))))</f>
        <v>14.210526315789474</v>
      </c>
      <c r="AK2" s="536">
        <f ca="1">IF(COUNT(AK12:AK300)=0,"-",AK1-(2*_xlfn.STDEV.P(AK12:OFFSET(AK12,$A$1-1,0))))</f>
        <v>-4213.9746301626574</v>
      </c>
      <c r="AM2" s="536" t="str">
        <f ca="1">IF(COUNT(AM12:AM300)=0,"-",AM1-(2*_xlfn.STDEV.P(AM12:OFFSET(AM12,$A$1-1,0))))</f>
        <v>-</v>
      </c>
      <c r="AO2" s="536">
        <f ca="1">IF(COUNT(AO12:AO300)=0,"-",AO1-(2*_xlfn.STDEV.P(AO12:OFFSET(AO12,$A$1-1,0))))</f>
        <v>409.4299873187569</v>
      </c>
      <c r="AQ2" s="536">
        <f ca="1">IF(COUNT(AQ12:AQ300)=0,"-",AQ1-(2*_xlfn.STDEV.P(AQ12:OFFSET(AQ12,$A$1-1,0))))</f>
        <v>-4467.1903568482903</v>
      </c>
    </row>
    <row r="3" spans="1:923 1124:1243">
      <c r="A3" s="816" t="s">
        <v>217</v>
      </c>
      <c r="C3" s="72" t="s">
        <v>218</v>
      </c>
      <c r="E3" s="536">
        <f ca="1">IF(COUNT(E12:E300)=0,"-",E1+(2*_xlfn.STDEV.P(E12:OFFSET(E12,$A$1-1,0))))</f>
        <v>24293.523170069282</v>
      </c>
      <c r="G3" s="536">
        <f ca="1">IF(COUNT(G12:G300)=0,"-",G1+(2*_xlfn.STDEV.P(G12:OFFSET(G12,$A$1-1,0))))</f>
        <v>593.50185553712402</v>
      </c>
      <c r="I3" s="536" t="str">
        <f ca="1">IF(COUNT(I12:I300)=0,"-",I1+(2*_xlfn.STDEV.P(I12:OFFSET(I12,$A$1-1,0))))</f>
        <v>-</v>
      </c>
      <c r="K3" s="536" t="str">
        <f ca="1">IF(COUNT(K12:K300)=0,"-",K1+(2*_xlfn.STDEV.P(K12:OFFSET(K12,$A$1-1,0))))</f>
        <v>-</v>
      </c>
      <c r="M3" s="536" t="str">
        <f ca="1">IF(COUNT(M12:M300)=0,"-",M1+(2*_xlfn.STDEV.P(M12:OFFSET(M12,$A$1-1,0))))</f>
        <v>-</v>
      </c>
      <c r="O3" s="536">
        <f ca="1">IF(COUNT(O12:O300)=0,"-",O1+(2*_xlfn.STDEV.P(O12:OFFSET(O12,$A$1-1,0))))</f>
        <v>289.17986576239457</v>
      </c>
      <c r="Q3" s="536">
        <f ca="1">IF(COUNT(Q12:Q300)=0,"-",Q1+(2*_xlfn.STDEV.P(Q12:OFFSET(Q12,$A$1-1,0))))</f>
        <v>2534.078083278584</v>
      </c>
      <c r="S3" s="536">
        <f ca="1">IF(COUNT(S12:S300)=0,"-",S1+(2*_xlfn.STDEV.P(S12:OFFSET(S12,$A$1-1,0))))</f>
        <v>1307.3460954523732</v>
      </c>
      <c r="U3" s="536">
        <f ca="1">IF(COUNT(U12:U300)=0,"-",U1+(2*_xlfn.STDEV.P(U12:OFFSET(U12,$A$1-1,0))))</f>
        <v>181.48019297416147</v>
      </c>
      <c r="W3" s="536">
        <f ca="1">IF(COUNT(W12:W300)=0,"-",W1+(2*_xlfn.STDEV.P(W12:OFFSET(W12,$A$1-1,0))))</f>
        <v>11954.448829481253</v>
      </c>
      <c r="Y3" s="536">
        <f ca="1">IF(COUNT(Y12:Y300)=0,"-",Y1+(2*_xlfn.STDEV.P(Y12:OFFSET(Y12,$A$1-1,0))))</f>
        <v>2591.0522714704753</v>
      </c>
      <c r="AA3" s="536">
        <f ca="1">IF(COUNT(AA12:AA300)=0,"-",AA1+(2*_xlfn.STDEV.P(AA12:OFFSET(AA12,$A$1-1,0))))</f>
        <v>2387.8595387657838</v>
      </c>
      <c r="AC3" s="536">
        <f ca="1">IF(COUNT(AC12:AC300)=0,"-",AC1+(2*_xlfn.STDEV.P(AC12:OFFSET(AC12,$A$1-1,0))))</f>
        <v>2407.2467081342529</v>
      </c>
      <c r="AE3" s="536">
        <f ca="1">IF(COUNT(AE12:AE300)=0,"-",AE1+(2*_xlfn.STDEV.P(AE12:OFFSET(AE12,$A$1-1,0))))</f>
        <v>6882.7248518631786</v>
      </c>
      <c r="AG3" s="536" t="str">
        <f ca="1">IF(COUNT(AG12:AG300)=0,"-",AG1+(2*_xlfn.STDEV.P(AG12:OFFSET(AG12,$A$1-1,0))))</f>
        <v>-</v>
      </c>
      <c r="AI3" s="536">
        <f ca="1">IF(COUNT(AI12:AI300)=0,"-",AI1+(2*_xlfn.STDEV.P(AI12:OFFSET(AI12,$A$1-1,0))))</f>
        <v>14.210526315789474</v>
      </c>
      <c r="AK3" s="536">
        <f ca="1">IF(COUNT(AK12:AK300)=0,"-",AK1+(2*_xlfn.STDEV.P(AK12:OFFSET(AK12,$A$1-1,0))))</f>
        <v>10243.829535417692</v>
      </c>
      <c r="AM3" s="536" t="str">
        <f ca="1">IF(COUNT(AM12:AM300)=0,"-",AM1+(2*_xlfn.STDEV.P(AM12:OFFSET(AM12,$A$1-1,0))))</f>
        <v>-</v>
      </c>
      <c r="AO3" s="536">
        <f ca="1">IF(COUNT(AO12:AO300)=0,"-",AO1+(2*_xlfn.STDEV.P(AO12:OFFSET(AO12,$A$1-1,0))))</f>
        <v>1308.369252007757</v>
      </c>
      <c r="AQ3" s="536">
        <f ca="1">IF(COUNT(AQ12:AQ300)=0,"-",AQ1+(2*_xlfn.STDEV.P(AQ12:OFFSET(AQ12,$A$1-1,0))))</f>
        <v>22761.919431865674</v>
      </c>
    </row>
    <row r="4" spans="1:923 1124:1243">
      <c r="A4" s="816"/>
      <c r="C4" s="72" t="s">
        <v>219</v>
      </c>
      <c r="E4" s="517">
        <f ca="1">IF(COUNT(E12:E300)=0,"-",AVERAGEIFS(E12:E300, E12:E300, "&gt;="&amp;E2,E12:E300,"&lt;="&amp;E3))</f>
        <v>11864.299138986815</v>
      </c>
      <c r="G4" s="517">
        <f ca="1">IF(COUNT(G12:G300)=0,"-",AVERAGEIFS(G12:G300, G12:G300, "&gt;="&amp;G2,G12:G300,"&lt;="&amp;G3))</f>
        <v>225.81036710585605</v>
      </c>
      <c r="I4" s="517" t="str">
        <f>IF(COUNT(I12:I300)=0,"-",AVERAGEIFS(I12:I300, I12:I300, "&gt;="&amp;I2,I12:I300,"&lt;="&amp;I3))</f>
        <v>-</v>
      </c>
      <c r="K4" s="517" t="str">
        <f>IF(COUNT(K12:K300)=0,"-",AVERAGEIFS(K12:K300, K12:K300, "&gt;="&amp;K2,K12:K300,"&lt;="&amp;K3))</f>
        <v>-</v>
      </c>
      <c r="M4" s="517" t="str">
        <f>IF(COUNT(M12:M300)=0,"-",AVERAGEIFS(M12:M300, M12:M300, "&gt;="&amp;M2,M12:M300,"&lt;="&amp;M3))</f>
        <v>-</v>
      </c>
      <c r="O4" s="517">
        <f ca="1">IF(COUNT(O12:O300)=0,"-",AVERAGEIFS(O12:O300, O12:O300, "&gt;="&amp;O2,O12:O300,"&lt;="&amp;O3))</f>
        <v>119.59780048859135</v>
      </c>
      <c r="Q4" s="517">
        <f ca="1">IF(COUNT(Q12:Q300)=0,"-",AVERAGEIFS(Q12:Q300, Q12:Q300, "&gt;="&amp;Q2,Q12:Q300,"&lt;="&amp;Q3))</f>
        <v>420.88006755912312</v>
      </c>
      <c r="S4" s="517">
        <f ca="1">IF(COUNT(S12:S300)=0,"-",AVERAGEIFS(S12:S300, S12:S300, "&gt;="&amp;S2,S12:S300,"&lt;="&amp;S3))</f>
        <v>464.81477213474653</v>
      </c>
      <c r="U4" s="517">
        <f ca="1">IF(COUNT(U12:U300)=0,"-",AVERAGEIFS(U12:U300, U12:U300, "&gt;="&amp;U2,U12:U300,"&lt;="&amp;U3))</f>
        <v>54.952864034014993</v>
      </c>
      <c r="W4" s="517">
        <f ca="1">IF(COUNT(W12:W300)=0,"-",AVERAGEIFS(W12:W300, W12:W300, "&gt;="&amp;W2,W12:W300,"&lt;="&amp;W3))</f>
        <v>3253.6876470483112</v>
      </c>
      <c r="Y4" s="517">
        <f ca="1">IF(COUNT(Y12:Y300)=0,"-",AVERAGEIFS(Y12:Y300, Y12:Y300, "&gt;="&amp;Y2,Y12:Y300,"&lt;="&amp;Y3))</f>
        <v>1723.4633958584345</v>
      </c>
      <c r="AA4" s="517">
        <f ca="1">IF(COUNT(AA12:AA300)=0,"-",AVERAGEIFS(AA12:AA300, AA12:AA300, "&gt;="&amp;AA2,AA12:AA300,"&lt;="&amp;AA3))</f>
        <v>800.09226846313175</v>
      </c>
      <c r="AC4" s="517">
        <f ca="1">IF(COUNT(AC12:AC300)=0,"-",AVERAGEIFS(AC12:AC300, AC12:AC300, "&gt;="&amp;AC2,AC12:AC300,"&lt;="&amp;AC3))</f>
        <v>287.11659945611081</v>
      </c>
      <c r="AE4" s="517">
        <f ca="1">IF(COUNT(AE12:AE300)=0,"-",AVERAGEIFS(AE12:AE300, AE12:AE300, "&gt;="&amp;AE2,AE12:AE300,"&lt;="&amp;AE3))</f>
        <v>1475.5341938127185</v>
      </c>
      <c r="AG4" s="517" t="str">
        <f>IF(COUNT(AG12:AG300)=0,"-",AVERAGEIFS(AG12:AG300, AG12:AG300, "&gt;="&amp;AG2,AG12:AG300,"&lt;="&amp;AG3))</f>
        <v>-</v>
      </c>
      <c r="AI4" s="517">
        <f ca="1">IF(COUNT(AI12:AI300)=0,"-",AVERAGEIFS(AI12:AI300, AI12:AI300, "&gt;="&amp;AI2,AI12:AI300,"&lt;="&amp;AI3))</f>
        <v>14.210526315789474</v>
      </c>
      <c r="AK4" s="517">
        <f ca="1">IF(COUNT(AK12:AK300)=0,"-",AVERAGEIFS(AK12:AK300, AK12:AK300, "&gt;="&amp;AK2,AK12:AK300,"&lt;="&amp;AK3))</f>
        <v>2161.9519977304431</v>
      </c>
      <c r="AM4" s="517" t="str">
        <f>IF(COUNT(AM12:AM300)=0,"-",AVERAGEIFS(AM12:AM300, AM12:AM300, "&gt;="&amp;AM2,AM12:AM300,"&lt;="&amp;AM3))</f>
        <v>-</v>
      </c>
      <c r="AO4" s="517">
        <f ca="1">IF(COUNT(AO12:AO300)=0,"-",AVERAGEIFS(AO12:AO300, AO12:AO300, "&gt;="&amp;AO2,AO12:AO300,"&lt;="&amp;AO3))</f>
        <v>858.899619663257</v>
      </c>
      <c r="AQ4" s="517">
        <f ca="1">IF(COUNT(AQ12:AQ300)=0,"-",AVERAGEIFS(AQ12:AQ300, AQ12:AQ300, "&gt;="&amp;AQ2,AQ12:AQ300,"&lt;="&amp;AQ3))</f>
        <v>7975.163523553575</v>
      </c>
    </row>
    <row r="5" spans="1:923 1124:1243">
      <c r="A5" s="816"/>
      <c r="C5" s="72" t="s">
        <v>220</v>
      </c>
      <c r="E5" s="514">
        <f ca="1">IF(COUNT(E12:E300)=0,"-",SUMIFS(D12:D300,E12:E300,"&gt;="&amp;E2,E12:E300,"&lt;="&amp;E3)/SUMIFS($B12:$B300,E12:E300,"&gt;="&amp;E2,E12:E300,"&lt;="&amp;E3))</f>
        <v>11037.49387423356</v>
      </c>
      <c r="G5" s="514">
        <f ca="1">IF(COUNT(G12:G300)=0,"-",SUMIFS(F12:F300,G12:G300,"&gt;="&amp;G2,G12:G300,"&lt;="&amp;G3)/SUMIFS($B12:$B300,G12:G300,"&gt;="&amp;G2,G12:G300,"&lt;="&amp;G3))</f>
        <v>121.47010974093277</v>
      </c>
      <c r="I5" s="514" t="str">
        <f>IF(COUNT(I12:I300)=0,"-",SUMIFS(H12:H300,I12:I300,"&gt;="&amp;I2,I12:I300,"&lt;="&amp;I3)/SUMIFS($B12:$B300,I12:I300,"&gt;="&amp;I2,I12:I300,"&lt;="&amp;I3))</f>
        <v>-</v>
      </c>
      <c r="K5" s="514" t="str">
        <f>IF(COUNT(K12:K300)=0,"-",SUMIFS(J12:J300,K12:K300,"&gt;="&amp;K2,K12:K300,"&lt;="&amp;K3)/SUMIFS($B12:$B300,K12:K300,"&gt;="&amp;K2,K12:K300,"&lt;="&amp;K3))</f>
        <v>-</v>
      </c>
      <c r="M5" s="514" t="str">
        <f>IF(COUNT(M12:M300)=0,"-",SUMIFS(L12:L300,M12:M300,"&gt;="&amp;M2,M12:M300,"&lt;="&amp;M3)/SUMIFS($B12:$B300,M12:M300,"&gt;="&amp;M2,M12:M300,"&lt;="&amp;M3))</f>
        <v>-</v>
      </c>
      <c r="O5" s="514">
        <f ca="1">IF(COUNT(O12:O300)=0,"-",SUMIFS(N12:N300,O12:O300,"&gt;="&amp;O2,O12:O300,"&lt;="&amp;O3)/SUMIFS($B12:$B300,O12:O300,"&gt;="&amp;O2,O12:O300,"&lt;="&amp;O3))</f>
        <v>134.27041252625347</v>
      </c>
      <c r="Q5" s="514">
        <f ca="1">IF(COUNT(Q12:Q300)=0,"-",SUMIFS(P12:P300,Q12:Q300,"&gt;="&amp;Q2,Q12:Q300,"&lt;="&amp;Q3)/SUMIFS($B12:$B300,Q12:Q300,"&gt;="&amp;Q2,Q12:Q300,"&lt;="&amp;Q3))</f>
        <v>362.54190695723156</v>
      </c>
      <c r="S5" s="514">
        <f ca="1">IF(COUNT(S12:S300)=0,"-",SUMIFS(R12:R300,S12:S300,"&gt;="&amp;S2,S12:S300,"&lt;="&amp;S3)/SUMIFS($B12:$B300,S12:S300,"&gt;="&amp;S2,S12:S300,"&lt;="&amp;S3))</f>
        <v>321.49002788631884</v>
      </c>
      <c r="U5" s="514">
        <f ca="1">IF(COUNT(U12:U300)=0,"-",SUMIFS(T12:T300,U12:U300,"&gt;="&amp;U2,U12:U300,"&lt;="&amp;U3)/SUMIFS($B12:$B300,U12:U300,"&gt;="&amp;U2,U12:U300,"&lt;="&amp;U3))</f>
        <v>82.132676188430992</v>
      </c>
      <c r="W5" s="514">
        <f ca="1">IF(COUNT(W12:W300)=0,"-",SUMIFS(V12:V300,W12:W300,"&gt;="&amp;W2,W12:W300,"&lt;="&amp;W3)/SUMIFS($B12:$B300,W12:W300,"&gt;="&amp;W2,W12:W300,"&lt;="&amp;W3))</f>
        <v>2117.7144691192789</v>
      </c>
      <c r="Y5" s="514">
        <f ca="1">IF(COUNT(Y12:Y300)=0,"-",SUMIFS(X12:X300,Y12:Y300,"&gt;="&amp;Y2,Y12:Y300,"&lt;="&amp;Y3)/SUMIFS($B12:$B300,Y12:Y300,"&gt;="&amp;Y2,Y12:Y300,"&lt;="&amp;Y3))</f>
        <v>1381.709127370066</v>
      </c>
      <c r="AA5" s="514">
        <f ca="1">IF(COUNT(AA12:AA300)=0,"-",SUMIFS(Z12:Z300,AA12:AA300,"&gt;="&amp;AA2,AA12:AA300,"&lt;="&amp;AA3)/SUMIFS($B12:$B300,AA12:AA300,"&gt;="&amp;AA2,AA12:AA300,"&lt;="&amp;AA3))</f>
        <v>61.346130512821588</v>
      </c>
      <c r="AC5" s="514">
        <f ca="1">IF(COUNT(AC12:AC300)=0,"-",SUMIFS(AB12:AB300,AC12:AC300,"&gt;="&amp;AC2,AC12:AC300,"&lt;="&amp;AC3)/SUMIFS($B12:$B300,AC12:AC300,"&gt;="&amp;AC2,AC12:AC300,"&lt;="&amp;AC3))</f>
        <v>566.49778670368903</v>
      </c>
      <c r="AE5" s="514">
        <f ca="1">IF(COUNT(AE12:AE300)=0,"-",SUMIFS(AD12:AD300,AE12:AE300,"&gt;="&amp;AE2,AE12:AE300,"&lt;="&amp;AE3)/SUMIFS($B12:$B300,AE12:AE300,"&gt;="&amp;AE2,AE12:AE300,"&lt;="&amp;AE3))</f>
        <v>1362.2978853469174</v>
      </c>
      <c r="AG5" s="514" t="str">
        <f>IF(COUNT(AG12:AG300)=0,"-",SUMIFS(AF12:AF300,AG12:AG300,"&gt;="&amp;AG2,AG12:AG300,"&lt;="&amp;AG3)/SUMIFS($B12:$B300,AG12:AG300,"&gt;="&amp;AG2,AG12:AG300,"&lt;="&amp;AG3))</f>
        <v>-</v>
      </c>
      <c r="AI5" s="514">
        <f ca="1">IF(COUNT(AI12:AI300)=0,"-",SUMIFS(AH12:AH300,AI12:AI300,"&gt;="&amp;AI2,AI12:AI300,"&lt;="&amp;AI3)/SUMIFS($B12:$B300,AI12:AI300,"&gt;="&amp;AI2,AI12:AI300,"&lt;="&amp;AI3))</f>
        <v>14.210526315789474</v>
      </c>
      <c r="AK5" s="514">
        <f ca="1">IF(COUNT(AK12:AK300)=0,"-",SUMIFS(AJ12:AJ300,AK12:AK300,"&gt;="&amp;AK2,AK12:AK300,"&lt;="&amp;AK3)/SUMIFS($B12:$B300,AK12:AK300,"&gt;="&amp;AK2,AK12:AK300,"&lt;="&amp;AK3))</f>
        <v>1170.64962420094</v>
      </c>
      <c r="AM5" s="514" t="str">
        <f>IF(COUNT(AM12:AM300)=0,"-",SUMIFS(AL12:AL300,AM12:AM300,"&gt;="&amp;AM2,AM12:AM300,"&lt;="&amp;AM3)/SUMIFS($B12:$B300,AM12:AM300,"&gt;="&amp;AM2,AM12:AM300,"&lt;="&amp;AM3))</f>
        <v>-</v>
      </c>
      <c r="AO5" s="514">
        <f ca="1">IF(COUNT(AO12:AO300)=0,"-",SUMIFS(AN12:AN300,AO12:AO300,"&gt;="&amp;AO2,AO12:AO300,"&lt;="&amp;AO3)/SUMIFS($B12:$B300,AO12:AO300,"&gt;="&amp;AO2,AO12:AO300,"&lt;="&amp;AO3))</f>
        <v>886.40014278065325</v>
      </c>
      <c r="AQ5" s="514">
        <f ca="1">IF(COUNT(AQ12:AQ300)=0,"-",SUMIFS(AP12:AP300,AQ12:AQ300,"&gt;="&amp;AQ2,AQ12:AQ300,"&lt;="&amp;AQ3)/SUMIFS($B12:$B300,AQ12:AQ300,"&gt;="&amp;AQ2,AQ12:AQ300,"&lt;="&amp;AQ3))</f>
        <v>5267.466347339303</v>
      </c>
    </row>
    <row r="6" spans="1:923 1124:1243">
      <c r="A6" s="816"/>
      <c r="C6" s="72" t="s">
        <v>221</v>
      </c>
      <c r="E6" s="518">
        <f ca="1">IF(COUNT(E12:E300)=0,"-",SUMIFS(E12:E300, E12:E300, "&gt;="&amp;E2,E12:E300,"&lt;="&amp;E3)/($A$1-COUNTIF(E12:E300,"&lt;"&amp;E$2)-COUNTIF(E12:E300,"&gt;"&amp;E$3)))</f>
        <v>11864.299138986815</v>
      </c>
      <c r="G6" s="518">
        <f ca="1">IF(COUNT(G12:G300)=0,"-",SUMIFS(G12:G300, G12:G300, "&gt;="&amp;G2,G12:G300,"&lt;="&amp;G3)/($A$1-COUNTIF(G12:G300,"&lt;"&amp;G$2)-COUNTIF(G12:G300,"&gt;"&amp;G$3)))</f>
        <v>84.67888766469602</v>
      </c>
      <c r="I6" s="518" t="str">
        <f>IF(COUNT(I12:I300)=0,"-",SUMIFS(I12:I300, I12:I300, "&gt;="&amp;I2,I12:I300,"&lt;="&amp;I3)/($A$1-COUNTIF(I12:I300,"&lt;"&amp;I$2)-COUNTIF(I12:I300,"&gt;"&amp;I$3)))</f>
        <v>-</v>
      </c>
      <c r="K6" s="518" t="str">
        <f>IF(COUNT(K12:K300)=0,"-",SUMIFS(K12:K300, K12:K300, "&gt;="&amp;K2,K12:K300,"&lt;="&amp;K3)/($A$1-COUNTIF(K12:K300,"&lt;"&amp;K$2)-COUNTIF(K12:K300,"&gt;"&amp;K$3)))</f>
        <v>-</v>
      </c>
      <c r="M6" s="518" t="str">
        <f>IF(COUNT(M12:M300)=0,"-",SUMIFS(M12:M300, M12:M300, "&gt;="&amp;M2,M12:M300,"&lt;="&amp;M3)/($A$1-COUNTIF(M12:M300,"&lt;"&amp;M$2)-COUNTIF(M12:M300,"&gt;"&amp;M$3)))</f>
        <v>-</v>
      </c>
      <c r="O6" s="518">
        <f ca="1">IF(COUNT(O12:O300)=0,"-",SUMIFS(O12:O300, O12:O300, "&gt;="&amp;O2,O12:O300,"&lt;="&amp;O3)/($A$1-COUNTIF(O12:O300,"&lt;"&amp;O$2)-COUNTIF(O12:O300,"&gt;"&amp;O$3)))</f>
        <v>82.223487835906553</v>
      </c>
      <c r="Q6" s="518">
        <f ca="1">IF(COUNT(Q12:Q300)=0,"-",SUMIFS(Q12:Q300, Q12:Q300, "&gt;="&amp;Q2,Q12:Q300,"&lt;="&amp;Q3)/($A$1-COUNTIF(Q12:Q300,"&lt;"&amp;Q$2)-COUNTIF(Q12:Q300,"&gt;"&amp;Q$3)))</f>
        <v>364.76272521790668</v>
      </c>
      <c r="S6" s="518">
        <f ca="1">IF(COUNT(S12:S300)=0,"-",SUMIFS(S12:S300, S12:S300, "&gt;="&amp;S2,S12:S300,"&lt;="&amp;S3)/($A$1-COUNTIF(S12:S300,"&lt;"&amp;S$2)-COUNTIF(S12:S300,"&gt;"&amp;S$3)))</f>
        <v>406.71292561790324</v>
      </c>
      <c r="U6" s="518">
        <f ca="1">IF(COUNT(U12:U300)=0,"-",SUMIFS(U12:U300, U12:U300, "&gt;="&amp;U2,U12:U300,"&lt;="&amp;U3)/($A$1-COUNTIF(U12:U300,"&lt;"&amp;U$2)-COUNTIF(U12:U300,"&gt;"&amp;U$3)))</f>
        <v>10.303662006377811</v>
      </c>
      <c r="W6" s="518">
        <f ca="1">IF(COUNT(W12:W300)=0,"-",SUMIFS(W12:W300, W12:W300, "&gt;="&amp;W2,W12:W300,"&lt;="&amp;W3)/($A$1-COUNTIF(W12:W300,"&lt;"&amp;W$2)-COUNTIF(W12:W300,"&gt;"&amp;W$3)))</f>
        <v>2819.8626274418698</v>
      </c>
      <c r="Y6" s="518">
        <f ca="1">IF(COUNT(Y12:Y300)=0,"-",SUMIFS(Y12:Y300, Y12:Y300, "&gt;="&amp;Y2,Y12:Y300,"&lt;="&amp;Y3)/($A$1-COUNTIF(Y12:Y300,"&lt;"&amp;Y$2)-COUNTIF(Y12:Y300,"&gt;"&amp;Y$3)))</f>
        <v>323.14938672345647</v>
      </c>
      <c r="AA6" s="518">
        <f ca="1">IF(COUNT(AA12:AA300)=0,"-",SUMIFS(AA12:AA300, AA12:AA300, "&gt;="&amp;AA2,AA12:AA300,"&lt;="&amp;AA3)/($A$1-COUNTIF(AA12:AA300,"&lt;"&amp;AA$2)-COUNTIF(AA12:AA300,"&gt;"&amp;AA$3)))</f>
        <v>100.01153355789147</v>
      </c>
      <c r="AC6" s="518">
        <f ca="1">IF(COUNT(AC12:AC300)=0,"-",SUMIFS(AC12:AC300, AC12:AC300, "&gt;="&amp;AC2,AC12:AC300,"&lt;="&amp;AC3)/($A$1-COUNTIF(AC12:AC300,"&lt;"&amp;AC$2)-COUNTIF(AC12:AC300,"&gt;"&amp;AC$3)))</f>
        <v>114.84663978244433</v>
      </c>
      <c r="AE6" s="518">
        <f ca="1">IF(COUNT(AE12:AE300)=0,"-",SUMIFS(AE12:AE300, AE12:AE300, "&gt;="&amp;AE2,AE12:AE300,"&lt;="&amp;AE3)/($A$1-COUNTIF(AE12:AE300,"&lt;"&amp;AE$2)-COUNTIF(AE12:AE300,"&gt;"&amp;AE$3)))</f>
        <v>688.5826237792686</v>
      </c>
      <c r="AG6" s="518" t="str">
        <f>IF(COUNT(AG12:AG300)=0,"-",SUMIFS(AG12:AG300, AG12:AG300, "&gt;="&amp;AG2,AG12:AG300,"&lt;="&amp;AG3)/($A$1-COUNTIF(AG12:AG300,"&lt;"&amp;AG$2)-COUNTIF(AG12:AG300,"&gt;"&amp;AG$3)))</f>
        <v>-</v>
      </c>
      <c r="AI6" s="518">
        <f ca="1">IF(COUNT(AI12:AI300)=0,"-",SUMIFS(AI12:AI300, AI12:AI300, "&gt;="&amp;AI2,AI12:AI300,"&lt;="&amp;AI3)/($A$1-COUNTIF(AI12:AI300,"&lt;"&amp;AI$2)-COUNTIF(AI12:AI300,"&gt;"&amp;AI$3)))</f>
        <v>0.88815789473684215</v>
      </c>
      <c r="AK6" s="518">
        <f ca="1">IF(COUNT(AK12:AK300)=0,"-",SUMIFS(AK12:AK300, AK12:AK300, "&gt;="&amp;AK2,AK12:AK300,"&lt;="&amp;AK3)/($A$1-COUNTIF(AK12:AK300,"&lt;"&amp;AK$2)-COUNTIF(AK12:AK300,"&gt;"&amp;AK$3)))</f>
        <v>1729.5615981843544</v>
      </c>
      <c r="AM6" s="518" t="str">
        <f>IF(COUNT(AM12:AM300)=0,"-",SUMIFS(AM12:AM300, AM12:AM300, "&gt;="&amp;AM2,AM12:AM300,"&lt;="&amp;AM3)/($A$1-COUNTIF(AM12:AM300,"&lt;"&amp;AM$2)-COUNTIF(AM12:AM300,"&gt;"&amp;AM$3)))</f>
        <v>-</v>
      </c>
      <c r="AO6" s="518">
        <f ca="1">IF(COUNT(AO12:AO300)=0,"-",SUMIFS(AO12:AO300, AO12:AO300, "&gt;="&amp;AO2,AO12:AO300,"&lt;="&amp;AO3)/($A$1-COUNTIF(AO12:AO300,"&lt;"&amp;AO$2)-COUNTIF(AO12:AO300,"&gt;"&amp;AO$3)))</f>
        <v>268.40613114476781</v>
      </c>
      <c r="AQ6" s="518">
        <f ca="1">IF(COUNT(AQ12:AQ300)=0,"-",SUMIFS(AQ12:AQ300, AQ12:AQ300, "&gt;="&amp;AQ2,AQ12:AQ300,"&lt;="&amp;AQ3)/($A$1-COUNTIF(AQ12:AQ300,"&lt;"&amp;AQ$2)-COUNTIF(AQ12:AQ300,"&gt;"&amp;AQ$3)))</f>
        <v>7975.163523553575</v>
      </c>
    </row>
    <row r="9" spans="1:923 1124:1243" s="523" customFormat="1">
      <c r="D9" s="523" t="s">
        <v>222</v>
      </c>
      <c r="E9" s="521"/>
      <c r="F9" s="523" t="s">
        <v>223</v>
      </c>
      <c r="G9" s="521"/>
      <c r="H9" s="523" t="s">
        <v>224</v>
      </c>
      <c r="I9" s="521"/>
      <c r="J9" s="523" t="s">
        <v>225</v>
      </c>
      <c r="K9" s="521"/>
      <c r="L9" s="523" t="s">
        <v>226</v>
      </c>
      <c r="M9" s="521"/>
      <c r="N9" s="523" t="s">
        <v>227</v>
      </c>
      <c r="O9" s="521"/>
      <c r="P9" s="523" t="s">
        <v>228</v>
      </c>
      <c r="Q9" s="521"/>
      <c r="R9" s="523" t="s">
        <v>229</v>
      </c>
      <c r="S9" s="521"/>
      <c r="T9" s="523" t="s">
        <v>230</v>
      </c>
      <c r="U9" s="521"/>
      <c r="V9" s="523" t="s">
        <v>231</v>
      </c>
      <c r="W9" s="521"/>
      <c r="X9" s="523" t="s">
        <v>232</v>
      </c>
      <c r="Y9" s="521"/>
      <c r="Z9" s="523" t="s">
        <v>233</v>
      </c>
      <c r="AA9" s="521"/>
      <c r="AB9" s="523" t="s">
        <v>234</v>
      </c>
      <c r="AC9" s="521"/>
      <c r="AD9" s="523" t="s">
        <v>235</v>
      </c>
      <c r="AE9" s="521"/>
      <c r="AF9" s="523" t="s">
        <v>236</v>
      </c>
      <c r="AG9" s="521"/>
      <c r="AH9" s="523" t="s">
        <v>237</v>
      </c>
      <c r="AI9" s="521"/>
      <c r="AJ9" s="523" t="s">
        <v>238</v>
      </c>
      <c r="AK9" s="521"/>
      <c r="AL9" s="523" t="s">
        <v>239</v>
      </c>
      <c r="AM9" s="521"/>
      <c r="AN9" s="523" t="s">
        <v>240</v>
      </c>
      <c r="AO9" s="521"/>
      <c r="AP9" s="523" t="s">
        <v>241</v>
      </c>
      <c r="AQ9" s="521"/>
      <c r="AGZ9" s="538"/>
      <c r="AHA9" s="538"/>
      <c r="AHB9" s="538"/>
      <c r="AHC9" s="538"/>
      <c r="AHD9" s="538"/>
      <c r="AHE9" s="538"/>
      <c r="AHF9" s="538"/>
      <c r="AHG9" s="538"/>
      <c r="AHH9" s="538"/>
      <c r="AHI9" s="538"/>
      <c r="AHJ9" s="538"/>
      <c r="AHK9" s="538"/>
      <c r="AHL9" s="538"/>
      <c r="AHM9" s="538"/>
      <c r="AHN9" s="538"/>
      <c r="AHO9" s="538"/>
      <c r="AHP9" s="538"/>
      <c r="AHQ9" s="538"/>
      <c r="AHR9" s="538"/>
      <c r="AHS9" s="538"/>
      <c r="AHT9" s="538"/>
      <c r="AHU9" s="538"/>
      <c r="AHV9" s="538"/>
      <c r="AHW9" s="538"/>
      <c r="AHX9" s="538"/>
      <c r="AHY9" s="538"/>
      <c r="AHZ9" s="538"/>
      <c r="AIA9" s="538"/>
      <c r="AIB9" s="538"/>
      <c r="AIC9" s="538"/>
      <c r="AID9" s="538"/>
      <c r="AIE9" s="538"/>
      <c r="AIF9" s="538"/>
      <c r="AIG9" s="538"/>
      <c r="AIH9" s="538"/>
      <c r="AII9" s="538"/>
      <c r="AIJ9" s="538"/>
      <c r="AIK9" s="538"/>
      <c r="AIL9" s="538"/>
      <c r="AIM9" s="538"/>
      <c r="AQF9" s="525"/>
      <c r="AQG9" s="525"/>
      <c r="AQH9" s="525"/>
      <c r="AQI9" s="525"/>
      <c r="AQJ9" s="525"/>
      <c r="AQK9" s="525"/>
      <c r="AQL9" s="525"/>
      <c r="AQM9" s="525"/>
      <c r="AQN9" s="525"/>
      <c r="AQO9" s="525"/>
      <c r="AQP9" s="525"/>
      <c r="AQQ9" s="525"/>
      <c r="AQR9" s="525"/>
      <c r="AQS9" s="525"/>
      <c r="AQT9" s="525"/>
      <c r="AQU9" s="525"/>
      <c r="AQV9" s="525"/>
      <c r="AQW9" s="525"/>
      <c r="AQX9" s="525"/>
      <c r="AQY9" s="525"/>
      <c r="AQZ9" s="525"/>
      <c r="ARA9" s="525"/>
      <c r="ARB9" s="525"/>
      <c r="ARC9" s="525"/>
      <c r="ARD9" s="525"/>
      <c r="ARE9" s="525"/>
      <c r="ARF9" s="525"/>
      <c r="ARG9" s="525"/>
      <c r="ARH9" s="525"/>
      <c r="ARI9" s="525"/>
      <c r="ARJ9" s="525"/>
      <c r="ARK9" s="525"/>
      <c r="ARL9" s="525"/>
      <c r="ARM9" s="525"/>
      <c r="ARN9" s="525"/>
      <c r="ARO9" s="525"/>
      <c r="ARP9" s="525"/>
      <c r="ARQ9" s="525"/>
      <c r="ARR9" s="525"/>
      <c r="ARS9" s="525"/>
      <c r="ART9" s="525"/>
      <c r="ARU9" s="525"/>
      <c r="ARV9" s="525"/>
      <c r="ARW9" s="525"/>
      <c r="ARX9" s="525"/>
      <c r="ARY9" s="525"/>
      <c r="ARZ9" s="525"/>
      <c r="ASA9" s="525"/>
      <c r="ASB9" s="525"/>
      <c r="ASC9" s="525"/>
      <c r="ASD9" s="525"/>
      <c r="ASE9" s="525"/>
      <c r="ASF9" s="525"/>
      <c r="ASG9" s="525"/>
      <c r="ASH9" s="525"/>
      <c r="ASI9" s="525"/>
      <c r="ASJ9" s="525"/>
      <c r="ASK9" s="525"/>
      <c r="ASL9" s="525"/>
      <c r="ASM9" s="525"/>
      <c r="ASN9" s="525"/>
      <c r="ASO9" s="525"/>
      <c r="ASP9" s="525"/>
      <c r="ASQ9" s="525"/>
      <c r="ASR9" s="525"/>
      <c r="ASS9" s="525"/>
      <c r="AST9" s="525"/>
      <c r="ASU9" s="525"/>
      <c r="ASV9" s="525"/>
      <c r="ASW9" s="525"/>
      <c r="ASX9" s="525"/>
      <c r="ASY9" s="525"/>
      <c r="ASZ9" s="525"/>
      <c r="ATA9" s="525"/>
      <c r="ATB9" s="525"/>
      <c r="ATC9" s="525"/>
      <c r="ATD9" s="525"/>
      <c r="ATE9" s="525"/>
      <c r="ATF9" s="525"/>
      <c r="ATG9" s="525"/>
      <c r="ATH9" s="525"/>
      <c r="ATI9" s="525"/>
      <c r="ATJ9" s="525"/>
      <c r="ATK9" s="525"/>
      <c r="ATL9" s="525"/>
      <c r="ATM9" s="525"/>
      <c r="ATN9" s="525"/>
      <c r="ATO9" s="525"/>
      <c r="ATP9" s="525"/>
      <c r="ATQ9" s="525"/>
      <c r="ATR9" s="525"/>
      <c r="ATS9" s="525"/>
      <c r="ATT9" s="525"/>
      <c r="ATU9" s="525"/>
      <c r="ATV9" s="525"/>
      <c r="ATW9" s="525"/>
      <c r="ATX9" s="525"/>
      <c r="ATY9" s="525"/>
      <c r="ATZ9" s="525"/>
      <c r="AUA9" s="525"/>
      <c r="AUB9" s="525"/>
      <c r="AUC9" s="525"/>
      <c r="AUD9" s="525"/>
      <c r="AUE9" s="525"/>
      <c r="AUF9" s="525"/>
      <c r="AUG9" s="525"/>
      <c r="AUH9" s="525"/>
      <c r="AUI9" s="525"/>
      <c r="AUJ9" s="525"/>
      <c r="AUK9" s="525"/>
      <c r="AUL9" s="525"/>
      <c r="AUM9" s="525"/>
      <c r="AUN9" s="525"/>
      <c r="AUO9" s="525"/>
      <c r="AUP9" s="525"/>
      <c r="AUQ9" s="525"/>
      <c r="AUR9" s="525"/>
      <c r="AUS9" s="525"/>
      <c r="AUT9" s="525"/>
      <c r="AUU9" s="525"/>
    </row>
    <row r="10" spans="1:923 1124:1243" ht="75">
      <c r="A10" s="539"/>
      <c r="B10" s="539"/>
      <c r="D10" s="539" t="s">
        <v>242</v>
      </c>
      <c r="E10" s="540" t="str">
        <f>D10&amp;"
per FTE"</f>
        <v>Total Occupancy
per FTE</v>
      </c>
      <c r="F10" s="539" t="s">
        <v>243</v>
      </c>
      <c r="G10" s="540" t="str">
        <f>F10&amp;"
per FTE"</f>
        <v>Direct Care Consultant 201
per FTE</v>
      </c>
      <c r="H10" s="539" t="s">
        <v>244</v>
      </c>
      <c r="I10" s="540" t="str">
        <f>H10&amp;"
per FTE"</f>
        <v>Temporary Help 202
per FTE</v>
      </c>
      <c r="J10" s="539" t="s">
        <v>245</v>
      </c>
      <c r="K10" s="540" t="str">
        <f>J10&amp;"
per FTE"</f>
        <v>Clients and Caregivers Reimb./Stipends 203
per FTE</v>
      </c>
      <c r="L10" s="539" t="s">
        <v>246</v>
      </c>
      <c r="M10" s="540" t="str">
        <f>L10&amp;"
per FTE"</f>
        <v>Subcontracted Direct Care 206
per FTE</v>
      </c>
      <c r="N10" s="539" t="s">
        <v>247</v>
      </c>
      <c r="O10" s="540" t="str">
        <f>N10&amp;"
per FTE"</f>
        <v>Staff Training 204
per FTE</v>
      </c>
      <c r="P10" s="539" t="s">
        <v>248</v>
      </c>
      <c r="Q10" s="540" t="str">
        <f>P10&amp;"
per FTE"</f>
        <v>Staff Mileage / Travel 205
per FTE</v>
      </c>
      <c r="R10" s="539" t="s">
        <v>249</v>
      </c>
      <c r="S10" s="540" t="str">
        <f>R10&amp;"
per FTE"</f>
        <v>Meals 207
per FTE</v>
      </c>
      <c r="T10" s="539" t="s">
        <v>250</v>
      </c>
      <c r="U10" s="540" t="str">
        <f>T10&amp;"
per FTE"</f>
        <v>Client Transportation 208
per FTE</v>
      </c>
      <c r="V10" s="539" t="s">
        <v>251</v>
      </c>
      <c r="W10" s="540" t="str">
        <f>V10&amp;"
per FTE"</f>
        <v>Vehicle Expenses 208
per FTE</v>
      </c>
      <c r="X10" s="539" t="s">
        <v>252</v>
      </c>
      <c r="Y10" s="540" t="str">
        <f>X10&amp;"
per FTE"</f>
        <v>Vehicle Depreciation 208
per FTE</v>
      </c>
      <c r="Z10" s="539" t="s">
        <v>253</v>
      </c>
      <c r="AA10" s="540" t="str">
        <f>Z10&amp;"
per FTE"</f>
        <v>Incidental Medical /Medicine/Pharmacy 209
per FTE</v>
      </c>
      <c r="AB10" s="539" t="s">
        <v>254</v>
      </c>
      <c r="AC10" s="540" t="str">
        <f>AB10&amp;"
per FTE"</f>
        <v>Client Personal Allowances 211
per FTE</v>
      </c>
      <c r="AD10" s="539" t="s">
        <v>255</v>
      </c>
      <c r="AE10" s="540" t="str">
        <f>AD10&amp;"
per FTE"</f>
        <v>Provision Material Goods/Svs./Benefits 212
per FTE</v>
      </c>
      <c r="AF10" s="539" t="s">
        <v>256</v>
      </c>
      <c r="AG10" s="540" t="str">
        <f>AF10&amp;"
per FTE"</f>
        <v>Direct Client Wages 214
per FTE</v>
      </c>
      <c r="AH10" s="539" t="s">
        <v>257</v>
      </c>
      <c r="AI10" s="540" t="str">
        <f>AH10&amp;"
per FTE"</f>
        <v>Other Commercial Prod. &amp; Svs. 214
per FTE</v>
      </c>
      <c r="AJ10" s="539" t="s">
        <v>258</v>
      </c>
      <c r="AK10" s="540" t="str">
        <f>AJ10&amp;"
per FTE"</f>
        <v>Program Supplies &amp; Materials 215
per FTE</v>
      </c>
      <c r="AL10" s="539" t="s">
        <v>259</v>
      </c>
      <c r="AM10" s="540" t="str">
        <f>AL10&amp;"
per FTE"</f>
        <v>Non Charitable Expenses
per FTE</v>
      </c>
      <c r="AN10" s="539" t="s">
        <v>260</v>
      </c>
      <c r="AO10" s="540" t="str">
        <f>AN10&amp;"
per FTE"</f>
        <v>Other Expense
per FTE</v>
      </c>
      <c r="AP10" s="539" t="s">
        <v>261</v>
      </c>
      <c r="AQ10" s="540" t="str">
        <f>AP10&amp;"
per FTE"</f>
        <v>Total Other Program Expense
per FTE</v>
      </c>
    </row>
    <row r="11" spans="1:923 1124:1243">
      <c r="A11" s="523" t="s">
        <v>262</v>
      </c>
      <c r="B11" s="535" t="s">
        <v>263</v>
      </c>
      <c r="D11" s="522" t="s">
        <v>264</v>
      </c>
      <c r="E11" s="541"/>
      <c r="F11" s="523" t="s">
        <v>264</v>
      </c>
      <c r="G11" s="541"/>
      <c r="H11" t="s">
        <v>264</v>
      </c>
      <c r="I11" s="541"/>
      <c r="J11" t="s">
        <v>264</v>
      </c>
      <c r="K11" s="541"/>
      <c r="L11" t="s">
        <v>264</v>
      </c>
      <c r="M11" s="541"/>
      <c r="N11" t="s">
        <v>264</v>
      </c>
      <c r="O11" s="541"/>
      <c r="P11" t="s">
        <v>264</v>
      </c>
      <c r="Q11" s="541"/>
      <c r="R11" t="s">
        <v>264</v>
      </c>
      <c r="S11" s="541"/>
      <c r="T11" t="s">
        <v>264</v>
      </c>
      <c r="U11" s="541"/>
      <c r="V11" t="s">
        <v>264</v>
      </c>
      <c r="W11" s="541"/>
      <c r="X11" t="s">
        <v>264</v>
      </c>
      <c r="Y11" s="541"/>
      <c r="Z11" t="s">
        <v>264</v>
      </c>
      <c r="AA11" s="541"/>
      <c r="AB11" t="s">
        <v>264</v>
      </c>
      <c r="AC11" s="541"/>
      <c r="AD11" t="s">
        <v>264</v>
      </c>
      <c r="AE11" s="541"/>
      <c r="AF11" t="s">
        <v>264</v>
      </c>
      <c r="AG11" s="541"/>
      <c r="AH11" t="s">
        <v>264</v>
      </c>
      <c r="AI11" s="541"/>
      <c r="AJ11" t="s">
        <v>264</v>
      </c>
      <c r="AK11" s="541"/>
      <c r="AL11" t="s">
        <v>264</v>
      </c>
      <c r="AM11" s="541"/>
      <c r="AN11" t="s">
        <v>264</v>
      </c>
      <c r="AO11" s="541"/>
      <c r="AP11" t="s">
        <v>264</v>
      </c>
      <c r="AQ11" s="541"/>
    </row>
    <row r="12" spans="1:923 1124:1243">
      <c r="A12" s="523"/>
      <c r="B12" s="535">
        <v>2.48</v>
      </c>
      <c r="D12" s="522">
        <v>39626</v>
      </c>
      <c r="E12" s="541">
        <f>IF(OR($B12=0,D12=0),"",D12/$B12)</f>
        <v>15978.225806451614</v>
      </c>
      <c r="F12" s="523"/>
      <c r="G12" s="542" t="str">
        <f>IF(OR($B12=0,F12=0),"",F12/$B12)</f>
        <v/>
      </c>
      <c r="I12" s="534" t="str">
        <f>IF(OR($B12=0,H12=0),"",H12/$B12)</f>
        <v/>
      </c>
      <c r="K12" s="534" t="str">
        <f>IF(OR($B12=0,J12=0),"",J12/$B12)</f>
        <v/>
      </c>
      <c r="M12" s="534" t="str">
        <f>IF(OR($B12=0,L12=0),"",L12/$B12)</f>
        <v/>
      </c>
      <c r="N12" s="523">
        <v>60</v>
      </c>
      <c r="O12" s="534">
        <f>IF(OR($B12=0,N12=0),"",N12/$B12)</f>
        <v>24.193548387096776</v>
      </c>
      <c r="P12" s="523">
        <v>3741</v>
      </c>
      <c r="Q12" s="534">
        <f>IF(OR($B12=0,P12=0),"",P12/$B12)</f>
        <v>1508.4677419354839</v>
      </c>
      <c r="R12">
        <v>1960</v>
      </c>
      <c r="S12" s="534">
        <f>IF(OR($B12=0,R12=0),"",R12/$B12)</f>
        <v>790.32258064516134</v>
      </c>
      <c r="U12" s="534" t="str">
        <f>IF(OR($B12=0,T12=0),"",T12/$B12)</f>
        <v/>
      </c>
      <c r="V12">
        <v>140</v>
      </c>
      <c r="W12" s="534">
        <f>IF(OR($B12=0,V12=0),"",V12/$B12)</f>
        <v>56.451612903225808</v>
      </c>
      <c r="Y12" s="534" t="str">
        <f>IF(OR($B12=0,X12=0),"",X12/$B12)</f>
        <v/>
      </c>
      <c r="AA12" s="534" t="str">
        <f>IF(OR($B12=0,Z12=0),"",Z12/$B12)</f>
        <v/>
      </c>
      <c r="AC12" s="534" t="str">
        <f>IF(OR($B12=0,AB12=0),"",AB12/$B12)</f>
        <v/>
      </c>
      <c r="AD12">
        <v>9796</v>
      </c>
      <c r="AE12" s="534">
        <f>IF(OR($B12=0,AD12=0),"",AD12/$B12)</f>
        <v>3950</v>
      </c>
      <c r="AG12" s="534" t="str">
        <f>IF(OR($B12=0,AF12=0),"",AF12/$B12)</f>
        <v/>
      </c>
      <c r="AI12" s="534" t="str">
        <f>IF(OR($B12=0,AH12=0),"",AH12/$B12)</f>
        <v/>
      </c>
      <c r="AJ12">
        <v>4532</v>
      </c>
      <c r="AK12" s="534">
        <f>IF(OR($B12=0,AJ12=0),"",AJ12/$B12)</f>
        <v>1827.4193548387098</v>
      </c>
      <c r="AM12" s="534" t="str">
        <f>IF(OR($B12=0,AL12=0),"",AL12/$B12)</f>
        <v/>
      </c>
      <c r="AO12" s="534" t="str">
        <f>IF(OR($B12=0,AN12=0),"",AN12/$B12)</f>
        <v/>
      </c>
      <c r="AP12">
        <v>20229</v>
      </c>
      <c r="AQ12" s="534">
        <f>IF(OR($B12=0,AP12=0),"",AP12/$B12)</f>
        <v>8156.8548387096771</v>
      </c>
    </row>
    <row r="13" spans="1:923 1124:1243">
      <c r="A13" s="523"/>
      <c r="B13" s="535">
        <v>3.7183702205265101</v>
      </c>
      <c r="D13" s="522">
        <v>59779</v>
      </c>
      <c r="E13" s="541">
        <f t="shared" ref="E13:G28" si="0">IF(OR($B13=0,D13=0),"",D13/$B13)</f>
        <v>16076.667048913561</v>
      </c>
      <c r="F13" s="523">
        <v>1300</v>
      </c>
      <c r="G13" s="542">
        <f t="shared" si="0"/>
        <v>349.61553661967633</v>
      </c>
      <c r="I13" s="534" t="str">
        <f t="shared" ref="I13:I76" si="1">IF(OR($B13=0,H13=0),"",H13/$B13)</f>
        <v/>
      </c>
      <c r="K13" s="534" t="str">
        <f t="shared" ref="K13:K76" si="2">IF(OR($B13=0,J13=0),"",J13/$B13)</f>
        <v/>
      </c>
      <c r="M13" s="534" t="str">
        <f t="shared" ref="M13:M76" si="3">IF(OR($B13=0,L13=0),"",L13/$B13)</f>
        <v/>
      </c>
      <c r="N13" s="523">
        <v>863</v>
      </c>
      <c r="O13" s="534">
        <f t="shared" ref="O13:O76" si="4">IF(OR($B13=0,N13=0),"",N13/$B13)</f>
        <v>232.09092930983127</v>
      </c>
      <c r="P13" s="523"/>
      <c r="Q13" s="534" t="str">
        <f t="shared" ref="Q13:Q76" si="5">IF(OR($B13=0,P13=0),"",P13/$B13)</f>
        <v/>
      </c>
      <c r="S13" s="534" t="str">
        <f t="shared" ref="S13:S76" si="6">IF(OR($B13=0,R13=0),"",R13/$B13)</f>
        <v/>
      </c>
      <c r="U13" s="534" t="str">
        <f t="shared" ref="U13:U76" si="7">IF(OR($B13=0,T13=0),"",T13/$B13)</f>
        <v/>
      </c>
      <c r="V13">
        <v>20794</v>
      </c>
      <c r="W13" s="534">
        <f t="shared" ref="W13:W76" si="8">IF(OR($B13=0,V13=0),"",V13/$B13)</f>
        <v>5592.2349757458069</v>
      </c>
      <c r="Y13" s="534" t="str">
        <f t="shared" ref="Y13:Y76" si="9">IF(OR($B13=0,X13=0),"",X13/$B13)</f>
        <v/>
      </c>
      <c r="AA13" s="534" t="str">
        <f t="shared" ref="AA13:AA76" si="10">IF(OR($B13=0,Z13=0),"",Z13/$B13)</f>
        <v/>
      </c>
      <c r="AC13" s="534" t="str">
        <f t="shared" ref="AC13:AC76" si="11">IF(OR($B13=0,AB13=0),"",AB13/$B13)</f>
        <v/>
      </c>
      <c r="AD13">
        <v>1680</v>
      </c>
      <c r="AE13" s="534">
        <f t="shared" ref="AE13:AE76" si="12">IF(OR($B13=0,AD13=0),"",AD13/$B13)</f>
        <v>451.81084732388939</v>
      </c>
      <c r="AG13" s="534" t="str">
        <f t="shared" ref="AG13:AG76" si="13">IF(OR($B13=0,AF13=0),"",AF13/$B13)</f>
        <v/>
      </c>
      <c r="AI13" s="534" t="str">
        <f t="shared" ref="AI13:AI76" si="14">IF(OR($B13=0,AH13=0),"",AH13/$B13)</f>
        <v/>
      </c>
      <c r="AJ13">
        <v>5150</v>
      </c>
      <c r="AK13" s="534">
        <f t="shared" ref="AK13:AK76" si="15">IF(OR($B13=0,AJ13=0),"",AJ13/$B13)</f>
        <v>1385.0153950702561</v>
      </c>
      <c r="AM13" s="534" t="str">
        <f t="shared" ref="AM13:AM76" si="16">IF(OR($B13=0,AL13=0),"",AL13/$B13)</f>
        <v/>
      </c>
      <c r="AO13" s="534" t="str">
        <f t="shared" ref="AO13:AO76" si="17">IF(OR($B13=0,AN13=0),"",AN13/$B13)</f>
        <v/>
      </c>
      <c r="AP13">
        <v>29787</v>
      </c>
      <c r="AQ13" s="534">
        <f t="shared" ref="AQ13:AQ76" si="18">IF(OR($B13=0,AP13=0),"",AP13/$B13)</f>
        <v>8010.7676840694603</v>
      </c>
    </row>
    <row r="14" spans="1:923 1124:1243">
      <c r="A14" s="523"/>
      <c r="B14" s="535">
        <v>7.6</v>
      </c>
      <c r="D14" s="522">
        <v>121185</v>
      </c>
      <c r="E14" s="541">
        <f t="shared" si="0"/>
        <v>15945.394736842107</v>
      </c>
      <c r="F14" s="523"/>
      <c r="G14" s="542" t="str">
        <f t="shared" si="0"/>
        <v/>
      </c>
      <c r="I14" s="534" t="str">
        <f t="shared" si="1"/>
        <v/>
      </c>
      <c r="K14" s="534" t="str">
        <f t="shared" si="2"/>
        <v/>
      </c>
      <c r="M14" s="534" t="str">
        <f t="shared" si="3"/>
        <v/>
      </c>
      <c r="N14" s="523"/>
      <c r="O14" s="534" t="str">
        <f t="shared" si="4"/>
        <v/>
      </c>
      <c r="P14" s="523">
        <v>1825</v>
      </c>
      <c r="Q14" s="534">
        <f t="shared" si="5"/>
        <v>240.13157894736844</v>
      </c>
      <c r="R14">
        <v>5797</v>
      </c>
      <c r="S14" s="534">
        <f t="shared" si="6"/>
        <v>762.76315789473688</v>
      </c>
      <c r="U14" s="534" t="str">
        <f t="shared" si="7"/>
        <v/>
      </c>
      <c r="V14">
        <v>10115</v>
      </c>
      <c r="W14" s="534">
        <f t="shared" si="8"/>
        <v>1330.921052631579</v>
      </c>
      <c r="X14">
        <v>14642</v>
      </c>
      <c r="Y14" s="534">
        <f t="shared" si="9"/>
        <v>1926.578947368421</v>
      </c>
      <c r="AA14" s="534" t="str">
        <f t="shared" si="10"/>
        <v/>
      </c>
      <c r="AC14" s="534" t="str">
        <f t="shared" si="11"/>
        <v/>
      </c>
      <c r="AD14">
        <v>13826</v>
      </c>
      <c r="AE14" s="534">
        <f t="shared" si="12"/>
        <v>1819.2105263157896</v>
      </c>
      <c r="AG14" s="534" t="str">
        <f t="shared" si="13"/>
        <v/>
      </c>
      <c r="AH14">
        <v>108</v>
      </c>
      <c r="AI14" s="534">
        <f t="shared" si="14"/>
        <v>14.210526315789474</v>
      </c>
      <c r="AK14" s="534" t="str">
        <f t="shared" si="15"/>
        <v/>
      </c>
      <c r="AM14" s="534" t="str">
        <f t="shared" si="16"/>
        <v/>
      </c>
      <c r="AO14" s="534" t="str">
        <f t="shared" si="17"/>
        <v/>
      </c>
      <c r="AP14">
        <v>46313</v>
      </c>
      <c r="AQ14" s="534">
        <f t="shared" si="18"/>
        <v>6093.8157894736842</v>
      </c>
    </row>
    <row r="15" spans="1:923 1124:1243">
      <c r="A15" s="523"/>
      <c r="B15" s="535">
        <v>23.071100000000001</v>
      </c>
      <c r="D15" s="522">
        <v>196901.26</v>
      </c>
      <c r="E15" s="541">
        <f t="shared" si="0"/>
        <v>8534.5414826341184</v>
      </c>
      <c r="F15" s="523">
        <v>1886.86</v>
      </c>
      <c r="G15" s="542">
        <f t="shared" si="0"/>
        <v>81.784570306574011</v>
      </c>
      <c r="I15" s="534" t="str">
        <f t="shared" si="1"/>
        <v/>
      </c>
      <c r="K15" s="534" t="str">
        <f t="shared" si="2"/>
        <v/>
      </c>
      <c r="M15" s="534" t="str">
        <f t="shared" si="3"/>
        <v/>
      </c>
      <c r="N15" s="523">
        <v>4528.8599999999997</v>
      </c>
      <c r="O15" s="534">
        <f t="shared" si="4"/>
        <v>196.30013306691052</v>
      </c>
      <c r="P15" s="523">
        <v>4263.72</v>
      </c>
      <c r="Q15" s="534">
        <f t="shared" si="5"/>
        <v>184.80783317657156</v>
      </c>
      <c r="R15">
        <v>3559.25</v>
      </c>
      <c r="S15" s="534">
        <f t="shared" si="6"/>
        <v>154.2730949109492</v>
      </c>
      <c r="U15" s="534" t="str">
        <f t="shared" si="7"/>
        <v/>
      </c>
      <c r="V15">
        <v>9559.9699999999993</v>
      </c>
      <c r="W15" s="534">
        <f t="shared" si="8"/>
        <v>414.36992601133016</v>
      </c>
      <c r="X15">
        <v>25853.08</v>
      </c>
      <c r="Y15" s="534">
        <f t="shared" si="9"/>
        <v>1120.5828937501897</v>
      </c>
      <c r="Z15">
        <v>143.24</v>
      </c>
      <c r="AA15" s="534">
        <f t="shared" si="10"/>
        <v>6.2086333118056789</v>
      </c>
      <c r="AB15">
        <v>26599.84</v>
      </c>
      <c r="AC15" s="534">
        <f t="shared" si="11"/>
        <v>1152.950661216847</v>
      </c>
      <c r="AE15" s="534" t="str">
        <f t="shared" si="12"/>
        <v/>
      </c>
      <c r="AG15" s="534" t="str">
        <f t="shared" si="13"/>
        <v/>
      </c>
      <c r="AI15" s="534" t="str">
        <f t="shared" si="14"/>
        <v/>
      </c>
      <c r="AJ15">
        <v>5443.2</v>
      </c>
      <c r="AK15" s="534">
        <f t="shared" si="15"/>
        <v>235.93153339025878</v>
      </c>
      <c r="AM15" s="534" t="str">
        <f t="shared" si="16"/>
        <v/>
      </c>
      <c r="AO15" s="534" t="str">
        <f t="shared" si="17"/>
        <v/>
      </c>
      <c r="AP15">
        <v>81838.02</v>
      </c>
      <c r="AQ15" s="534">
        <f t="shared" si="18"/>
        <v>3547.2092791414366</v>
      </c>
    </row>
    <row r="16" spans="1:923 1124:1243">
      <c r="A16" s="523"/>
      <c r="B16" s="535">
        <v>2.54</v>
      </c>
      <c r="D16" s="522">
        <v>61125</v>
      </c>
      <c r="E16" s="541">
        <f t="shared" si="0"/>
        <v>24064.960629921261</v>
      </c>
      <c r="F16" s="523"/>
      <c r="G16" s="542" t="str">
        <f t="shared" si="0"/>
        <v/>
      </c>
      <c r="I16" s="534" t="str">
        <f t="shared" si="1"/>
        <v/>
      </c>
      <c r="K16" s="534" t="str">
        <f t="shared" si="2"/>
        <v/>
      </c>
      <c r="M16" s="534" t="str">
        <f t="shared" si="3"/>
        <v/>
      </c>
      <c r="N16" s="523"/>
      <c r="O16" s="534" t="str">
        <f t="shared" si="4"/>
        <v/>
      </c>
      <c r="P16" s="523">
        <v>11</v>
      </c>
      <c r="Q16" s="534">
        <f t="shared" si="5"/>
        <v>4.3307086614173231</v>
      </c>
      <c r="R16">
        <v>570</v>
      </c>
      <c r="S16" s="534">
        <f t="shared" si="6"/>
        <v>224.40944881889763</v>
      </c>
      <c r="U16" s="534" t="str">
        <f t="shared" si="7"/>
        <v/>
      </c>
      <c r="V16">
        <v>8516</v>
      </c>
      <c r="W16" s="534">
        <f t="shared" si="8"/>
        <v>3352.7559055118109</v>
      </c>
      <c r="X16">
        <v>5393</v>
      </c>
      <c r="Y16" s="534">
        <f t="shared" si="9"/>
        <v>2123.2283464566931</v>
      </c>
      <c r="AA16" s="534" t="str">
        <f t="shared" si="10"/>
        <v/>
      </c>
      <c r="AB16">
        <v>282</v>
      </c>
      <c r="AC16" s="534">
        <f t="shared" si="11"/>
        <v>111.02362204724409</v>
      </c>
      <c r="AE16" s="534" t="str">
        <f t="shared" si="12"/>
        <v/>
      </c>
      <c r="AG16" s="534" t="str">
        <f t="shared" si="13"/>
        <v/>
      </c>
      <c r="AI16" s="534" t="str">
        <f t="shared" si="14"/>
        <v/>
      </c>
      <c r="AJ16">
        <v>2468</v>
      </c>
      <c r="AK16" s="534">
        <f t="shared" si="15"/>
        <v>971.65354330708658</v>
      </c>
      <c r="AM16" s="534" t="str">
        <f t="shared" si="16"/>
        <v/>
      </c>
      <c r="AO16" s="534" t="str">
        <f t="shared" si="17"/>
        <v/>
      </c>
      <c r="AP16">
        <v>17240</v>
      </c>
      <c r="AQ16" s="534">
        <f t="shared" si="18"/>
        <v>6787.4015748031497</v>
      </c>
    </row>
    <row r="17" spans="1:43">
      <c r="A17" s="523"/>
      <c r="B17" s="535">
        <v>2.06</v>
      </c>
      <c r="D17" s="522">
        <v>10457</v>
      </c>
      <c r="E17" s="541">
        <f t="shared" si="0"/>
        <v>5076.2135922330099</v>
      </c>
      <c r="F17" s="523"/>
      <c r="G17" s="542" t="str">
        <f t="shared" si="0"/>
        <v/>
      </c>
      <c r="I17" s="534" t="str">
        <f t="shared" si="1"/>
        <v/>
      </c>
      <c r="K17" s="534" t="str">
        <f t="shared" si="2"/>
        <v/>
      </c>
      <c r="M17" s="534" t="str">
        <f t="shared" si="3"/>
        <v/>
      </c>
      <c r="N17" s="523"/>
      <c r="O17" s="534" t="str">
        <f t="shared" si="4"/>
        <v/>
      </c>
      <c r="P17" s="523">
        <v>518</v>
      </c>
      <c r="Q17" s="534">
        <f t="shared" si="5"/>
        <v>251.45631067961165</v>
      </c>
      <c r="R17">
        <v>567</v>
      </c>
      <c r="S17" s="534">
        <f t="shared" si="6"/>
        <v>275.24271844660194</v>
      </c>
      <c r="U17" s="534" t="str">
        <f t="shared" si="7"/>
        <v/>
      </c>
      <c r="V17">
        <v>18386</v>
      </c>
      <c r="W17" s="534">
        <f t="shared" si="8"/>
        <v>8925.2427184466014</v>
      </c>
      <c r="Y17" s="534" t="str">
        <f t="shared" si="9"/>
        <v/>
      </c>
      <c r="AA17" s="534" t="str">
        <f t="shared" si="10"/>
        <v/>
      </c>
      <c r="AC17" s="534" t="str">
        <f t="shared" si="11"/>
        <v/>
      </c>
      <c r="AE17" s="534" t="str">
        <f t="shared" si="12"/>
        <v/>
      </c>
      <c r="AG17" s="534" t="str">
        <f t="shared" si="13"/>
        <v/>
      </c>
      <c r="AI17" s="534" t="str">
        <f t="shared" si="14"/>
        <v/>
      </c>
      <c r="AJ17">
        <v>12830</v>
      </c>
      <c r="AK17" s="534">
        <f t="shared" si="15"/>
        <v>6228.155339805825</v>
      </c>
      <c r="AM17" s="534" t="str">
        <f t="shared" si="16"/>
        <v/>
      </c>
      <c r="AN17">
        <v>1173</v>
      </c>
      <c r="AO17" s="534">
        <f t="shared" si="17"/>
        <v>569.4174757281553</v>
      </c>
      <c r="AP17">
        <v>33474</v>
      </c>
      <c r="AQ17" s="534">
        <f t="shared" si="18"/>
        <v>16249.514563106795</v>
      </c>
    </row>
    <row r="18" spans="1:43">
      <c r="A18" s="523"/>
      <c r="B18" s="535">
        <v>2.04</v>
      </c>
      <c r="D18" s="522">
        <v>28663</v>
      </c>
      <c r="E18" s="541">
        <f t="shared" si="0"/>
        <v>14050.490196078432</v>
      </c>
      <c r="F18" s="523"/>
      <c r="G18" s="542" t="str">
        <f t="shared" si="0"/>
        <v/>
      </c>
      <c r="I18" s="534" t="str">
        <f t="shared" si="1"/>
        <v/>
      </c>
      <c r="K18" s="534" t="str">
        <f t="shared" si="2"/>
        <v/>
      </c>
      <c r="M18" s="534" t="str">
        <f t="shared" si="3"/>
        <v/>
      </c>
      <c r="N18" s="523">
        <v>302</v>
      </c>
      <c r="O18" s="534">
        <f t="shared" si="4"/>
        <v>148.0392156862745</v>
      </c>
      <c r="P18" s="523">
        <v>436</v>
      </c>
      <c r="Q18" s="534">
        <f t="shared" si="5"/>
        <v>213.72549019607843</v>
      </c>
      <c r="R18">
        <v>662</v>
      </c>
      <c r="S18" s="534">
        <f t="shared" si="6"/>
        <v>324.50980392156862</v>
      </c>
      <c r="U18" s="534" t="str">
        <f t="shared" si="7"/>
        <v/>
      </c>
      <c r="V18">
        <v>18497</v>
      </c>
      <c r="W18" s="534">
        <f t="shared" si="8"/>
        <v>9067.1568627450979</v>
      </c>
      <c r="Y18" s="534" t="str">
        <f t="shared" si="9"/>
        <v/>
      </c>
      <c r="AA18" s="534" t="str">
        <f t="shared" si="10"/>
        <v/>
      </c>
      <c r="AC18" s="534" t="str">
        <f t="shared" si="11"/>
        <v/>
      </c>
      <c r="AE18" s="534" t="str">
        <f t="shared" si="12"/>
        <v/>
      </c>
      <c r="AG18" s="534" t="str">
        <f t="shared" si="13"/>
        <v/>
      </c>
      <c r="AI18" s="534" t="str">
        <f t="shared" si="14"/>
        <v/>
      </c>
      <c r="AJ18">
        <v>10017</v>
      </c>
      <c r="AK18" s="534">
        <f t="shared" si="15"/>
        <v>4910.2941176470586</v>
      </c>
      <c r="AM18" s="534" t="str">
        <f t="shared" si="16"/>
        <v/>
      </c>
      <c r="AN18">
        <v>1237</v>
      </c>
      <c r="AO18" s="534">
        <f t="shared" si="17"/>
        <v>606.37254901960785</v>
      </c>
      <c r="AP18">
        <v>31151</v>
      </c>
      <c r="AQ18" s="534">
        <f t="shared" si="18"/>
        <v>15270.098039215685</v>
      </c>
    </row>
    <row r="19" spans="1:43">
      <c r="A19" s="523"/>
      <c r="B19" s="535">
        <v>1.6739999999999999</v>
      </c>
      <c r="D19" s="522">
        <v>30467</v>
      </c>
      <c r="E19" s="541">
        <f t="shared" si="0"/>
        <v>18200.119474313022</v>
      </c>
      <c r="F19" s="523"/>
      <c r="G19" s="542" t="str">
        <f t="shared" si="0"/>
        <v/>
      </c>
      <c r="I19" s="534" t="str">
        <f t="shared" si="1"/>
        <v/>
      </c>
      <c r="K19" s="534" t="str">
        <f t="shared" si="2"/>
        <v/>
      </c>
      <c r="M19" s="534" t="str">
        <f t="shared" si="3"/>
        <v/>
      </c>
      <c r="N19" s="523">
        <v>122</v>
      </c>
      <c r="O19" s="534">
        <f t="shared" si="4"/>
        <v>72.87933094384708</v>
      </c>
      <c r="P19" s="523">
        <v>209</v>
      </c>
      <c r="Q19" s="534">
        <f t="shared" si="5"/>
        <v>124.85065710872163</v>
      </c>
      <c r="R19">
        <v>355</v>
      </c>
      <c r="S19" s="534">
        <f t="shared" si="6"/>
        <v>212.06690561529271</v>
      </c>
      <c r="U19" s="534" t="str">
        <f t="shared" si="7"/>
        <v/>
      </c>
      <c r="V19">
        <v>22109</v>
      </c>
      <c r="W19" s="534">
        <f t="shared" si="8"/>
        <v>13207.287933094385</v>
      </c>
      <c r="Y19" s="534" t="str">
        <f t="shared" si="9"/>
        <v/>
      </c>
      <c r="AA19" s="534" t="str">
        <f t="shared" si="10"/>
        <v/>
      </c>
      <c r="AC19" s="534" t="str">
        <f t="shared" si="11"/>
        <v/>
      </c>
      <c r="AE19" s="534" t="str">
        <f t="shared" si="12"/>
        <v/>
      </c>
      <c r="AG19" s="534" t="str">
        <f t="shared" si="13"/>
        <v/>
      </c>
      <c r="AI19" s="534" t="str">
        <f t="shared" si="14"/>
        <v/>
      </c>
      <c r="AJ19">
        <v>9302</v>
      </c>
      <c r="AK19" s="534">
        <f t="shared" si="15"/>
        <v>5556.7502986857826</v>
      </c>
      <c r="AM19" s="534" t="str">
        <f t="shared" si="16"/>
        <v/>
      </c>
      <c r="AN19">
        <v>1631</v>
      </c>
      <c r="AO19" s="534">
        <f t="shared" si="17"/>
        <v>974.31302270011952</v>
      </c>
      <c r="AP19">
        <v>33728</v>
      </c>
      <c r="AQ19" s="534">
        <f t="shared" si="18"/>
        <v>20148.14814814815</v>
      </c>
    </row>
    <row r="20" spans="1:43">
      <c r="A20" s="523"/>
      <c r="B20" s="535">
        <v>9.1873433092039392</v>
      </c>
      <c r="D20" s="522">
        <v>36133</v>
      </c>
      <c r="E20" s="541">
        <f t="shared" si="0"/>
        <v>3932.9106123422785</v>
      </c>
      <c r="F20" s="523"/>
      <c r="G20" s="542" t="str">
        <f t="shared" si="0"/>
        <v/>
      </c>
      <c r="I20" s="534" t="str">
        <f t="shared" si="1"/>
        <v/>
      </c>
      <c r="K20" s="534" t="str">
        <f t="shared" si="2"/>
        <v/>
      </c>
      <c r="M20" s="534" t="str">
        <f t="shared" si="3"/>
        <v/>
      </c>
      <c r="N20" s="523">
        <v>153</v>
      </c>
      <c r="O20" s="534">
        <f t="shared" si="4"/>
        <v>16.653345243637911</v>
      </c>
      <c r="P20" s="523">
        <v>15098</v>
      </c>
      <c r="Q20" s="534">
        <f t="shared" si="5"/>
        <v>1643.3477548264391</v>
      </c>
      <c r="R20">
        <v>911</v>
      </c>
      <c r="S20" s="534">
        <f t="shared" si="6"/>
        <v>99.158153705582592</v>
      </c>
      <c r="T20">
        <v>1326</v>
      </c>
      <c r="U20" s="534">
        <f t="shared" si="7"/>
        <v>144.32899211152855</v>
      </c>
      <c r="V20">
        <v>35</v>
      </c>
      <c r="W20" s="534">
        <f t="shared" si="8"/>
        <v>3.8095887812243587</v>
      </c>
      <c r="Y20" s="534" t="str">
        <f t="shared" si="9"/>
        <v/>
      </c>
      <c r="AA20" s="534" t="str">
        <f t="shared" si="10"/>
        <v/>
      </c>
      <c r="AC20" s="534" t="str">
        <f t="shared" si="11"/>
        <v/>
      </c>
      <c r="AE20" s="534" t="str">
        <f t="shared" si="12"/>
        <v/>
      </c>
      <c r="AG20" s="534" t="str">
        <f t="shared" si="13"/>
        <v/>
      </c>
      <c r="AI20" s="534" t="str">
        <f t="shared" si="14"/>
        <v/>
      </c>
      <c r="AJ20">
        <v>11731</v>
      </c>
      <c r="AK20" s="534">
        <f t="shared" si="15"/>
        <v>1276.8653140726558</v>
      </c>
      <c r="AM20" s="534" t="str">
        <f t="shared" si="16"/>
        <v/>
      </c>
      <c r="AO20" s="534" t="str">
        <f t="shared" si="17"/>
        <v/>
      </c>
      <c r="AP20">
        <v>29254</v>
      </c>
      <c r="AQ20" s="534">
        <f t="shared" si="18"/>
        <v>3184.1631487410682</v>
      </c>
    </row>
    <row r="21" spans="1:43">
      <c r="A21" s="523"/>
      <c r="B21" s="535">
        <v>2.75730589121939</v>
      </c>
      <c r="D21" s="522">
        <v>10184</v>
      </c>
      <c r="E21" s="541">
        <f t="shared" si="0"/>
        <v>3693.4603565135212</v>
      </c>
      <c r="F21" s="523"/>
      <c r="G21" s="542" t="str">
        <f t="shared" si="0"/>
        <v/>
      </c>
      <c r="I21" s="534" t="str">
        <f t="shared" si="1"/>
        <v/>
      </c>
      <c r="K21" s="534" t="str">
        <f t="shared" si="2"/>
        <v/>
      </c>
      <c r="M21" s="534" t="str">
        <f t="shared" si="3"/>
        <v/>
      </c>
      <c r="N21" s="523">
        <v>675</v>
      </c>
      <c r="O21" s="534">
        <f t="shared" si="4"/>
        <v>244.80417720410711</v>
      </c>
      <c r="P21" s="523">
        <v>9615</v>
      </c>
      <c r="Q21" s="534">
        <f t="shared" si="5"/>
        <v>3487.0995019518368</v>
      </c>
      <c r="R21">
        <v>3402</v>
      </c>
      <c r="S21" s="534">
        <f t="shared" si="6"/>
        <v>1233.8130531086997</v>
      </c>
      <c r="T21">
        <v>38</v>
      </c>
      <c r="U21" s="534">
        <f t="shared" si="7"/>
        <v>13.781568494453436</v>
      </c>
      <c r="V21">
        <v>3090</v>
      </c>
      <c r="W21" s="534">
        <f t="shared" si="8"/>
        <v>1120.6591223121347</v>
      </c>
      <c r="Y21" s="534" t="str">
        <f t="shared" si="9"/>
        <v/>
      </c>
      <c r="AA21" s="534" t="str">
        <f t="shared" si="10"/>
        <v/>
      </c>
      <c r="AB21">
        <v>616</v>
      </c>
      <c r="AC21" s="534">
        <f t="shared" si="11"/>
        <v>223.40647875219256</v>
      </c>
      <c r="AE21" s="534" t="str">
        <f t="shared" si="12"/>
        <v/>
      </c>
      <c r="AG21" s="534" t="str">
        <f t="shared" si="13"/>
        <v/>
      </c>
      <c r="AI21" s="534" t="str">
        <f t="shared" si="14"/>
        <v/>
      </c>
      <c r="AJ21">
        <v>9029</v>
      </c>
      <c r="AK21" s="534">
        <f t="shared" si="15"/>
        <v>3274.5732088531599</v>
      </c>
      <c r="AM21" s="534" t="str">
        <f t="shared" si="16"/>
        <v/>
      </c>
      <c r="AO21" s="534" t="str">
        <f t="shared" si="17"/>
        <v/>
      </c>
      <c r="AP21">
        <v>26465</v>
      </c>
      <c r="AQ21" s="534">
        <f t="shared" si="18"/>
        <v>9598.1371106765837</v>
      </c>
    </row>
    <row r="22" spans="1:43">
      <c r="A22" s="523"/>
      <c r="B22" s="535">
        <v>13.88</v>
      </c>
      <c r="D22" s="522">
        <v>214211.24</v>
      </c>
      <c r="E22" s="541">
        <f t="shared" si="0"/>
        <v>15433.086455331411</v>
      </c>
      <c r="F22" s="523">
        <v>554.34</v>
      </c>
      <c r="G22" s="542">
        <f t="shared" si="0"/>
        <v>39.938040345821328</v>
      </c>
      <c r="I22" s="534" t="str">
        <f t="shared" si="1"/>
        <v/>
      </c>
      <c r="K22" s="534" t="str">
        <f t="shared" si="2"/>
        <v/>
      </c>
      <c r="M22" s="534" t="str">
        <f t="shared" si="3"/>
        <v/>
      </c>
      <c r="N22" s="523">
        <v>2262.7800000000002</v>
      </c>
      <c r="O22" s="534">
        <f t="shared" si="4"/>
        <v>163.02449567723343</v>
      </c>
      <c r="P22" s="523">
        <v>151.79</v>
      </c>
      <c r="Q22" s="534">
        <f t="shared" si="5"/>
        <v>10.935878962536021</v>
      </c>
      <c r="R22">
        <v>1905.75</v>
      </c>
      <c r="S22" s="534">
        <f t="shared" si="6"/>
        <v>137.30187319884726</v>
      </c>
      <c r="U22" s="534" t="str">
        <f t="shared" si="7"/>
        <v/>
      </c>
      <c r="W22" s="534" t="str">
        <f t="shared" si="8"/>
        <v/>
      </c>
      <c r="Y22" s="534" t="str">
        <f t="shared" si="9"/>
        <v/>
      </c>
      <c r="AA22" s="534" t="str">
        <f t="shared" si="10"/>
        <v/>
      </c>
      <c r="AB22">
        <v>1159.73</v>
      </c>
      <c r="AC22" s="534">
        <f t="shared" si="11"/>
        <v>83.554034582132559</v>
      </c>
      <c r="AD22">
        <v>20000</v>
      </c>
      <c r="AE22" s="534">
        <f t="shared" si="12"/>
        <v>1440.9221902017291</v>
      </c>
      <c r="AG22" s="534" t="str">
        <f t="shared" si="13"/>
        <v/>
      </c>
      <c r="AI22" s="534" t="str">
        <f t="shared" si="14"/>
        <v/>
      </c>
      <c r="AK22" s="534" t="str">
        <f t="shared" si="15"/>
        <v/>
      </c>
      <c r="AM22" s="534" t="str">
        <f t="shared" si="16"/>
        <v/>
      </c>
      <c r="AO22" s="534" t="str">
        <f t="shared" si="17"/>
        <v/>
      </c>
      <c r="AP22">
        <v>26034.39</v>
      </c>
      <c r="AQ22" s="534">
        <f t="shared" si="18"/>
        <v>1875.6765129682997</v>
      </c>
    </row>
    <row r="23" spans="1:43">
      <c r="A23" s="523"/>
      <c r="B23" s="535">
        <v>5.08</v>
      </c>
      <c r="D23" s="522">
        <v>78240.61</v>
      </c>
      <c r="E23" s="541">
        <f t="shared" si="0"/>
        <v>15401.694881889764</v>
      </c>
      <c r="F23" s="523">
        <v>2022.96</v>
      </c>
      <c r="G23" s="542">
        <f t="shared" si="0"/>
        <v>398.22047244094489</v>
      </c>
      <c r="I23" s="534" t="str">
        <f t="shared" si="1"/>
        <v/>
      </c>
      <c r="K23" s="534" t="str">
        <f t="shared" si="2"/>
        <v/>
      </c>
      <c r="M23" s="534" t="str">
        <f t="shared" si="3"/>
        <v/>
      </c>
      <c r="N23" s="523">
        <v>829.12</v>
      </c>
      <c r="O23" s="534">
        <f t="shared" si="4"/>
        <v>163.21259842519686</v>
      </c>
      <c r="P23" s="523">
        <v>19.739999999999998</v>
      </c>
      <c r="Q23" s="534">
        <f t="shared" si="5"/>
        <v>3.8858267716535431</v>
      </c>
      <c r="R23">
        <v>191.96</v>
      </c>
      <c r="S23" s="534">
        <f t="shared" si="6"/>
        <v>37.787401574803148</v>
      </c>
      <c r="T23">
        <v>34.28</v>
      </c>
      <c r="U23" s="534">
        <f t="shared" si="7"/>
        <v>6.7480314960629926</v>
      </c>
      <c r="V23">
        <v>20376.43</v>
      </c>
      <c r="W23" s="534">
        <f t="shared" si="8"/>
        <v>4011.1082677165355</v>
      </c>
      <c r="Y23" s="534" t="str">
        <f t="shared" si="9"/>
        <v/>
      </c>
      <c r="AA23" s="534" t="str">
        <f t="shared" si="10"/>
        <v/>
      </c>
      <c r="AB23">
        <v>663.89</v>
      </c>
      <c r="AC23" s="534">
        <f t="shared" si="11"/>
        <v>130.68700787401573</v>
      </c>
      <c r="AD23">
        <v>10000</v>
      </c>
      <c r="AE23" s="534">
        <f t="shared" si="12"/>
        <v>1968.5039370078739</v>
      </c>
      <c r="AG23" s="534" t="str">
        <f t="shared" si="13"/>
        <v/>
      </c>
      <c r="AI23" s="534" t="str">
        <f t="shared" si="14"/>
        <v/>
      </c>
      <c r="AK23" s="534" t="str">
        <f t="shared" si="15"/>
        <v/>
      </c>
      <c r="AM23" s="534" t="str">
        <f t="shared" si="16"/>
        <v/>
      </c>
      <c r="AO23" s="534" t="str">
        <f t="shared" si="17"/>
        <v/>
      </c>
      <c r="AP23">
        <v>34138.379999999997</v>
      </c>
      <c r="AQ23" s="534">
        <f t="shared" si="18"/>
        <v>6720.1535433070858</v>
      </c>
    </row>
    <row r="24" spans="1:43">
      <c r="A24" s="523"/>
      <c r="B24" s="535">
        <v>6.3495999999999997</v>
      </c>
      <c r="D24" s="522">
        <v>28811</v>
      </c>
      <c r="E24" s="541">
        <f t="shared" si="0"/>
        <v>4537.4511780269622</v>
      </c>
      <c r="F24" s="523"/>
      <c r="G24" s="542" t="str">
        <f t="shared" si="0"/>
        <v/>
      </c>
      <c r="I24" s="534" t="str">
        <f t="shared" si="1"/>
        <v/>
      </c>
      <c r="K24" s="534" t="str">
        <f t="shared" si="2"/>
        <v/>
      </c>
      <c r="M24" s="534" t="str">
        <f t="shared" si="3"/>
        <v/>
      </c>
      <c r="N24" s="523">
        <v>10</v>
      </c>
      <c r="O24" s="534">
        <f t="shared" si="4"/>
        <v>1.5749023560539248</v>
      </c>
      <c r="P24" s="523">
        <v>2481</v>
      </c>
      <c r="Q24" s="534">
        <f t="shared" si="5"/>
        <v>390.73327453697874</v>
      </c>
      <c r="R24">
        <v>5829</v>
      </c>
      <c r="S24" s="534">
        <f t="shared" si="6"/>
        <v>918.01058334383276</v>
      </c>
      <c r="U24" s="534" t="str">
        <f t="shared" si="7"/>
        <v/>
      </c>
      <c r="W24" s="534" t="str">
        <f t="shared" si="8"/>
        <v/>
      </c>
      <c r="Y24" s="534" t="str">
        <f t="shared" si="9"/>
        <v/>
      </c>
      <c r="AA24" s="534" t="str">
        <f t="shared" si="10"/>
        <v/>
      </c>
      <c r="AC24" s="534" t="str">
        <f t="shared" si="11"/>
        <v/>
      </c>
      <c r="AD24">
        <v>3744</v>
      </c>
      <c r="AE24" s="534">
        <f t="shared" si="12"/>
        <v>589.64344210658942</v>
      </c>
      <c r="AG24" s="534" t="str">
        <f t="shared" si="13"/>
        <v/>
      </c>
      <c r="AI24" s="534" t="str">
        <f t="shared" si="14"/>
        <v/>
      </c>
      <c r="AJ24">
        <v>482</v>
      </c>
      <c r="AK24" s="534">
        <f t="shared" si="15"/>
        <v>75.910293561799179</v>
      </c>
      <c r="AM24" s="534" t="str">
        <f t="shared" si="16"/>
        <v/>
      </c>
      <c r="AO24" s="534" t="str">
        <f t="shared" si="17"/>
        <v/>
      </c>
      <c r="AP24">
        <v>12546</v>
      </c>
      <c r="AQ24" s="534">
        <f t="shared" si="18"/>
        <v>1975.872495905254</v>
      </c>
    </row>
    <row r="25" spans="1:43">
      <c r="A25" s="523"/>
      <c r="B25" s="535">
        <v>4.6020000000000003</v>
      </c>
      <c r="D25" s="522">
        <v>47471</v>
      </c>
      <c r="E25" s="541">
        <f t="shared" si="0"/>
        <v>10315.297696653628</v>
      </c>
      <c r="F25" s="523">
        <v>78</v>
      </c>
      <c r="G25" s="542">
        <f t="shared" si="0"/>
        <v>16.949152542372879</v>
      </c>
      <c r="I25" s="534" t="str">
        <f t="shared" si="1"/>
        <v/>
      </c>
      <c r="K25" s="534" t="str">
        <f t="shared" si="2"/>
        <v/>
      </c>
      <c r="M25" s="534" t="str">
        <f t="shared" si="3"/>
        <v/>
      </c>
      <c r="N25" s="523">
        <v>243</v>
      </c>
      <c r="O25" s="534">
        <f t="shared" si="4"/>
        <v>52.803129074315514</v>
      </c>
      <c r="P25" s="523">
        <v>40</v>
      </c>
      <c r="Q25" s="534">
        <f t="shared" si="5"/>
        <v>8.6918730986527599</v>
      </c>
      <c r="R25">
        <v>331</v>
      </c>
      <c r="S25" s="534">
        <f t="shared" si="6"/>
        <v>71.925249891351584</v>
      </c>
      <c r="U25" s="534" t="str">
        <f t="shared" si="7"/>
        <v/>
      </c>
      <c r="V25">
        <v>30373</v>
      </c>
      <c r="W25" s="534">
        <f t="shared" si="8"/>
        <v>6599.9565406345064</v>
      </c>
      <c r="Y25" s="534" t="str">
        <f t="shared" si="9"/>
        <v/>
      </c>
      <c r="AA25" s="534" t="str">
        <f t="shared" si="10"/>
        <v/>
      </c>
      <c r="AB25">
        <v>97</v>
      </c>
      <c r="AC25" s="534">
        <f t="shared" si="11"/>
        <v>21.07779226423294</v>
      </c>
      <c r="AD25">
        <v>500</v>
      </c>
      <c r="AE25" s="534">
        <f t="shared" si="12"/>
        <v>108.64841373315949</v>
      </c>
      <c r="AG25" s="534" t="str">
        <f t="shared" si="13"/>
        <v/>
      </c>
      <c r="AI25" s="534" t="str">
        <f t="shared" si="14"/>
        <v/>
      </c>
      <c r="AJ25">
        <v>758</v>
      </c>
      <c r="AK25" s="534">
        <f t="shared" si="15"/>
        <v>164.71099521946979</v>
      </c>
      <c r="AM25" s="534" t="str">
        <f t="shared" si="16"/>
        <v/>
      </c>
      <c r="AN25">
        <v>5017</v>
      </c>
      <c r="AO25" s="534">
        <f t="shared" si="17"/>
        <v>1090.1781833985224</v>
      </c>
      <c r="AP25">
        <v>37437</v>
      </c>
      <c r="AQ25" s="534">
        <f t="shared" si="18"/>
        <v>8134.9413298565833</v>
      </c>
    </row>
    <row r="26" spans="1:43">
      <c r="A26" s="523"/>
      <c r="B26" s="535">
        <v>0.79</v>
      </c>
      <c r="D26" s="522">
        <v>2000</v>
      </c>
      <c r="E26" s="541">
        <f t="shared" si="0"/>
        <v>2531.6455696202529</v>
      </c>
      <c r="F26" s="523">
        <v>370</v>
      </c>
      <c r="G26" s="542">
        <f t="shared" si="0"/>
        <v>468.35443037974682</v>
      </c>
      <c r="I26" s="534" t="str">
        <f t="shared" si="1"/>
        <v/>
      </c>
      <c r="K26" s="534" t="str">
        <f t="shared" si="2"/>
        <v/>
      </c>
      <c r="M26" s="534" t="str">
        <f t="shared" si="3"/>
        <v/>
      </c>
      <c r="O26" s="534" t="str">
        <f t="shared" si="4"/>
        <v/>
      </c>
      <c r="P26" s="523">
        <v>700</v>
      </c>
      <c r="Q26" s="534">
        <f t="shared" si="5"/>
        <v>886.07594936708858</v>
      </c>
      <c r="R26">
        <v>1000</v>
      </c>
      <c r="S26" s="534">
        <f t="shared" si="6"/>
        <v>1265.8227848101264</v>
      </c>
      <c r="U26" s="534" t="str">
        <f t="shared" si="7"/>
        <v/>
      </c>
      <c r="V26">
        <v>500</v>
      </c>
      <c r="W26" s="534">
        <f t="shared" si="8"/>
        <v>632.91139240506322</v>
      </c>
      <c r="Y26" s="534" t="str">
        <f t="shared" si="9"/>
        <v/>
      </c>
      <c r="AA26" s="534" t="str">
        <f t="shared" si="10"/>
        <v/>
      </c>
      <c r="AB26">
        <v>2070</v>
      </c>
      <c r="AC26" s="534">
        <f t="shared" si="11"/>
        <v>2620.253164556962</v>
      </c>
      <c r="AD26">
        <v>6009</v>
      </c>
      <c r="AE26" s="534">
        <f t="shared" si="12"/>
        <v>7606.32911392405</v>
      </c>
      <c r="AG26" s="534" t="str">
        <f t="shared" si="13"/>
        <v/>
      </c>
      <c r="AI26" s="534" t="str">
        <f t="shared" si="14"/>
        <v/>
      </c>
      <c r="AJ26">
        <v>10468</v>
      </c>
      <c r="AK26" s="534">
        <f t="shared" si="15"/>
        <v>13250.632911392404</v>
      </c>
      <c r="AM26" s="534" t="str">
        <f t="shared" si="16"/>
        <v/>
      </c>
      <c r="AO26" s="534" t="str">
        <f t="shared" si="17"/>
        <v/>
      </c>
      <c r="AP26">
        <v>21117</v>
      </c>
      <c r="AQ26" s="534">
        <f t="shared" si="18"/>
        <v>26730.379746835442</v>
      </c>
    </row>
    <row r="27" spans="1:43">
      <c r="A27" s="523"/>
      <c r="B27" s="535">
        <v>0.83</v>
      </c>
      <c r="D27" s="522">
        <v>13327</v>
      </c>
      <c r="E27" s="541">
        <f t="shared" si="0"/>
        <v>16056.626506024097</v>
      </c>
      <c r="F27" s="523"/>
      <c r="G27" s="542" t="str">
        <f t="shared" si="0"/>
        <v/>
      </c>
      <c r="I27" s="534" t="str">
        <f t="shared" si="1"/>
        <v/>
      </c>
      <c r="K27" s="534" t="str">
        <f t="shared" si="2"/>
        <v/>
      </c>
      <c r="M27" s="534" t="str">
        <f t="shared" si="3"/>
        <v/>
      </c>
      <c r="O27" s="534" t="str">
        <f t="shared" si="4"/>
        <v/>
      </c>
      <c r="Q27" s="534" t="str">
        <f t="shared" si="5"/>
        <v/>
      </c>
      <c r="S27" s="534" t="str">
        <f t="shared" si="6"/>
        <v/>
      </c>
      <c r="U27" s="534" t="str">
        <f t="shared" si="7"/>
        <v/>
      </c>
      <c r="V27">
        <v>988</v>
      </c>
      <c r="W27" s="534">
        <f t="shared" si="8"/>
        <v>1190.3614457831327</v>
      </c>
      <c r="Y27" s="534" t="str">
        <f t="shared" si="9"/>
        <v/>
      </c>
      <c r="Z27">
        <v>1323</v>
      </c>
      <c r="AA27" s="534">
        <f t="shared" si="10"/>
        <v>1593.9759036144578</v>
      </c>
      <c r="AC27" s="534" t="str">
        <f t="shared" si="11"/>
        <v/>
      </c>
      <c r="AE27" s="534" t="str">
        <f t="shared" si="12"/>
        <v/>
      </c>
      <c r="AG27" s="534" t="str">
        <f t="shared" si="13"/>
        <v/>
      </c>
      <c r="AI27" s="534" t="str">
        <f t="shared" si="14"/>
        <v/>
      </c>
      <c r="AJ27">
        <v>30</v>
      </c>
      <c r="AK27" s="534">
        <f t="shared" si="15"/>
        <v>36.144578313253014</v>
      </c>
      <c r="AM27" s="534" t="str">
        <f t="shared" si="16"/>
        <v/>
      </c>
      <c r="AN27">
        <v>875</v>
      </c>
      <c r="AO27" s="534">
        <f t="shared" si="17"/>
        <v>1054.2168674698796</v>
      </c>
      <c r="AP27">
        <v>3216</v>
      </c>
      <c r="AQ27" s="534">
        <f t="shared" si="18"/>
        <v>3874.6987951807232</v>
      </c>
    </row>
    <row r="28" spans="1:43">
      <c r="E28" s="534" t="str">
        <f t="shared" si="0"/>
        <v/>
      </c>
      <c r="G28" s="534" t="str">
        <f t="shared" si="0"/>
        <v/>
      </c>
      <c r="I28" s="534" t="str">
        <f t="shared" si="1"/>
        <v/>
      </c>
      <c r="K28" s="534" t="str">
        <f t="shared" si="2"/>
        <v/>
      </c>
      <c r="M28" s="534" t="str">
        <f t="shared" si="3"/>
        <v/>
      </c>
      <c r="O28" s="534" t="str">
        <f t="shared" si="4"/>
        <v/>
      </c>
      <c r="Q28" s="534" t="str">
        <f t="shared" si="5"/>
        <v/>
      </c>
      <c r="S28" s="534" t="str">
        <f t="shared" si="6"/>
        <v/>
      </c>
      <c r="U28" s="534" t="str">
        <f t="shared" si="7"/>
        <v/>
      </c>
      <c r="W28" s="534" t="str">
        <f t="shared" si="8"/>
        <v/>
      </c>
      <c r="Y28" s="534" t="str">
        <f t="shared" si="9"/>
        <v/>
      </c>
      <c r="AA28" s="534" t="str">
        <f t="shared" si="10"/>
        <v/>
      </c>
      <c r="AC28" s="534" t="str">
        <f t="shared" si="11"/>
        <v/>
      </c>
      <c r="AE28" s="534" t="str">
        <f t="shared" si="12"/>
        <v/>
      </c>
      <c r="AG28" s="534" t="str">
        <f t="shared" si="13"/>
        <v/>
      </c>
      <c r="AI28" s="534" t="str">
        <f t="shared" si="14"/>
        <v/>
      </c>
      <c r="AK28" s="534" t="str">
        <f t="shared" si="15"/>
        <v/>
      </c>
      <c r="AM28" s="534" t="str">
        <f t="shared" si="16"/>
        <v/>
      </c>
      <c r="AO28" s="534" t="str">
        <f t="shared" si="17"/>
        <v/>
      </c>
      <c r="AQ28" s="534" t="str">
        <f t="shared" si="18"/>
        <v/>
      </c>
    </row>
    <row r="29" spans="1:43">
      <c r="E29" s="534" t="str">
        <f t="shared" ref="E29:G44" si="19">IF(OR($B29=0,D29=0),"",D29/$B29)</f>
        <v/>
      </c>
      <c r="G29" s="534" t="str">
        <f t="shared" si="19"/>
        <v/>
      </c>
      <c r="I29" s="534" t="str">
        <f t="shared" si="1"/>
        <v/>
      </c>
      <c r="K29" s="534" t="str">
        <f t="shared" si="2"/>
        <v/>
      </c>
      <c r="M29" s="534" t="str">
        <f t="shared" si="3"/>
        <v/>
      </c>
      <c r="O29" s="534" t="str">
        <f t="shared" si="4"/>
        <v/>
      </c>
      <c r="Q29" s="534" t="str">
        <f t="shared" si="5"/>
        <v/>
      </c>
      <c r="S29" s="534" t="str">
        <f t="shared" si="6"/>
        <v/>
      </c>
      <c r="U29" s="534" t="str">
        <f t="shared" si="7"/>
        <v/>
      </c>
      <c r="W29" s="534" t="str">
        <f t="shared" si="8"/>
        <v/>
      </c>
      <c r="Y29" s="534" t="str">
        <f t="shared" si="9"/>
        <v/>
      </c>
      <c r="AA29" s="534" t="str">
        <f t="shared" si="10"/>
        <v/>
      </c>
      <c r="AC29" s="534" t="str">
        <f t="shared" si="11"/>
        <v/>
      </c>
      <c r="AE29" s="534" t="str">
        <f t="shared" si="12"/>
        <v/>
      </c>
      <c r="AG29" s="534" t="str">
        <f t="shared" si="13"/>
        <v/>
      </c>
      <c r="AI29" s="534" t="str">
        <f t="shared" si="14"/>
        <v/>
      </c>
      <c r="AK29" s="534" t="str">
        <f t="shared" si="15"/>
        <v/>
      </c>
      <c r="AM29" s="534" t="str">
        <f t="shared" si="16"/>
        <v/>
      </c>
      <c r="AO29" s="534" t="str">
        <f t="shared" si="17"/>
        <v/>
      </c>
      <c r="AQ29" s="534" t="str">
        <f t="shared" si="18"/>
        <v/>
      </c>
    </row>
    <row r="30" spans="1:43">
      <c r="E30" s="534" t="str">
        <f t="shared" si="19"/>
        <v/>
      </c>
      <c r="G30" s="534" t="str">
        <f t="shared" si="19"/>
        <v/>
      </c>
      <c r="I30" s="534" t="str">
        <f t="shared" si="1"/>
        <v/>
      </c>
      <c r="K30" s="534" t="str">
        <f t="shared" si="2"/>
        <v/>
      </c>
      <c r="M30" s="534" t="str">
        <f t="shared" si="3"/>
        <v/>
      </c>
      <c r="O30" s="534" t="str">
        <f t="shared" si="4"/>
        <v/>
      </c>
      <c r="Q30" s="534" t="str">
        <f t="shared" si="5"/>
        <v/>
      </c>
      <c r="S30" s="534" t="str">
        <f t="shared" si="6"/>
        <v/>
      </c>
      <c r="U30" s="534" t="str">
        <f t="shared" si="7"/>
        <v/>
      </c>
      <c r="W30" s="534" t="str">
        <f t="shared" si="8"/>
        <v/>
      </c>
      <c r="Y30" s="534" t="str">
        <f t="shared" si="9"/>
        <v/>
      </c>
      <c r="AA30" s="534" t="str">
        <f t="shared" si="10"/>
        <v/>
      </c>
      <c r="AC30" s="534" t="str">
        <f t="shared" si="11"/>
        <v/>
      </c>
      <c r="AE30" s="534" t="str">
        <f t="shared" si="12"/>
        <v/>
      </c>
      <c r="AG30" s="534" t="str">
        <f t="shared" si="13"/>
        <v/>
      </c>
      <c r="AI30" s="534" t="str">
        <f t="shared" si="14"/>
        <v/>
      </c>
      <c r="AK30" s="534" t="str">
        <f t="shared" si="15"/>
        <v/>
      </c>
      <c r="AM30" s="534" t="str">
        <f t="shared" si="16"/>
        <v/>
      </c>
      <c r="AO30" s="534" t="str">
        <f t="shared" si="17"/>
        <v/>
      </c>
      <c r="AQ30" s="534" t="str">
        <f t="shared" si="18"/>
        <v/>
      </c>
    </row>
    <row r="31" spans="1:43">
      <c r="E31" s="534" t="str">
        <f t="shared" si="19"/>
        <v/>
      </c>
      <c r="G31" s="534" t="str">
        <f t="shared" si="19"/>
        <v/>
      </c>
      <c r="I31" s="534" t="str">
        <f t="shared" si="1"/>
        <v/>
      </c>
      <c r="K31" s="534" t="str">
        <f t="shared" si="2"/>
        <v/>
      </c>
      <c r="M31" s="534" t="str">
        <f t="shared" si="3"/>
        <v/>
      </c>
      <c r="O31" s="534" t="str">
        <f t="shared" si="4"/>
        <v/>
      </c>
      <c r="Q31" s="534" t="str">
        <f t="shared" si="5"/>
        <v/>
      </c>
      <c r="S31" s="534" t="str">
        <f t="shared" si="6"/>
        <v/>
      </c>
      <c r="U31" s="534" t="str">
        <f t="shared" si="7"/>
        <v/>
      </c>
      <c r="W31" s="534" t="str">
        <f t="shared" si="8"/>
        <v/>
      </c>
      <c r="Y31" s="534" t="str">
        <f t="shared" si="9"/>
        <v/>
      </c>
      <c r="AA31" s="534" t="str">
        <f t="shared" si="10"/>
        <v/>
      </c>
      <c r="AC31" s="534" t="str">
        <f t="shared" si="11"/>
        <v/>
      </c>
      <c r="AE31" s="534" t="str">
        <f t="shared" si="12"/>
        <v/>
      </c>
      <c r="AG31" s="534" t="str">
        <f t="shared" si="13"/>
        <v/>
      </c>
      <c r="AI31" s="534" t="str">
        <f t="shared" si="14"/>
        <v/>
      </c>
      <c r="AK31" s="534" t="str">
        <f t="shared" si="15"/>
        <v/>
      </c>
      <c r="AM31" s="534" t="str">
        <f t="shared" si="16"/>
        <v/>
      </c>
      <c r="AO31" s="534" t="str">
        <f t="shared" si="17"/>
        <v/>
      </c>
      <c r="AQ31" s="534" t="str">
        <f t="shared" si="18"/>
        <v/>
      </c>
    </row>
    <row r="32" spans="1:43">
      <c r="E32" s="534" t="str">
        <f t="shared" si="19"/>
        <v/>
      </c>
      <c r="G32" s="534" t="str">
        <f t="shared" si="19"/>
        <v/>
      </c>
      <c r="I32" s="534" t="str">
        <f t="shared" si="1"/>
        <v/>
      </c>
      <c r="K32" s="534" t="str">
        <f t="shared" si="2"/>
        <v/>
      </c>
      <c r="M32" s="534" t="str">
        <f t="shared" si="3"/>
        <v/>
      </c>
      <c r="O32" s="534" t="str">
        <f t="shared" si="4"/>
        <v/>
      </c>
      <c r="Q32" s="534" t="str">
        <f t="shared" si="5"/>
        <v/>
      </c>
      <c r="S32" s="534" t="str">
        <f t="shared" si="6"/>
        <v/>
      </c>
      <c r="U32" s="534" t="str">
        <f t="shared" si="7"/>
        <v/>
      </c>
      <c r="W32" s="534" t="str">
        <f t="shared" si="8"/>
        <v/>
      </c>
      <c r="Y32" s="534" t="str">
        <f t="shared" si="9"/>
        <v/>
      </c>
      <c r="AA32" s="534" t="str">
        <f t="shared" si="10"/>
        <v/>
      </c>
      <c r="AC32" s="534" t="str">
        <f t="shared" si="11"/>
        <v/>
      </c>
      <c r="AE32" s="534" t="str">
        <f t="shared" si="12"/>
        <v/>
      </c>
      <c r="AG32" s="534" t="str">
        <f t="shared" si="13"/>
        <v/>
      </c>
      <c r="AI32" s="534" t="str">
        <f t="shared" si="14"/>
        <v/>
      </c>
      <c r="AK32" s="534" t="str">
        <f t="shared" si="15"/>
        <v/>
      </c>
      <c r="AM32" s="534" t="str">
        <f t="shared" si="16"/>
        <v/>
      </c>
      <c r="AO32" s="534" t="str">
        <f t="shared" si="17"/>
        <v/>
      </c>
      <c r="AQ32" s="534" t="str">
        <f t="shared" si="18"/>
        <v/>
      </c>
    </row>
    <row r="33" spans="5:43">
      <c r="E33" s="534" t="str">
        <f t="shared" si="19"/>
        <v/>
      </c>
      <c r="G33" s="534" t="str">
        <f t="shared" si="19"/>
        <v/>
      </c>
      <c r="I33" s="534" t="str">
        <f t="shared" si="1"/>
        <v/>
      </c>
      <c r="K33" s="534" t="str">
        <f t="shared" si="2"/>
        <v/>
      </c>
      <c r="M33" s="534" t="str">
        <f t="shared" si="3"/>
        <v/>
      </c>
      <c r="O33" s="534" t="str">
        <f t="shared" si="4"/>
        <v/>
      </c>
      <c r="Q33" s="534" t="str">
        <f t="shared" si="5"/>
        <v/>
      </c>
      <c r="S33" s="534" t="str">
        <f t="shared" si="6"/>
        <v/>
      </c>
      <c r="U33" s="534" t="str">
        <f t="shared" si="7"/>
        <v/>
      </c>
      <c r="W33" s="534" t="str">
        <f t="shared" si="8"/>
        <v/>
      </c>
      <c r="Y33" s="534" t="str">
        <f t="shared" si="9"/>
        <v/>
      </c>
      <c r="AA33" s="534" t="str">
        <f t="shared" si="10"/>
        <v/>
      </c>
      <c r="AC33" s="534" t="str">
        <f t="shared" si="11"/>
        <v/>
      </c>
      <c r="AE33" s="534" t="str">
        <f t="shared" si="12"/>
        <v/>
      </c>
      <c r="AG33" s="534" t="str">
        <f t="shared" si="13"/>
        <v/>
      </c>
      <c r="AI33" s="534" t="str">
        <f t="shared" si="14"/>
        <v/>
      </c>
      <c r="AK33" s="534" t="str">
        <f t="shared" si="15"/>
        <v/>
      </c>
      <c r="AM33" s="534" t="str">
        <f t="shared" si="16"/>
        <v/>
      </c>
      <c r="AO33" s="534" t="str">
        <f t="shared" si="17"/>
        <v/>
      </c>
      <c r="AQ33" s="534" t="str">
        <f t="shared" si="18"/>
        <v/>
      </c>
    </row>
    <row r="34" spans="5:43">
      <c r="E34" s="534" t="str">
        <f t="shared" si="19"/>
        <v/>
      </c>
      <c r="G34" s="534" t="str">
        <f t="shared" si="19"/>
        <v/>
      </c>
      <c r="I34" s="534" t="str">
        <f t="shared" si="1"/>
        <v/>
      </c>
      <c r="K34" s="534" t="str">
        <f t="shared" si="2"/>
        <v/>
      </c>
      <c r="M34" s="534" t="str">
        <f t="shared" si="3"/>
        <v/>
      </c>
      <c r="O34" s="534" t="str">
        <f t="shared" si="4"/>
        <v/>
      </c>
      <c r="Q34" s="534" t="str">
        <f t="shared" si="5"/>
        <v/>
      </c>
      <c r="S34" s="534" t="str">
        <f t="shared" si="6"/>
        <v/>
      </c>
      <c r="U34" s="534" t="str">
        <f t="shared" si="7"/>
        <v/>
      </c>
      <c r="W34" s="534" t="str">
        <f t="shared" si="8"/>
        <v/>
      </c>
      <c r="Y34" s="534" t="str">
        <f t="shared" si="9"/>
        <v/>
      </c>
      <c r="AA34" s="534" t="str">
        <f t="shared" si="10"/>
        <v/>
      </c>
      <c r="AC34" s="534" t="str">
        <f t="shared" si="11"/>
        <v/>
      </c>
      <c r="AE34" s="534" t="str">
        <f t="shared" si="12"/>
        <v/>
      </c>
      <c r="AG34" s="534" t="str">
        <f t="shared" si="13"/>
        <v/>
      </c>
      <c r="AI34" s="534" t="str">
        <f t="shared" si="14"/>
        <v/>
      </c>
      <c r="AK34" s="534" t="str">
        <f t="shared" si="15"/>
        <v/>
      </c>
      <c r="AM34" s="534" t="str">
        <f t="shared" si="16"/>
        <v/>
      </c>
      <c r="AO34" s="534" t="str">
        <f t="shared" si="17"/>
        <v/>
      </c>
      <c r="AQ34" s="534" t="str">
        <f t="shared" si="18"/>
        <v/>
      </c>
    </row>
    <row r="35" spans="5:43">
      <c r="E35" s="534" t="str">
        <f t="shared" si="19"/>
        <v/>
      </c>
      <c r="G35" s="534" t="str">
        <f t="shared" si="19"/>
        <v/>
      </c>
      <c r="I35" s="534" t="str">
        <f t="shared" si="1"/>
        <v/>
      </c>
      <c r="K35" s="534" t="str">
        <f t="shared" si="2"/>
        <v/>
      </c>
      <c r="M35" s="534" t="str">
        <f t="shared" si="3"/>
        <v/>
      </c>
      <c r="O35" s="534" t="str">
        <f t="shared" si="4"/>
        <v/>
      </c>
      <c r="Q35" s="534" t="str">
        <f t="shared" si="5"/>
        <v/>
      </c>
      <c r="S35" s="534" t="str">
        <f t="shared" si="6"/>
        <v/>
      </c>
      <c r="U35" s="534" t="str">
        <f t="shared" si="7"/>
        <v/>
      </c>
      <c r="W35" s="534" t="str">
        <f t="shared" si="8"/>
        <v/>
      </c>
      <c r="Y35" s="534" t="str">
        <f t="shared" si="9"/>
        <v/>
      </c>
      <c r="AA35" s="534" t="str">
        <f t="shared" si="10"/>
        <v/>
      </c>
      <c r="AC35" s="534" t="str">
        <f t="shared" si="11"/>
        <v/>
      </c>
      <c r="AE35" s="534" t="str">
        <f t="shared" si="12"/>
        <v/>
      </c>
      <c r="AG35" s="534" t="str">
        <f t="shared" si="13"/>
        <v/>
      </c>
      <c r="AI35" s="534" t="str">
        <f t="shared" si="14"/>
        <v/>
      </c>
      <c r="AK35" s="534" t="str">
        <f t="shared" si="15"/>
        <v/>
      </c>
      <c r="AM35" s="534" t="str">
        <f t="shared" si="16"/>
        <v/>
      </c>
      <c r="AO35" s="534" t="str">
        <f t="shared" si="17"/>
        <v/>
      </c>
      <c r="AQ35" s="534" t="str">
        <f t="shared" si="18"/>
        <v/>
      </c>
    </row>
    <row r="36" spans="5:43">
      <c r="E36" s="534" t="str">
        <f t="shared" si="19"/>
        <v/>
      </c>
      <c r="G36" s="534" t="str">
        <f t="shared" si="19"/>
        <v/>
      </c>
      <c r="I36" s="534" t="str">
        <f t="shared" si="1"/>
        <v/>
      </c>
      <c r="K36" s="534" t="str">
        <f t="shared" si="2"/>
        <v/>
      </c>
      <c r="M36" s="534" t="str">
        <f t="shared" si="3"/>
        <v/>
      </c>
      <c r="O36" s="534" t="str">
        <f t="shared" si="4"/>
        <v/>
      </c>
      <c r="Q36" s="534" t="str">
        <f t="shared" si="5"/>
        <v/>
      </c>
      <c r="S36" s="534" t="str">
        <f t="shared" si="6"/>
        <v/>
      </c>
      <c r="U36" s="534" t="str">
        <f t="shared" si="7"/>
        <v/>
      </c>
      <c r="W36" s="534" t="str">
        <f t="shared" si="8"/>
        <v/>
      </c>
      <c r="Y36" s="534" t="str">
        <f t="shared" si="9"/>
        <v/>
      </c>
      <c r="AA36" s="534" t="str">
        <f t="shared" si="10"/>
        <v/>
      </c>
      <c r="AC36" s="534" t="str">
        <f t="shared" si="11"/>
        <v/>
      </c>
      <c r="AE36" s="534" t="str">
        <f t="shared" si="12"/>
        <v/>
      </c>
      <c r="AG36" s="534" t="str">
        <f t="shared" si="13"/>
        <v/>
      </c>
      <c r="AI36" s="534" t="str">
        <f t="shared" si="14"/>
        <v/>
      </c>
      <c r="AK36" s="534" t="str">
        <f t="shared" si="15"/>
        <v/>
      </c>
      <c r="AM36" s="534" t="str">
        <f t="shared" si="16"/>
        <v/>
      </c>
      <c r="AO36" s="534" t="str">
        <f t="shared" si="17"/>
        <v/>
      </c>
      <c r="AQ36" s="534" t="str">
        <f t="shared" si="18"/>
        <v/>
      </c>
    </row>
    <row r="37" spans="5:43">
      <c r="E37" s="534" t="str">
        <f t="shared" si="19"/>
        <v/>
      </c>
      <c r="G37" s="534" t="str">
        <f t="shared" si="19"/>
        <v/>
      </c>
      <c r="I37" s="534" t="str">
        <f t="shared" si="1"/>
        <v/>
      </c>
      <c r="K37" s="534" t="str">
        <f t="shared" si="2"/>
        <v/>
      </c>
      <c r="M37" s="534" t="str">
        <f t="shared" si="3"/>
        <v/>
      </c>
      <c r="O37" s="534" t="str">
        <f t="shared" si="4"/>
        <v/>
      </c>
      <c r="Q37" s="534" t="str">
        <f t="shared" si="5"/>
        <v/>
      </c>
      <c r="S37" s="534" t="str">
        <f t="shared" si="6"/>
        <v/>
      </c>
      <c r="U37" s="534" t="str">
        <f t="shared" si="7"/>
        <v/>
      </c>
      <c r="W37" s="534" t="str">
        <f t="shared" si="8"/>
        <v/>
      </c>
      <c r="Y37" s="534" t="str">
        <f t="shared" si="9"/>
        <v/>
      </c>
      <c r="AA37" s="534" t="str">
        <f t="shared" si="10"/>
        <v/>
      </c>
      <c r="AC37" s="534" t="str">
        <f t="shared" si="11"/>
        <v/>
      </c>
      <c r="AE37" s="534" t="str">
        <f t="shared" si="12"/>
        <v/>
      </c>
      <c r="AG37" s="534" t="str">
        <f t="shared" si="13"/>
        <v/>
      </c>
      <c r="AI37" s="534" t="str">
        <f t="shared" si="14"/>
        <v/>
      </c>
      <c r="AK37" s="534" t="str">
        <f t="shared" si="15"/>
        <v/>
      </c>
      <c r="AM37" s="534" t="str">
        <f t="shared" si="16"/>
        <v/>
      </c>
      <c r="AO37" s="534" t="str">
        <f t="shared" si="17"/>
        <v/>
      </c>
      <c r="AQ37" s="534" t="str">
        <f t="shared" si="18"/>
        <v/>
      </c>
    </row>
    <row r="38" spans="5:43">
      <c r="E38" s="534" t="str">
        <f t="shared" si="19"/>
        <v/>
      </c>
      <c r="G38" s="534" t="str">
        <f t="shared" si="19"/>
        <v/>
      </c>
      <c r="I38" s="534" t="str">
        <f t="shared" si="1"/>
        <v/>
      </c>
      <c r="K38" s="534" t="str">
        <f t="shared" si="2"/>
        <v/>
      </c>
      <c r="M38" s="534" t="str">
        <f t="shared" si="3"/>
        <v/>
      </c>
      <c r="O38" s="534" t="str">
        <f t="shared" si="4"/>
        <v/>
      </c>
      <c r="Q38" s="534" t="str">
        <f t="shared" si="5"/>
        <v/>
      </c>
      <c r="S38" s="534" t="str">
        <f t="shared" si="6"/>
        <v/>
      </c>
      <c r="U38" s="534" t="str">
        <f t="shared" si="7"/>
        <v/>
      </c>
      <c r="W38" s="534" t="str">
        <f t="shared" si="8"/>
        <v/>
      </c>
      <c r="Y38" s="534" t="str">
        <f t="shared" si="9"/>
        <v/>
      </c>
      <c r="AA38" s="534" t="str">
        <f t="shared" si="10"/>
        <v/>
      </c>
      <c r="AC38" s="534" t="str">
        <f t="shared" si="11"/>
        <v/>
      </c>
      <c r="AE38" s="534" t="str">
        <f t="shared" si="12"/>
        <v/>
      </c>
      <c r="AG38" s="534" t="str">
        <f t="shared" si="13"/>
        <v/>
      </c>
      <c r="AI38" s="534" t="str">
        <f t="shared" si="14"/>
        <v/>
      </c>
      <c r="AK38" s="534" t="str">
        <f t="shared" si="15"/>
        <v/>
      </c>
      <c r="AM38" s="534" t="str">
        <f t="shared" si="16"/>
        <v/>
      </c>
      <c r="AO38" s="534" t="str">
        <f t="shared" si="17"/>
        <v/>
      </c>
      <c r="AQ38" s="534" t="str">
        <f t="shared" si="18"/>
        <v/>
      </c>
    </row>
    <row r="39" spans="5:43">
      <c r="E39" s="534" t="str">
        <f t="shared" si="19"/>
        <v/>
      </c>
      <c r="G39" s="534" t="str">
        <f t="shared" si="19"/>
        <v/>
      </c>
      <c r="I39" s="534" t="str">
        <f t="shared" si="1"/>
        <v/>
      </c>
      <c r="K39" s="534" t="str">
        <f t="shared" si="2"/>
        <v/>
      </c>
      <c r="M39" s="534" t="str">
        <f t="shared" si="3"/>
        <v/>
      </c>
      <c r="O39" s="534" t="str">
        <f t="shared" si="4"/>
        <v/>
      </c>
      <c r="Q39" s="534" t="str">
        <f t="shared" si="5"/>
        <v/>
      </c>
      <c r="S39" s="534" t="str">
        <f t="shared" si="6"/>
        <v/>
      </c>
      <c r="U39" s="534" t="str">
        <f t="shared" si="7"/>
        <v/>
      </c>
      <c r="W39" s="534" t="str">
        <f t="shared" si="8"/>
        <v/>
      </c>
      <c r="Y39" s="534" t="str">
        <f t="shared" si="9"/>
        <v/>
      </c>
      <c r="AA39" s="534" t="str">
        <f t="shared" si="10"/>
        <v/>
      </c>
      <c r="AC39" s="534" t="str">
        <f t="shared" si="11"/>
        <v/>
      </c>
      <c r="AE39" s="534" t="str">
        <f t="shared" si="12"/>
        <v/>
      </c>
      <c r="AG39" s="534" t="str">
        <f t="shared" si="13"/>
        <v/>
      </c>
      <c r="AI39" s="534" t="str">
        <f t="shared" si="14"/>
        <v/>
      </c>
      <c r="AK39" s="534" t="str">
        <f t="shared" si="15"/>
        <v/>
      </c>
      <c r="AM39" s="534" t="str">
        <f t="shared" si="16"/>
        <v/>
      </c>
      <c r="AO39" s="534" t="str">
        <f t="shared" si="17"/>
        <v/>
      </c>
      <c r="AQ39" s="534" t="str">
        <f t="shared" si="18"/>
        <v/>
      </c>
    </row>
    <row r="40" spans="5:43">
      <c r="E40" s="534" t="str">
        <f t="shared" si="19"/>
        <v/>
      </c>
      <c r="G40" s="534" t="str">
        <f t="shared" si="19"/>
        <v/>
      </c>
      <c r="I40" s="534" t="str">
        <f t="shared" si="1"/>
        <v/>
      </c>
      <c r="K40" s="534" t="str">
        <f t="shared" si="2"/>
        <v/>
      </c>
      <c r="M40" s="534" t="str">
        <f t="shared" si="3"/>
        <v/>
      </c>
      <c r="O40" s="534" t="str">
        <f t="shared" si="4"/>
        <v/>
      </c>
      <c r="Q40" s="534" t="str">
        <f t="shared" si="5"/>
        <v/>
      </c>
      <c r="S40" s="534" t="str">
        <f t="shared" si="6"/>
        <v/>
      </c>
      <c r="U40" s="534" t="str">
        <f t="shared" si="7"/>
        <v/>
      </c>
      <c r="W40" s="534" t="str">
        <f t="shared" si="8"/>
        <v/>
      </c>
      <c r="Y40" s="534" t="str">
        <f t="shared" si="9"/>
        <v/>
      </c>
      <c r="AA40" s="534" t="str">
        <f t="shared" si="10"/>
        <v/>
      </c>
      <c r="AC40" s="534" t="str">
        <f t="shared" si="11"/>
        <v/>
      </c>
      <c r="AE40" s="534" t="str">
        <f t="shared" si="12"/>
        <v/>
      </c>
      <c r="AG40" s="534" t="str">
        <f t="shared" si="13"/>
        <v/>
      </c>
      <c r="AI40" s="534" t="str">
        <f t="shared" si="14"/>
        <v/>
      </c>
      <c r="AK40" s="534" t="str">
        <f t="shared" si="15"/>
        <v/>
      </c>
      <c r="AM40" s="534" t="str">
        <f t="shared" si="16"/>
        <v/>
      </c>
      <c r="AO40" s="534" t="str">
        <f t="shared" si="17"/>
        <v/>
      </c>
      <c r="AQ40" s="534" t="str">
        <f t="shared" si="18"/>
        <v/>
      </c>
    </row>
    <row r="41" spans="5:43">
      <c r="E41" s="534" t="str">
        <f t="shared" si="19"/>
        <v/>
      </c>
      <c r="G41" s="534" t="str">
        <f t="shared" si="19"/>
        <v/>
      </c>
      <c r="I41" s="534" t="str">
        <f t="shared" si="1"/>
        <v/>
      </c>
      <c r="K41" s="534" t="str">
        <f t="shared" si="2"/>
        <v/>
      </c>
      <c r="M41" s="534" t="str">
        <f t="shared" si="3"/>
        <v/>
      </c>
      <c r="O41" s="534" t="str">
        <f t="shared" si="4"/>
        <v/>
      </c>
      <c r="Q41" s="534" t="str">
        <f t="shared" si="5"/>
        <v/>
      </c>
      <c r="S41" s="534" t="str">
        <f t="shared" si="6"/>
        <v/>
      </c>
      <c r="U41" s="534" t="str">
        <f t="shared" si="7"/>
        <v/>
      </c>
      <c r="W41" s="534" t="str">
        <f t="shared" si="8"/>
        <v/>
      </c>
      <c r="Y41" s="534" t="str">
        <f t="shared" si="9"/>
        <v/>
      </c>
      <c r="AA41" s="534" t="str">
        <f t="shared" si="10"/>
        <v/>
      </c>
      <c r="AC41" s="534" t="str">
        <f t="shared" si="11"/>
        <v/>
      </c>
      <c r="AE41" s="534" t="str">
        <f t="shared" si="12"/>
        <v/>
      </c>
      <c r="AG41" s="534" t="str">
        <f t="shared" si="13"/>
        <v/>
      </c>
      <c r="AI41" s="534" t="str">
        <f t="shared" si="14"/>
        <v/>
      </c>
      <c r="AK41" s="534" t="str">
        <f t="shared" si="15"/>
        <v/>
      </c>
      <c r="AM41" s="534" t="str">
        <f t="shared" si="16"/>
        <v/>
      </c>
      <c r="AO41" s="534" t="str">
        <f t="shared" si="17"/>
        <v/>
      </c>
      <c r="AQ41" s="534" t="str">
        <f t="shared" si="18"/>
        <v/>
      </c>
    </row>
    <row r="42" spans="5:43">
      <c r="E42" s="534" t="str">
        <f t="shared" si="19"/>
        <v/>
      </c>
      <c r="G42" s="534" t="str">
        <f t="shared" si="19"/>
        <v/>
      </c>
      <c r="I42" s="534" t="str">
        <f t="shared" si="1"/>
        <v/>
      </c>
      <c r="K42" s="534" t="str">
        <f t="shared" si="2"/>
        <v/>
      </c>
      <c r="M42" s="534" t="str">
        <f t="shared" si="3"/>
        <v/>
      </c>
      <c r="O42" s="534" t="str">
        <f t="shared" si="4"/>
        <v/>
      </c>
      <c r="Q42" s="534" t="str">
        <f t="shared" si="5"/>
        <v/>
      </c>
      <c r="S42" s="534" t="str">
        <f t="shared" si="6"/>
        <v/>
      </c>
      <c r="U42" s="534" t="str">
        <f t="shared" si="7"/>
        <v/>
      </c>
      <c r="W42" s="534" t="str">
        <f t="shared" si="8"/>
        <v/>
      </c>
      <c r="Y42" s="534" t="str">
        <f t="shared" si="9"/>
        <v/>
      </c>
      <c r="AA42" s="534" t="str">
        <f t="shared" si="10"/>
        <v/>
      </c>
      <c r="AC42" s="534" t="str">
        <f t="shared" si="11"/>
        <v/>
      </c>
      <c r="AE42" s="534" t="str">
        <f t="shared" si="12"/>
        <v/>
      </c>
      <c r="AG42" s="534" t="str">
        <f t="shared" si="13"/>
        <v/>
      </c>
      <c r="AI42" s="534" t="str">
        <f t="shared" si="14"/>
        <v/>
      </c>
      <c r="AK42" s="534" t="str">
        <f t="shared" si="15"/>
        <v/>
      </c>
      <c r="AM42" s="534" t="str">
        <f t="shared" si="16"/>
        <v/>
      </c>
      <c r="AO42" s="534" t="str">
        <f t="shared" si="17"/>
        <v/>
      </c>
      <c r="AQ42" s="534" t="str">
        <f t="shared" si="18"/>
        <v/>
      </c>
    </row>
    <row r="43" spans="5:43">
      <c r="E43" s="534" t="str">
        <f t="shared" si="19"/>
        <v/>
      </c>
      <c r="G43" s="534" t="str">
        <f t="shared" si="19"/>
        <v/>
      </c>
      <c r="I43" s="534" t="str">
        <f t="shared" si="1"/>
        <v/>
      </c>
      <c r="K43" s="534" t="str">
        <f t="shared" si="2"/>
        <v/>
      </c>
      <c r="M43" s="534" t="str">
        <f t="shared" si="3"/>
        <v/>
      </c>
      <c r="O43" s="534" t="str">
        <f t="shared" si="4"/>
        <v/>
      </c>
      <c r="Q43" s="534" t="str">
        <f t="shared" si="5"/>
        <v/>
      </c>
      <c r="S43" s="534" t="str">
        <f t="shared" si="6"/>
        <v/>
      </c>
      <c r="U43" s="534" t="str">
        <f t="shared" si="7"/>
        <v/>
      </c>
      <c r="W43" s="534" t="str">
        <f t="shared" si="8"/>
        <v/>
      </c>
      <c r="Y43" s="534" t="str">
        <f t="shared" si="9"/>
        <v/>
      </c>
      <c r="AA43" s="534" t="str">
        <f t="shared" si="10"/>
        <v/>
      </c>
      <c r="AC43" s="534" t="str">
        <f t="shared" si="11"/>
        <v/>
      </c>
      <c r="AE43" s="534" t="str">
        <f t="shared" si="12"/>
        <v/>
      </c>
      <c r="AG43" s="534" t="str">
        <f t="shared" si="13"/>
        <v/>
      </c>
      <c r="AI43" s="534" t="str">
        <f t="shared" si="14"/>
        <v/>
      </c>
      <c r="AK43" s="534" t="str">
        <f t="shared" si="15"/>
        <v/>
      </c>
      <c r="AM43" s="534" t="str">
        <f t="shared" si="16"/>
        <v/>
      </c>
      <c r="AO43" s="534" t="str">
        <f t="shared" si="17"/>
        <v/>
      </c>
      <c r="AQ43" s="534" t="str">
        <f t="shared" si="18"/>
        <v/>
      </c>
    </row>
    <row r="44" spans="5:43">
      <c r="E44" s="534" t="str">
        <f t="shared" si="19"/>
        <v/>
      </c>
      <c r="G44" s="534" t="str">
        <f t="shared" si="19"/>
        <v/>
      </c>
      <c r="I44" s="534" t="str">
        <f t="shared" si="1"/>
        <v/>
      </c>
      <c r="K44" s="534" t="str">
        <f t="shared" si="2"/>
        <v/>
      </c>
      <c r="M44" s="534" t="str">
        <f t="shared" si="3"/>
        <v/>
      </c>
      <c r="O44" s="534" t="str">
        <f t="shared" si="4"/>
        <v/>
      </c>
      <c r="Q44" s="534" t="str">
        <f t="shared" si="5"/>
        <v/>
      </c>
      <c r="S44" s="534" t="str">
        <f t="shared" si="6"/>
        <v/>
      </c>
      <c r="U44" s="534" t="str">
        <f t="shared" si="7"/>
        <v/>
      </c>
      <c r="W44" s="534" t="str">
        <f t="shared" si="8"/>
        <v/>
      </c>
      <c r="Y44" s="534" t="str">
        <f t="shared" si="9"/>
        <v/>
      </c>
      <c r="AA44" s="534" t="str">
        <f t="shared" si="10"/>
        <v/>
      </c>
      <c r="AC44" s="534" t="str">
        <f t="shared" si="11"/>
        <v/>
      </c>
      <c r="AE44" s="534" t="str">
        <f t="shared" si="12"/>
        <v/>
      </c>
      <c r="AG44" s="534" t="str">
        <f t="shared" si="13"/>
        <v/>
      </c>
      <c r="AI44" s="534" t="str">
        <f t="shared" si="14"/>
        <v/>
      </c>
      <c r="AK44" s="534" t="str">
        <f t="shared" si="15"/>
        <v/>
      </c>
      <c r="AM44" s="534" t="str">
        <f t="shared" si="16"/>
        <v/>
      </c>
      <c r="AO44" s="534" t="str">
        <f t="shared" si="17"/>
        <v/>
      </c>
      <c r="AQ44" s="534" t="str">
        <f t="shared" si="18"/>
        <v/>
      </c>
    </row>
    <row r="45" spans="5:43">
      <c r="E45" s="534" t="str">
        <f t="shared" ref="E45:G60" si="20">IF(OR($B45=0,D45=0),"",D45/$B45)</f>
        <v/>
      </c>
      <c r="G45" s="534" t="str">
        <f t="shared" si="20"/>
        <v/>
      </c>
      <c r="I45" s="534" t="str">
        <f t="shared" si="1"/>
        <v/>
      </c>
      <c r="K45" s="534" t="str">
        <f t="shared" si="2"/>
        <v/>
      </c>
      <c r="M45" s="534" t="str">
        <f t="shared" si="3"/>
        <v/>
      </c>
      <c r="O45" s="534" t="str">
        <f t="shared" si="4"/>
        <v/>
      </c>
      <c r="Q45" s="534" t="str">
        <f t="shared" si="5"/>
        <v/>
      </c>
      <c r="S45" s="534" t="str">
        <f t="shared" si="6"/>
        <v/>
      </c>
      <c r="U45" s="534" t="str">
        <f t="shared" si="7"/>
        <v/>
      </c>
      <c r="W45" s="534" t="str">
        <f t="shared" si="8"/>
        <v/>
      </c>
      <c r="Y45" s="534" t="str">
        <f t="shared" si="9"/>
        <v/>
      </c>
      <c r="AA45" s="534" t="str">
        <f t="shared" si="10"/>
        <v/>
      </c>
      <c r="AC45" s="534" t="str">
        <f t="shared" si="11"/>
        <v/>
      </c>
      <c r="AE45" s="534" t="str">
        <f t="shared" si="12"/>
        <v/>
      </c>
      <c r="AG45" s="534" t="str">
        <f t="shared" si="13"/>
        <v/>
      </c>
      <c r="AI45" s="534" t="str">
        <f t="shared" si="14"/>
        <v/>
      </c>
      <c r="AK45" s="534" t="str">
        <f t="shared" si="15"/>
        <v/>
      </c>
      <c r="AM45" s="534" t="str">
        <f t="shared" si="16"/>
        <v/>
      </c>
      <c r="AO45" s="534" t="str">
        <f t="shared" si="17"/>
        <v/>
      </c>
      <c r="AQ45" s="534" t="str">
        <f t="shared" si="18"/>
        <v/>
      </c>
    </row>
    <row r="46" spans="5:43">
      <c r="E46" s="534" t="str">
        <f t="shared" si="20"/>
        <v/>
      </c>
      <c r="G46" s="534" t="str">
        <f t="shared" si="20"/>
        <v/>
      </c>
      <c r="I46" s="534" t="str">
        <f t="shared" si="1"/>
        <v/>
      </c>
      <c r="K46" s="534" t="str">
        <f t="shared" si="2"/>
        <v/>
      </c>
      <c r="M46" s="534" t="str">
        <f t="shared" si="3"/>
        <v/>
      </c>
      <c r="O46" s="534" t="str">
        <f t="shared" si="4"/>
        <v/>
      </c>
      <c r="Q46" s="534" t="str">
        <f t="shared" si="5"/>
        <v/>
      </c>
      <c r="S46" s="534" t="str">
        <f t="shared" si="6"/>
        <v/>
      </c>
      <c r="U46" s="534" t="str">
        <f t="shared" si="7"/>
        <v/>
      </c>
      <c r="W46" s="534" t="str">
        <f t="shared" si="8"/>
        <v/>
      </c>
      <c r="Y46" s="534" t="str">
        <f t="shared" si="9"/>
        <v/>
      </c>
      <c r="AA46" s="534" t="str">
        <f t="shared" si="10"/>
        <v/>
      </c>
      <c r="AC46" s="534" t="str">
        <f t="shared" si="11"/>
        <v/>
      </c>
      <c r="AE46" s="534" t="str">
        <f t="shared" si="12"/>
        <v/>
      </c>
      <c r="AG46" s="534" t="str">
        <f t="shared" si="13"/>
        <v/>
      </c>
      <c r="AI46" s="534" t="str">
        <f t="shared" si="14"/>
        <v/>
      </c>
      <c r="AK46" s="534" t="str">
        <f t="shared" si="15"/>
        <v/>
      </c>
      <c r="AM46" s="534" t="str">
        <f t="shared" si="16"/>
        <v/>
      </c>
      <c r="AO46" s="534" t="str">
        <f t="shared" si="17"/>
        <v/>
      </c>
      <c r="AQ46" s="534" t="str">
        <f t="shared" si="18"/>
        <v/>
      </c>
    </row>
    <row r="47" spans="5:43">
      <c r="E47" s="534" t="str">
        <f t="shared" si="20"/>
        <v/>
      </c>
      <c r="G47" s="534" t="str">
        <f t="shared" si="20"/>
        <v/>
      </c>
      <c r="I47" s="534" t="str">
        <f t="shared" si="1"/>
        <v/>
      </c>
      <c r="K47" s="534" t="str">
        <f t="shared" si="2"/>
        <v/>
      </c>
      <c r="M47" s="534" t="str">
        <f t="shared" si="3"/>
        <v/>
      </c>
      <c r="O47" s="534" t="str">
        <f t="shared" si="4"/>
        <v/>
      </c>
      <c r="Q47" s="534" t="str">
        <f t="shared" si="5"/>
        <v/>
      </c>
      <c r="S47" s="534" t="str">
        <f t="shared" si="6"/>
        <v/>
      </c>
      <c r="U47" s="534" t="str">
        <f t="shared" si="7"/>
        <v/>
      </c>
      <c r="W47" s="534" t="str">
        <f t="shared" si="8"/>
        <v/>
      </c>
      <c r="Y47" s="534" t="str">
        <f t="shared" si="9"/>
        <v/>
      </c>
      <c r="AA47" s="534" t="str">
        <f t="shared" si="10"/>
        <v/>
      </c>
      <c r="AC47" s="534" t="str">
        <f t="shared" si="11"/>
        <v/>
      </c>
      <c r="AE47" s="534" t="str">
        <f t="shared" si="12"/>
        <v/>
      </c>
      <c r="AG47" s="534" t="str">
        <f t="shared" si="13"/>
        <v/>
      </c>
      <c r="AI47" s="534" t="str">
        <f t="shared" si="14"/>
        <v/>
      </c>
      <c r="AK47" s="534" t="str">
        <f t="shared" si="15"/>
        <v/>
      </c>
      <c r="AM47" s="534" t="str">
        <f t="shared" si="16"/>
        <v/>
      </c>
      <c r="AO47" s="534" t="str">
        <f t="shared" si="17"/>
        <v/>
      </c>
      <c r="AQ47" s="534" t="str">
        <f t="shared" si="18"/>
        <v/>
      </c>
    </row>
    <row r="48" spans="5:43">
      <c r="E48" s="534" t="str">
        <f t="shared" si="20"/>
        <v/>
      </c>
      <c r="G48" s="534" t="str">
        <f t="shared" si="20"/>
        <v/>
      </c>
      <c r="I48" s="534" t="str">
        <f t="shared" si="1"/>
        <v/>
      </c>
      <c r="K48" s="534" t="str">
        <f t="shared" si="2"/>
        <v/>
      </c>
      <c r="M48" s="534" t="str">
        <f t="shared" si="3"/>
        <v/>
      </c>
      <c r="O48" s="534" t="str">
        <f t="shared" si="4"/>
        <v/>
      </c>
      <c r="Q48" s="534" t="str">
        <f t="shared" si="5"/>
        <v/>
      </c>
      <c r="S48" s="534" t="str">
        <f t="shared" si="6"/>
        <v/>
      </c>
      <c r="U48" s="534" t="str">
        <f t="shared" si="7"/>
        <v/>
      </c>
      <c r="W48" s="534" t="str">
        <f t="shared" si="8"/>
        <v/>
      </c>
      <c r="Y48" s="534" t="str">
        <f t="shared" si="9"/>
        <v/>
      </c>
      <c r="AA48" s="534" t="str">
        <f t="shared" si="10"/>
        <v/>
      </c>
      <c r="AC48" s="534" t="str">
        <f t="shared" si="11"/>
        <v/>
      </c>
      <c r="AE48" s="534" t="str">
        <f t="shared" si="12"/>
        <v/>
      </c>
      <c r="AG48" s="534" t="str">
        <f t="shared" si="13"/>
        <v/>
      </c>
      <c r="AI48" s="534" t="str">
        <f t="shared" si="14"/>
        <v/>
      </c>
      <c r="AK48" s="534" t="str">
        <f t="shared" si="15"/>
        <v/>
      </c>
      <c r="AM48" s="534" t="str">
        <f t="shared" si="16"/>
        <v/>
      </c>
      <c r="AO48" s="534" t="str">
        <f t="shared" si="17"/>
        <v/>
      </c>
      <c r="AQ48" s="534" t="str">
        <f t="shared" si="18"/>
        <v/>
      </c>
    </row>
    <row r="49" spans="5:43">
      <c r="E49" s="534" t="str">
        <f t="shared" si="20"/>
        <v/>
      </c>
      <c r="G49" s="534" t="str">
        <f t="shared" si="20"/>
        <v/>
      </c>
      <c r="I49" s="534" t="str">
        <f t="shared" si="1"/>
        <v/>
      </c>
      <c r="K49" s="534" t="str">
        <f t="shared" si="2"/>
        <v/>
      </c>
      <c r="M49" s="534" t="str">
        <f t="shared" si="3"/>
        <v/>
      </c>
      <c r="O49" s="534" t="str">
        <f t="shared" si="4"/>
        <v/>
      </c>
      <c r="Q49" s="534" t="str">
        <f t="shared" si="5"/>
        <v/>
      </c>
      <c r="S49" s="534" t="str">
        <f t="shared" si="6"/>
        <v/>
      </c>
      <c r="U49" s="534" t="str">
        <f t="shared" si="7"/>
        <v/>
      </c>
      <c r="W49" s="534" t="str">
        <f t="shared" si="8"/>
        <v/>
      </c>
      <c r="Y49" s="534" t="str">
        <f t="shared" si="9"/>
        <v/>
      </c>
      <c r="AA49" s="534" t="str">
        <f t="shared" si="10"/>
        <v/>
      </c>
      <c r="AC49" s="534" t="str">
        <f t="shared" si="11"/>
        <v/>
      </c>
      <c r="AE49" s="534" t="str">
        <f t="shared" si="12"/>
        <v/>
      </c>
      <c r="AG49" s="534" t="str">
        <f t="shared" si="13"/>
        <v/>
      </c>
      <c r="AI49" s="534" t="str">
        <f t="shared" si="14"/>
        <v/>
      </c>
      <c r="AK49" s="534" t="str">
        <f t="shared" si="15"/>
        <v/>
      </c>
      <c r="AM49" s="534" t="str">
        <f t="shared" si="16"/>
        <v/>
      </c>
      <c r="AO49" s="534" t="str">
        <f t="shared" si="17"/>
        <v/>
      </c>
      <c r="AQ49" s="534" t="str">
        <f t="shared" si="18"/>
        <v/>
      </c>
    </row>
    <row r="50" spans="5:43">
      <c r="E50" s="534" t="str">
        <f t="shared" si="20"/>
        <v/>
      </c>
      <c r="G50" s="534" t="str">
        <f t="shared" si="20"/>
        <v/>
      </c>
      <c r="I50" s="534" t="str">
        <f t="shared" si="1"/>
        <v/>
      </c>
      <c r="K50" s="534" t="str">
        <f t="shared" si="2"/>
        <v/>
      </c>
      <c r="M50" s="534" t="str">
        <f t="shared" si="3"/>
        <v/>
      </c>
      <c r="O50" s="534" t="str">
        <f t="shared" si="4"/>
        <v/>
      </c>
      <c r="Q50" s="534" t="str">
        <f t="shared" si="5"/>
        <v/>
      </c>
      <c r="S50" s="534" t="str">
        <f t="shared" si="6"/>
        <v/>
      </c>
      <c r="U50" s="534" t="str">
        <f t="shared" si="7"/>
        <v/>
      </c>
      <c r="W50" s="534" t="str">
        <f t="shared" si="8"/>
        <v/>
      </c>
      <c r="Y50" s="534" t="str">
        <f t="shared" si="9"/>
        <v/>
      </c>
      <c r="AA50" s="534" t="str">
        <f t="shared" si="10"/>
        <v/>
      </c>
      <c r="AC50" s="534" t="str">
        <f t="shared" si="11"/>
        <v/>
      </c>
      <c r="AE50" s="534" t="str">
        <f t="shared" si="12"/>
        <v/>
      </c>
      <c r="AG50" s="534" t="str">
        <f t="shared" si="13"/>
        <v/>
      </c>
      <c r="AI50" s="534" t="str">
        <f t="shared" si="14"/>
        <v/>
      </c>
      <c r="AK50" s="534" t="str">
        <f t="shared" si="15"/>
        <v/>
      </c>
      <c r="AM50" s="534" t="str">
        <f t="shared" si="16"/>
        <v/>
      </c>
      <c r="AO50" s="534" t="str">
        <f t="shared" si="17"/>
        <v/>
      </c>
      <c r="AQ50" s="534" t="str">
        <f t="shared" si="18"/>
        <v/>
      </c>
    </row>
    <row r="51" spans="5:43">
      <c r="E51" s="534" t="str">
        <f t="shared" si="20"/>
        <v/>
      </c>
      <c r="G51" s="534" t="str">
        <f t="shared" si="20"/>
        <v/>
      </c>
      <c r="I51" s="534" t="str">
        <f t="shared" si="1"/>
        <v/>
      </c>
      <c r="K51" s="534" t="str">
        <f t="shared" si="2"/>
        <v/>
      </c>
      <c r="M51" s="534" t="str">
        <f t="shared" si="3"/>
        <v/>
      </c>
      <c r="O51" s="534" t="str">
        <f t="shared" si="4"/>
        <v/>
      </c>
      <c r="Q51" s="534" t="str">
        <f t="shared" si="5"/>
        <v/>
      </c>
      <c r="S51" s="534" t="str">
        <f t="shared" si="6"/>
        <v/>
      </c>
      <c r="U51" s="534" t="str">
        <f t="shared" si="7"/>
        <v/>
      </c>
      <c r="W51" s="534" t="str">
        <f t="shared" si="8"/>
        <v/>
      </c>
      <c r="Y51" s="534" t="str">
        <f t="shared" si="9"/>
        <v/>
      </c>
      <c r="AA51" s="534" t="str">
        <f t="shared" si="10"/>
        <v/>
      </c>
      <c r="AC51" s="534" t="str">
        <f t="shared" si="11"/>
        <v/>
      </c>
      <c r="AE51" s="534" t="str">
        <f t="shared" si="12"/>
        <v/>
      </c>
      <c r="AG51" s="534" t="str">
        <f t="shared" si="13"/>
        <v/>
      </c>
      <c r="AI51" s="534" t="str">
        <f t="shared" si="14"/>
        <v/>
      </c>
      <c r="AK51" s="534" t="str">
        <f t="shared" si="15"/>
        <v/>
      </c>
      <c r="AM51" s="534" t="str">
        <f t="shared" si="16"/>
        <v/>
      </c>
      <c r="AO51" s="534" t="str">
        <f t="shared" si="17"/>
        <v/>
      </c>
      <c r="AQ51" s="534" t="str">
        <f t="shared" si="18"/>
        <v/>
      </c>
    </row>
    <row r="52" spans="5:43">
      <c r="E52" s="534" t="str">
        <f t="shared" si="20"/>
        <v/>
      </c>
      <c r="G52" s="534" t="str">
        <f t="shared" si="20"/>
        <v/>
      </c>
      <c r="I52" s="534" t="str">
        <f t="shared" si="1"/>
        <v/>
      </c>
      <c r="K52" s="534" t="str">
        <f t="shared" si="2"/>
        <v/>
      </c>
      <c r="M52" s="534" t="str">
        <f t="shared" si="3"/>
        <v/>
      </c>
      <c r="O52" s="534" t="str">
        <f t="shared" si="4"/>
        <v/>
      </c>
      <c r="Q52" s="534" t="str">
        <f t="shared" si="5"/>
        <v/>
      </c>
      <c r="S52" s="534" t="str">
        <f t="shared" si="6"/>
        <v/>
      </c>
      <c r="U52" s="534" t="str">
        <f t="shared" si="7"/>
        <v/>
      </c>
      <c r="W52" s="534" t="str">
        <f t="shared" si="8"/>
        <v/>
      </c>
      <c r="Y52" s="534" t="str">
        <f t="shared" si="9"/>
        <v/>
      </c>
      <c r="AA52" s="534" t="str">
        <f t="shared" si="10"/>
        <v/>
      </c>
      <c r="AC52" s="534" t="str">
        <f t="shared" si="11"/>
        <v/>
      </c>
      <c r="AE52" s="534" t="str">
        <f t="shared" si="12"/>
        <v/>
      </c>
      <c r="AG52" s="534" t="str">
        <f t="shared" si="13"/>
        <v/>
      </c>
      <c r="AI52" s="534" t="str">
        <f t="shared" si="14"/>
        <v/>
      </c>
      <c r="AK52" s="534" t="str">
        <f t="shared" si="15"/>
        <v/>
      </c>
      <c r="AM52" s="534" t="str">
        <f t="shared" si="16"/>
        <v/>
      </c>
      <c r="AO52" s="534" t="str">
        <f t="shared" si="17"/>
        <v/>
      </c>
      <c r="AQ52" s="534" t="str">
        <f t="shared" si="18"/>
        <v/>
      </c>
    </row>
    <row r="53" spans="5:43">
      <c r="E53" s="534" t="str">
        <f t="shared" si="20"/>
        <v/>
      </c>
      <c r="G53" s="534" t="str">
        <f t="shared" si="20"/>
        <v/>
      </c>
      <c r="I53" s="534" t="str">
        <f t="shared" si="1"/>
        <v/>
      </c>
      <c r="K53" s="534" t="str">
        <f t="shared" si="2"/>
        <v/>
      </c>
      <c r="M53" s="534" t="str">
        <f t="shared" si="3"/>
        <v/>
      </c>
      <c r="O53" s="534" t="str">
        <f t="shared" si="4"/>
        <v/>
      </c>
      <c r="Q53" s="534" t="str">
        <f t="shared" si="5"/>
        <v/>
      </c>
      <c r="S53" s="534" t="str">
        <f t="shared" si="6"/>
        <v/>
      </c>
      <c r="U53" s="534" t="str">
        <f t="shared" si="7"/>
        <v/>
      </c>
      <c r="W53" s="534" t="str">
        <f t="shared" si="8"/>
        <v/>
      </c>
      <c r="Y53" s="534" t="str">
        <f t="shared" si="9"/>
        <v/>
      </c>
      <c r="AA53" s="534" t="str">
        <f t="shared" si="10"/>
        <v/>
      </c>
      <c r="AC53" s="534" t="str">
        <f t="shared" si="11"/>
        <v/>
      </c>
      <c r="AE53" s="534" t="str">
        <f t="shared" si="12"/>
        <v/>
      </c>
      <c r="AG53" s="534" t="str">
        <f t="shared" si="13"/>
        <v/>
      </c>
      <c r="AI53" s="534" t="str">
        <f t="shared" si="14"/>
        <v/>
      </c>
      <c r="AK53" s="534" t="str">
        <f t="shared" si="15"/>
        <v/>
      </c>
      <c r="AM53" s="534" t="str">
        <f t="shared" si="16"/>
        <v/>
      </c>
      <c r="AO53" s="534" t="str">
        <f t="shared" si="17"/>
        <v/>
      </c>
      <c r="AQ53" s="534" t="str">
        <f t="shared" si="18"/>
        <v/>
      </c>
    </row>
    <row r="54" spans="5:43">
      <c r="E54" s="534" t="str">
        <f t="shared" si="20"/>
        <v/>
      </c>
      <c r="G54" s="534" t="str">
        <f t="shared" si="20"/>
        <v/>
      </c>
      <c r="I54" s="534" t="str">
        <f t="shared" si="1"/>
        <v/>
      </c>
      <c r="K54" s="534" t="str">
        <f t="shared" si="2"/>
        <v/>
      </c>
      <c r="M54" s="534" t="str">
        <f t="shared" si="3"/>
        <v/>
      </c>
      <c r="O54" s="534" t="str">
        <f t="shared" si="4"/>
        <v/>
      </c>
      <c r="Q54" s="534" t="str">
        <f t="shared" si="5"/>
        <v/>
      </c>
      <c r="S54" s="534" t="str">
        <f t="shared" si="6"/>
        <v/>
      </c>
      <c r="U54" s="534" t="str">
        <f t="shared" si="7"/>
        <v/>
      </c>
      <c r="W54" s="534" t="str">
        <f t="shared" si="8"/>
        <v/>
      </c>
      <c r="Y54" s="534" t="str">
        <f t="shared" si="9"/>
        <v/>
      </c>
      <c r="AA54" s="534" t="str">
        <f t="shared" si="10"/>
        <v/>
      </c>
      <c r="AC54" s="534" t="str">
        <f t="shared" si="11"/>
        <v/>
      </c>
      <c r="AE54" s="534" t="str">
        <f t="shared" si="12"/>
        <v/>
      </c>
      <c r="AG54" s="534" t="str">
        <f t="shared" si="13"/>
        <v/>
      </c>
      <c r="AI54" s="534" t="str">
        <f t="shared" si="14"/>
        <v/>
      </c>
      <c r="AK54" s="534" t="str">
        <f t="shared" si="15"/>
        <v/>
      </c>
      <c r="AM54" s="534" t="str">
        <f t="shared" si="16"/>
        <v/>
      </c>
      <c r="AO54" s="534" t="str">
        <f t="shared" si="17"/>
        <v/>
      </c>
      <c r="AQ54" s="534" t="str">
        <f t="shared" si="18"/>
        <v/>
      </c>
    </row>
    <row r="55" spans="5:43">
      <c r="E55" s="534" t="str">
        <f t="shared" si="20"/>
        <v/>
      </c>
      <c r="G55" s="534" t="str">
        <f t="shared" si="20"/>
        <v/>
      </c>
      <c r="I55" s="534" t="str">
        <f t="shared" si="1"/>
        <v/>
      </c>
      <c r="K55" s="534" t="str">
        <f t="shared" si="2"/>
        <v/>
      </c>
      <c r="M55" s="534" t="str">
        <f t="shared" si="3"/>
        <v/>
      </c>
      <c r="O55" s="534" t="str">
        <f t="shared" si="4"/>
        <v/>
      </c>
      <c r="Q55" s="534" t="str">
        <f t="shared" si="5"/>
        <v/>
      </c>
      <c r="S55" s="534" t="str">
        <f t="shared" si="6"/>
        <v/>
      </c>
      <c r="U55" s="534" t="str">
        <f t="shared" si="7"/>
        <v/>
      </c>
      <c r="W55" s="534" t="str">
        <f t="shared" si="8"/>
        <v/>
      </c>
      <c r="Y55" s="534" t="str">
        <f t="shared" si="9"/>
        <v/>
      </c>
      <c r="AA55" s="534" t="str">
        <f t="shared" si="10"/>
        <v/>
      </c>
      <c r="AC55" s="534" t="str">
        <f t="shared" si="11"/>
        <v/>
      </c>
      <c r="AE55" s="534" t="str">
        <f t="shared" si="12"/>
        <v/>
      </c>
      <c r="AG55" s="534" t="str">
        <f t="shared" si="13"/>
        <v/>
      </c>
      <c r="AI55" s="534" t="str">
        <f t="shared" si="14"/>
        <v/>
      </c>
      <c r="AK55" s="534" t="str">
        <f t="shared" si="15"/>
        <v/>
      </c>
      <c r="AM55" s="534" t="str">
        <f t="shared" si="16"/>
        <v/>
      </c>
      <c r="AO55" s="534" t="str">
        <f t="shared" si="17"/>
        <v/>
      </c>
      <c r="AQ55" s="534" t="str">
        <f t="shared" si="18"/>
        <v/>
      </c>
    </row>
    <row r="56" spans="5:43">
      <c r="E56" s="534" t="str">
        <f t="shared" si="20"/>
        <v/>
      </c>
      <c r="G56" s="534" t="str">
        <f t="shared" si="20"/>
        <v/>
      </c>
      <c r="I56" s="534" t="str">
        <f t="shared" si="1"/>
        <v/>
      </c>
      <c r="K56" s="534" t="str">
        <f t="shared" si="2"/>
        <v/>
      </c>
      <c r="M56" s="534" t="str">
        <f t="shared" si="3"/>
        <v/>
      </c>
      <c r="O56" s="534" t="str">
        <f t="shared" si="4"/>
        <v/>
      </c>
      <c r="Q56" s="534" t="str">
        <f t="shared" si="5"/>
        <v/>
      </c>
      <c r="S56" s="534" t="str">
        <f t="shared" si="6"/>
        <v/>
      </c>
      <c r="U56" s="534" t="str">
        <f t="shared" si="7"/>
        <v/>
      </c>
      <c r="W56" s="534" t="str">
        <f t="shared" si="8"/>
        <v/>
      </c>
      <c r="Y56" s="534" t="str">
        <f t="shared" si="9"/>
        <v/>
      </c>
      <c r="AA56" s="534" t="str">
        <f t="shared" si="10"/>
        <v/>
      </c>
      <c r="AC56" s="534" t="str">
        <f t="shared" si="11"/>
        <v/>
      </c>
      <c r="AE56" s="534" t="str">
        <f t="shared" si="12"/>
        <v/>
      </c>
      <c r="AG56" s="534" t="str">
        <f t="shared" si="13"/>
        <v/>
      </c>
      <c r="AI56" s="534" t="str">
        <f t="shared" si="14"/>
        <v/>
      </c>
      <c r="AK56" s="534" t="str">
        <f t="shared" si="15"/>
        <v/>
      </c>
      <c r="AM56" s="534" t="str">
        <f t="shared" si="16"/>
        <v/>
      </c>
      <c r="AO56" s="534" t="str">
        <f t="shared" si="17"/>
        <v/>
      </c>
      <c r="AQ56" s="534" t="str">
        <f t="shared" si="18"/>
        <v/>
      </c>
    </row>
    <row r="57" spans="5:43">
      <c r="E57" s="534" t="str">
        <f t="shared" si="20"/>
        <v/>
      </c>
      <c r="G57" s="534" t="str">
        <f t="shared" si="20"/>
        <v/>
      </c>
      <c r="I57" s="534" t="str">
        <f t="shared" si="1"/>
        <v/>
      </c>
      <c r="K57" s="534" t="str">
        <f t="shared" si="2"/>
        <v/>
      </c>
      <c r="M57" s="534" t="str">
        <f t="shared" si="3"/>
        <v/>
      </c>
      <c r="O57" s="534" t="str">
        <f t="shared" si="4"/>
        <v/>
      </c>
      <c r="Q57" s="534" t="str">
        <f t="shared" si="5"/>
        <v/>
      </c>
      <c r="S57" s="534" t="str">
        <f t="shared" si="6"/>
        <v/>
      </c>
      <c r="U57" s="534" t="str">
        <f t="shared" si="7"/>
        <v/>
      </c>
      <c r="W57" s="534" t="str">
        <f t="shared" si="8"/>
        <v/>
      </c>
      <c r="Y57" s="534" t="str">
        <f t="shared" si="9"/>
        <v/>
      </c>
      <c r="AA57" s="534" t="str">
        <f t="shared" si="10"/>
        <v/>
      </c>
      <c r="AC57" s="534" t="str">
        <f t="shared" si="11"/>
        <v/>
      </c>
      <c r="AE57" s="534" t="str">
        <f t="shared" si="12"/>
        <v/>
      </c>
      <c r="AG57" s="534" t="str">
        <f t="shared" si="13"/>
        <v/>
      </c>
      <c r="AI57" s="534" t="str">
        <f t="shared" si="14"/>
        <v/>
      </c>
      <c r="AK57" s="534" t="str">
        <f t="shared" si="15"/>
        <v/>
      </c>
      <c r="AM57" s="534" t="str">
        <f t="shared" si="16"/>
        <v/>
      </c>
      <c r="AO57" s="534" t="str">
        <f t="shared" si="17"/>
        <v/>
      </c>
      <c r="AQ57" s="534" t="str">
        <f t="shared" si="18"/>
        <v/>
      </c>
    </row>
    <row r="58" spans="5:43">
      <c r="E58" s="534" t="str">
        <f t="shared" si="20"/>
        <v/>
      </c>
      <c r="G58" s="534" t="str">
        <f t="shared" si="20"/>
        <v/>
      </c>
      <c r="I58" s="534" t="str">
        <f t="shared" si="1"/>
        <v/>
      </c>
      <c r="K58" s="534" t="str">
        <f t="shared" si="2"/>
        <v/>
      </c>
      <c r="M58" s="534" t="str">
        <f t="shared" si="3"/>
        <v/>
      </c>
      <c r="O58" s="534" t="str">
        <f t="shared" si="4"/>
        <v/>
      </c>
      <c r="Q58" s="534" t="str">
        <f t="shared" si="5"/>
        <v/>
      </c>
      <c r="S58" s="534" t="str">
        <f t="shared" si="6"/>
        <v/>
      </c>
      <c r="U58" s="534" t="str">
        <f t="shared" si="7"/>
        <v/>
      </c>
      <c r="W58" s="534" t="str">
        <f t="shared" si="8"/>
        <v/>
      </c>
      <c r="Y58" s="534" t="str">
        <f t="shared" si="9"/>
        <v/>
      </c>
      <c r="AA58" s="534" t="str">
        <f t="shared" si="10"/>
        <v/>
      </c>
      <c r="AC58" s="534" t="str">
        <f t="shared" si="11"/>
        <v/>
      </c>
      <c r="AE58" s="534" t="str">
        <f t="shared" si="12"/>
        <v/>
      </c>
      <c r="AG58" s="534" t="str">
        <f t="shared" si="13"/>
        <v/>
      </c>
      <c r="AI58" s="534" t="str">
        <f t="shared" si="14"/>
        <v/>
      </c>
      <c r="AK58" s="534" t="str">
        <f t="shared" si="15"/>
        <v/>
      </c>
      <c r="AM58" s="534" t="str">
        <f t="shared" si="16"/>
        <v/>
      </c>
      <c r="AO58" s="534" t="str">
        <f t="shared" si="17"/>
        <v/>
      </c>
      <c r="AQ58" s="534" t="str">
        <f t="shared" si="18"/>
        <v/>
      </c>
    </row>
    <row r="59" spans="5:43">
      <c r="E59" s="534" t="str">
        <f t="shared" si="20"/>
        <v/>
      </c>
      <c r="G59" s="534" t="str">
        <f t="shared" si="20"/>
        <v/>
      </c>
      <c r="I59" s="534" t="str">
        <f t="shared" si="1"/>
        <v/>
      </c>
      <c r="K59" s="534" t="str">
        <f t="shared" si="2"/>
        <v/>
      </c>
      <c r="M59" s="534" t="str">
        <f t="shared" si="3"/>
        <v/>
      </c>
      <c r="O59" s="534" t="str">
        <f t="shared" si="4"/>
        <v/>
      </c>
      <c r="Q59" s="534" t="str">
        <f t="shared" si="5"/>
        <v/>
      </c>
      <c r="S59" s="534" t="str">
        <f t="shared" si="6"/>
        <v/>
      </c>
      <c r="U59" s="534" t="str">
        <f t="shared" si="7"/>
        <v/>
      </c>
      <c r="W59" s="534" t="str">
        <f t="shared" si="8"/>
        <v/>
      </c>
      <c r="Y59" s="534" t="str">
        <f t="shared" si="9"/>
        <v/>
      </c>
      <c r="AA59" s="534" t="str">
        <f t="shared" si="10"/>
        <v/>
      </c>
      <c r="AC59" s="534" t="str">
        <f t="shared" si="11"/>
        <v/>
      </c>
      <c r="AE59" s="534" t="str">
        <f t="shared" si="12"/>
        <v/>
      </c>
      <c r="AG59" s="534" t="str">
        <f t="shared" si="13"/>
        <v/>
      </c>
      <c r="AI59" s="534" t="str">
        <f t="shared" si="14"/>
        <v/>
      </c>
      <c r="AK59" s="534" t="str">
        <f t="shared" si="15"/>
        <v/>
      </c>
      <c r="AM59" s="534" t="str">
        <f t="shared" si="16"/>
        <v/>
      </c>
      <c r="AO59" s="534" t="str">
        <f t="shared" si="17"/>
        <v/>
      </c>
      <c r="AQ59" s="534" t="str">
        <f t="shared" si="18"/>
        <v/>
      </c>
    </row>
    <row r="60" spans="5:43">
      <c r="E60" s="534" t="str">
        <f t="shared" si="20"/>
        <v/>
      </c>
      <c r="G60" s="534" t="str">
        <f t="shared" si="20"/>
        <v/>
      </c>
      <c r="I60" s="534" t="str">
        <f t="shared" si="1"/>
        <v/>
      </c>
      <c r="K60" s="534" t="str">
        <f t="shared" si="2"/>
        <v/>
      </c>
      <c r="M60" s="534" t="str">
        <f t="shared" si="3"/>
        <v/>
      </c>
      <c r="O60" s="534" t="str">
        <f t="shared" si="4"/>
        <v/>
      </c>
      <c r="Q60" s="534" t="str">
        <f t="shared" si="5"/>
        <v/>
      </c>
      <c r="S60" s="534" t="str">
        <f t="shared" si="6"/>
        <v/>
      </c>
      <c r="U60" s="534" t="str">
        <f t="shared" si="7"/>
        <v/>
      </c>
      <c r="W60" s="534" t="str">
        <f t="shared" si="8"/>
        <v/>
      </c>
      <c r="Y60" s="534" t="str">
        <f t="shared" si="9"/>
        <v/>
      </c>
      <c r="AA60" s="534" t="str">
        <f t="shared" si="10"/>
        <v/>
      </c>
      <c r="AC60" s="534" t="str">
        <f t="shared" si="11"/>
        <v/>
      </c>
      <c r="AE60" s="534" t="str">
        <f t="shared" si="12"/>
        <v/>
      </c>
      <c r="AG60" s="534" t="str">
        <f t="shared" si="13"/>
        <v/>
      </c>
      <c r="AI60" s="534" t="str">
        <f t="shared" si="14"/>
        <v/>
      </c>
      <c r="AK60" s="534" t="str">
        <f t="shared" si="15"/>
        <v/>
      </c>
      <c r="AM60" s="534" t="str">
        <f t="shared" si="16"/>
        <v/>
      </c>
      <c r="AO60" s="534" t="str">
        <f t="shared" si="17"/>
        <v/>
      </c>
      <c r="AQ60" s="534" t="str">
        <f t="shared" si="18"/>
        <v/>
      </c>
    </row>
    <row r="61" spans="5:43">
      <c r="E61" s="534" t="str">
        <f t="shared" ref="E61:G76" si="21">IF(OR($B61=0,D61=0),"",D61/$B61)</f>
        <v/>
      </c>
      <c r="G61" s="534" t="str">
        <f t="shared" si="21"/>
        <v/>
      </c>
      <c r="I61" s="534" t="str">
        <f t="shared" si="1"/>
        <v/>
      </c>
      <c r="K61" s="534" t="str">
        <f t="shared" si="2"/>
        <v/>
      </c>
      <c r="M61" s="534" t="str">
        <f t="shared" si="3"/>
        <v/>
      </c>
      <c r="O61" s="534" t="str">
        <f t="shared" si="4"/>
        <v/>
      </c>
      <c r="Q61" s="534" t="str">
        <f t="shared" si="5"/>
        <v/>
      </c>
      <c r="S61" s="534" t="str">
        <f t="shared" si="6"/>
        <v/>
      </c>
      <c r="U61" s="534" t="str">
        <f t="shared" si="7"/>
        <v/>
      </c>
      <c r="W61" s="534" t="str">
        <f t="shared" si="8"/>
        <v/>
      </c>
      <c r="Y61" s="534" t="str">
        <f t="shared" si="9"/>
        <v/>
      </c>
      <c r="AA61" s="534" t="str">
        <f t="shared" si="10"/>
        <v/>
      </c>
      <c r="AC61" s="534" t="str">
        <f t="shared" si="11"/>
        <v/>
      </c>
      <c r="AE61" s="534" t="str">
        <f t="shared" si="12"/>
        <v/>
      </c>
      <c r="AG61" s="534" t="str">
        <f t="shared" si="13"/>
        <v/>
      </c>
      <c r="AI61" s="534" t="str">
        <f t="shared" si="14"/>
        <v/>
      </c>
      <c r="AK61" s="534" t="str">
        <f t="shared" si="15"/>
        <v/>
      </c>
      <c r="AM61" s="534" t="str">
        <f t="shared" si="16"/>
        <v/>
      </c>
      <c r="AO61" s="534" t="str">
        <f t="shared" si="17"/>
        <v/>
      </c>
      <c r="AQ61" s="534" t="str">
        <f t="shared" si="18"/>
        <v/>
      </c>
    </row>
    <row r="62" spans="5:43">
      <c r="E62" s="534" t="str">
        <f t="shared" si="21"/>
        <v/>
      </c>
      <c r="G62" s="534" t="str">
        <f t="shared" si="21"/>
        <v/>
      </c>
      <c r="I62" s="534" t="str">
        <f t="shared" si="1"/>
        <v/>
      </c>
      <c r="K62" s="534" t="str">
        <f t="shared" si="2"/>
        <v/>
      </c>
      <c r="M62" s="534" t="str">
        <f t="shared" si="3"/>
        <v/>
      </c>
      <c r="O62" s="534" t="str">
        <f t="shared" si="4"/>
        <v/>
      </c>
      <c r="Q62" s="534" t="str">
        <f t="shared" si="5"/>
        <v/>
      </c>
      <c r="S62" s="534" t="str">
        <f t="shared" si="6"/>
        <v/>
      </c>
      <c r="U62" s="534" t="str">
        <f t="shared" si="7"/>
        <v/>
      </c>
      <c r="W62" s="534" t="str">
        <f t="shared" si="8"/>
        <v/>
      </c>
      <c r="Y62" s="534" t="str">
        <f t="shared" si="9"/>
        <v/>
      </c>
      <c r="AA62" s="534" t="str">
        <f t="shared" si="10"/>
        <v/>
      </c>
      <c r="AC62" s="534" t="str">
        <f t="shared" si="11"/>
        <v/>
      </c>
      <c r="AE62" s="534" t="str">
        <f t="shared" si="12"/>
        <v/>
      </c>
      <c r="AG62" s="534" t="str">
        <f t="shared" si="13"/>
        <v/>
      </c>
      <c r="AI62" s="534" t="str">
        <f t="shared" si="14"/>
        <v/>
      </c>
      <c r="AK62" s="534" t="str">
        <f t="shared" si="15"/>
        <v/>
      </c>
      <c r="AM62" s="534" t="str">
        <f t="shared" si="16"/>
        <v/>
      </c>
      <c r="AO62" s="534" t="str">
        <f t="shared" si="17"/>
        <v/>
      </c>
      <c r="AQ62" s="534" t="str">
        <f t="shared" si="18"/>
        <v/>
      </c>
    </row>
    <row r="63" spans="5:43">
      <c r="E63" s="534" t="str">
        <f t="shared" si="21"/>
        <v/>
      </c>
      <c r="G63" s="534" t="str">
        <f t="shared" si="21"/>
        <v/>
      </c>
      <c r="I63" s="534" t="str">
        <f t="shared" si="1"/>
        <v/>
      </c>
      <c r="K63" s="534" t="str">
        <f t="shared" si="2"/>
        <v/>
      </c>
      <c r="M63" s="534" t="str">
        <f t="shared" si="3"/>
        <v/>
      </c>
      <c r="O63" s="534" t="str">
        <f t="shared" si="4"/>
        <v/>
      </c>
      <c r="Q63" s="534" t="str">
        <f t="shared" si="5"/>
        <v/>
      </c>
      <c r="S63" s="534" t="str">
        <f t="shared" si="6"/>
        <v/>
      </c>
      <c r="U63" s="534" t="str">
        <f t="shared" si="7"/>
        <v/>
      </c>
      <c r="W63" s="534" t="str">
        <f t="shared" si="8"/>
        <v/>
      </c>
      <c r="Y63" s="534" t="str">
        <f t="shared" si="9"/>
        <v/>
      </c>
      <c r="AA63" s="534" t="str">
        <f t="shared" si="10"/>
        <v/>
      </c>
      <c r="AC63" s="534" t="str">
        <f t="shared" si="11"/>
        <v/>
      </c>
      <c r="AE63" s="534" t="str">
        <f t="shared" si="12"/>
        <v/>
      </c>
      <c r="AG63" s="534" t="str">
        <f t="shared" si="13"/>
        <v/>
      </c>
      <c r="AI63" s="534" t="str">
        <f t="shared" si="14"/>
        <v/>
      </c>
      <c r="AK63" s="534" t="str">
        <f t="shared" si="15"/>
        <v/>
      </c>
      <c r="AM63" s="534" t="str">
        <f t="shared" si="16"/>
        <v/>
      </c>
      <c r="AO63" s="534" t="str">
        <f t="shared" si="17"/>
        <v/>
      </c>
      <c r="AQ63" s="534" t="str">
        <f t="shared" si="18"/>
        <v/>
      </c>
    </row>
    <row r="64" spans="5:43">
      <c r="E64" s="534" t="str">
        <f t="shared" si="21"/>
        <v/>
      </c>
      <c r="G64" s="534" t="str">
        <f t="shared" si="21"/>
        <v/>
      </c>
      <c r="I64" s="534" t="str">
        <f t="shared" si="1"/>
        <v/>
      </c>
      <c r="K64" s="534" t="str">
        <f t="shared" si="2"/>
        <v/>
      </c>
      <c r="M64" s="534" t="str">
        <f t="shared" si="3"/>
        <v/>
      </c>
      <c r="O64" s="534" t="str">
        <f t="shared" si="4"/>
        <v/>
      </c>
      <c r="Q64" s="534" t="str">
        <f t="shared" si="5"/>
        <v/>
      </c>
      <c r="S64" s="534" t="str">
        <f t="shared" si="6"/>
        <v/>
      </c>
      <c r="U64" s="534" t="str">
        <f t="shared" si="7"/>
        <v/>
      </c>
      <c r="W64" s="534" t="str">
        <f t="shared" si="8"/>
        <v/>
      </c>
      <c r="Y64" s="534" t="str">
        <f t="shared" si="9"/>
        <v/>
      </c>
      <c r="AA64" s="534" t="str">
        <f t="shared" si="10"/>
        <v/>
      </c>
      <c r="AC64" s="534" t="str">
        <f t="shared" si="11"/>
        <v/>
      </c>
      <c r="AE64" s="534" t="str">
        <f t="shared" si="12"/>
        <v/>
      </c>
      <c r="AG64" s="534" t="str">
        <f t="shared" si="13"/>
        <v/>
      </c>
      <c r="AI64" s="534" t="str">
        <f t="shared" si="14"/>
        <v/>
      </c>
      <c r="AK64" s="534" t="str">
        <f t="shared" si="15"/>
        <v/>
      </c>
      <c r="AM64" s="534" t="str">
        <f t="shared" si="16"/>
        <v/>
      </c>
      <c r="AO64" s="534" t="str">
        <f t="shared" si="17"/>
        <v/>
      </c>
      <c r="AQ64" s="534" t="str">
        <f t="shared" si="18"/>
        <v/>
      </c>
    </row>
    <row r="65" spans="5:43">
      <c r="E65" s="534" t="str">
        <f t="shared" si="21"/>
        <v/>
      </c>
      <c r="G65" s="534" t="str">
        <f t="shared" si="21"/>
        <v/>
      </c>
      <c r="I65" s="534" t="str">
        <f t="shared" si="1"/>
        <v/>
      </c>
      <c r="K65" s="534" t="str">
        <f t="shared" si="2"/>
        <v/>
      </c>
      <c r="M65" s="534" t="str">
        <f t="shared" si="3"/>
        <v/>
      </c>
      <c r="O65" s="534" t="str">
        <f t="shared" si="4"/>
        <v/>
      </c>
      <c r="Q65" s="534" t="str">
        <f t="shared" si="5"/>
        <v/>
      </c>
      <c r="S65" s="534" t="str">
        <f t="shared" si="6"/>
        <v/>
      </c>
      <c r="U65" s="534" t="str">
        <f t="shared" si="7"/>
        <v/>
      </c>
      <c r="W65" s="534" t="str">
        <f t="shared" si="8"/>
        <v/>
      </c>
      <c r="Y65" s="534" t="str">
        <f t="shared" si="9"/>
        <v/>
      </c>
      <c r="AA65" s="534" t="str">
        <f t="shared" si="10"/>
        <v/>
      </c>
      <c r="AC65" s="534" t="str">
        <f t="shared" si="11"/>
        <v/>
      </c>
      <c r="AE65" s="534" t="str">
        <f t="shared" si="12"/>
        <v/>
      </c>
      <c r="AG65" s="534" t="str">
        <f t="shared" si="13"/>
        <v/>
      </c>
      <c r="AI65" s="534" t="str">
        <f t="shared" si="14"/>
        <v/>
      </c>
      <c r="AK65" s="534" t="str">
        <f t="shared" si="15"/>
        <v/>
      </c>
      <c r="AM65" s="534" t="str">
        <f t="shared" si="16"/>
        <v/>
      </c>
      <c r="AO65" s="534" t="str">
        <f t="shared" si="17"/>
        <v/>
      </c>
      <c r="AQ65" s="534" t="str">
        <f t="shared" si="18"/>
        <v/>
      </c>
    </row>
    <row r="66" spans="5:43">
      <c r="E66" s="534" t="str">
        <f t="shared" si="21"/>
        <v/>
      </c>
      <c r="G66" s="534" t="str">
        <f t="shared" si="21"/>
        <v/>
      </c>
      <c r="I66" s="534" t="str">
        <f t="shared" si="1"/>
        <v/>
      </c>
      <c r="K66" s="534" t="str">
        <f t="shared" si="2"/>
        <v/>
      </c>
      <c r="M66" s="534" t="str">
        <f t="shared" si="3"/>
        <v/>
      </c>
      <c r="O66" s="534" t="str">
        <f t="shared" si="4"/>
        <v/>
      </c>
      <c r="Q66" s="534" t="str">
        <f t="shared" si="5"/>
        <v/>
      </c>
      <c r="S66" s="534" t="str">
        <f t="shared" si="6"/>
        <v/>
      </c>
      <c r="U66" s="534" t="str">
        <f t="shared" si="7"/>
        <v/>
      </c>
      <c r="W66" s="534" t="str">
        <f t="shared" si="8"/>
        <v/>
      </c>
      <c r="Y66" s="534" t="str">
        <f t="shared" si="9"/>
        <v/>
      </c>
      <c r="AA66" s="534" t="str">
        <f t="shared" si="10"/>
        <v/>
      </c>
      <c r="AC66" s="534" t="str">
        <f t="shared" si="11"/>
        <v/>
      </c>
      <c r="AE66" s="534" t="str">
        <f t="shared" si="12"/>
        <v/>
      </c>
      <c r="AG66" s="534" t="str">
        <f t="shared" si="13"/>
        <v/>
      </c>
      <c r="AI66" s="534" t="str">
        <f t="shared" si="14"/>
        <v/>
      </c>
      <c r="AK66" s="534" t="str">
        <f t="shared" si="15"/>
        <v/>
      </c>
      <c r="AM66" s="534" t="str">
        <f t="shared" si="16"/>
        <v/>
      </c>
      <c r="AO66" s="534" t="str">
        <f t="shared" si="17"/>
        <v/>
      </c>
      <c r="AQ66" s="534" t="str">
        <f t="shared" si="18"/>
        <v/>
      </c>
    </row>
    <row r="67" spans="5:43">
      <c r="E67" s="534" t="str">
        <f t="shared" si="21"/>
        <v/>
      </c>
      <c r="G67" s="534" t="str">
        <f t="shared" si="21"/>
        <v/>
      </c>
      <c r="I67" s="534" t="str">
        <f t="shared" si="1"/>
        <v/>
      </c>
      <c r="K67" s="534" t="str">
        <f t="shared" si="2"/>
        <v/>
      </c>
      <c r="M67" s="534" t="str">
        <f t="shared" si="3"/>
        <v/>
      </c>
      <c r="O67" s="534" t="str">
        <f t="shared" si="4"/>
        <v/>
      </c>
      <c r="Q67" s="534" t="str">
        <f t="shared" si="5"/>
        <v/>
      </c>
      <c r="S67" s="534" t="str">
        <f t="shared" si="6"/>
        <v/>
      </c>
      <c r="U67" s="534" t="str">
        <f t="shared" si="7"/>
        <v/>
      </c>
      <c r="W67" s="534" t="str">
        <f t="shared" si="8"/>
        <v/>
      </c>
      <c r="Y67" s="534" t="str">
        <f t="shared" si="9"/>
        <v/>
      </c>
      <c r="AA67" s="534" t="str">
        <f t="shared" si="10"/>
        <v/>
      </c>
      <c r="AC67" s="534" t="str">
        <f t="shared" si="11"/>
        <v/>
      </c>
      <c r="AE67" s="534" t="str">
        <f t="shared" si="12"/>
        <v/>
      </c>
      <c r="AG67" s="534" t="str">
        <f t="shared" si="13"/>
        <v/>
      </c>
      <c r="AI67" s="534" t="str">
        <f t="shared" si="14"/>
        <v/>
      </c>
      <c r="AK67" s="534" t="str">
        <f t="shared" si="15"/>
        <v/>
      </c>
      <c r="AM67" s="534" t="str">
        <f t="shared" si="16"/>
        <v/>
      </c>
      <c r="AO67" s="534" t="str">
        <f t="shared" si="17"/>
        <v/>
      </c>
      <c r="AQ67" s="534" t="str">
        <f t="shared" si="18"/>
        <v/>
      </c>
    </row>
    <row r="68" spans="5:43">
      <c r="E68" s="534" t="str">
        <f t="shared" si="21"/>
        <v/>
      </c>
      <c r="G68" s="534" t="str">
        <f t="shared" si="21"/>
        <v/>
      </c>
      <c r="I68" s="534" t="str">
        <f t="shared" si="1"/>
        <v/>
      </c>
      <c r="K68" s="534" t="str">
        <f t="shared" si="2"/>
        <v/>
      </c>
      <c r="M68" s="534" t="str">
        <f t="shared" si="3"/>
        <v/>
      </c>
      <c r="O68" s="534" t="str">
        <f t="shared" si="4"/>
        <v/>
      </c>
      <c r="Q68" s="534" t="str">
        <f t="shared" si="5"/>
        <v/>
      </c>
      <c r="S68" s="534" t="str">
        <f t="shared" si="6"/>
        <v/>
      </c>
      <c r="U68" s="534" t="str">
        <f t="shared" si="7"/>
        <v/>
      </c>
      <c r="W68" s="534" t="str">
        <f t="shared" si="8"/>
        <v/>
      </c>
      <c r="Y68" s="534" t="str">
        <f t="shared" si="9"/>
        <v/>
      </c>
      <c r="AA68" s="534" t="str">
        <f t="shared" si="10"/>
        <v/>
      </c>
      <c r="AC68" s="534" t="str">
        <f t="shared" si="11"/>
        <v/>
      </c>
      <c r="AE68" s="534" t="str">
        <f t="shared" si="12"/>
        <v/>
      </c>
      <c r="AG68" s="534" t="str">
        <f t="shared" si="13"/>
        <v/>
      </c>
      <c r="AI68" s="534" t="str">
        <f t="shared" si="14"/>
        <v/>
      </c>
      <c r="AK68" s="534" t="str">
        <f t="shared" si="15"/>
        <v/>
      </c>
      <c r="AM68" s="534" t="str">
        <f t="shared" si="16"/>
        <v/>
      </c>
      <c r="AO68" s="534" t="str">
        <f t="shared" si="17"/>
        <v/>
      </c>
      <c r="AQ68" s="534" t="str">
        <f t="shared" si="18"/>
        <v/>
      </c>
    </row>
    <row r="69" spans="5:43">
      <c r="E69" s="534" t="str">
        <f t="shared" si="21"/>
        <v/>
      </c>
      <c r="G69" s="534" t="str">
        <f t="shared" si="21"/>
        <v/>
      </c>
      <c r="I69" s="534" t="str">
        <f t="shared" si="1"/>
        <v/>
      </c>
      <c r="K69" s="534" t="str">
        <f t="shared" si="2"/>
        <v/>
      </c>
      <c r="M69" s="534" t="str">
        <f t="shared" si="3"/>
        <v/>
      </c>
      <c r="O69" s="534" t="str">
        <f t="shared" si="4"/>
        <v/>
      </c>
      <c r="Q69" s="534" t="str">
        <f t="shared" si="5"/>
        <v/>
      </c>
      <c r="S69" s="534" t="str">
        <f t="shared" si="6"/>
        <v/>
      </c>
      <c r="U69" s="534" t="str">
        <f t="shared" si="7"/>
        <v/>
      </c>
      <c r="W69" s="534" t="str">
        <f t="shared" si="8"/>
        <v/>
      </c>
      <c r="Y69" s="534" t="str">
        <f t="shared" si="9"/>
        <v/>
      </c>
      <c r="AA69" s="534" t="str">
        <f t="shared" si="10"/>
        <v/>
      </c>
      <c r="AC69" s="534" t="str">
        <f t="shared" si="11"/>
        <v/>
      </c>
      <c r="AE69" s="534" t="str">
        <f t="shared" si="12"/>
        <v/>
      </c>
      <c r="AG69" s="534" t="str">
        <f t="shared" si="13"/>
        <v/>
      </c>
      <c r="AI69" s="534" t="str">
        <f t="shared" si="14"/>
        <v/>
      </c>
      <c r="AK69" s="534" t="str">
        <f t="shared" si="15"/>
        <v/>
      </c>
      <c r="AM69" s="534" t="str">
        <f t="shared" si="16"/>
        <v/>
      </c>
      <c r="AO69" s="534" t="str">
        <f t="shared" si="17"/>
        <v/>
      </c>
      <c r="AQ69" s="534" t="str">
        <f t="shared" si="18"/>
        <v/>
      </c>
    </row>
    <row r="70" spans="5:43">
      <c r="E70" s="534" t="str">
        <f t="shared" si="21"/>
        <v/>
      </c>
      <c r="G70" s="534" t="str">
        <f t="shared" si="21"/>
        <v/>
      </c>
      <c r="I70" s="534" t="str">
        <f t="shared" si="1"/>
        <v/>
      </c>
      <c r="K70" s="534" t="str">
        <f t="shared" si="2"/>
        <v/>
      </c>
      <c r="M70" s="534" t="str">
        <f t="shared" si="3"/>
        <v/>
      </c>
      <c r="O70" s="534" t="str">
        <f t="shared" si="4"/>
        <v/>
      </c>
      <c r="Q70" s="534" t="str">
        <f t="shared" si="5"/>
        <v/>
      </c>
      <c r="S70" s="534" t="str">
        <f t="shared" si="6"/>
        <v/>
      </c>
      <c r="U70" s="534" t="str">
        <f t="shared" si="7"/>
        <v/>
      </c>
      <c r="W70" s="534" t="str">
        <f t="shared" si="8"/>
        <v/>
      </c>
      <c r="Y70" s="534" t="str">
        <f t="shared" si="9"/>
        <v/>
      </c>
      <c r="AA70" s="534" t="str">
        <f t="shared" si="10"/>
        <v/>
      </c>
      <c r="AC70" s="534" t="str">
        <f t="shared" si="11"/>
        <v/>
      </c>
      <c r="AE70" s="534" t="str">
        <f t="shared" si="12"/>
        <v/>
      </c>
      <c r="AG70" s="534" t="str">
        <f t="shared" si="13"/>
        <v/>
      </c>
      <c r="AI70" s="534" t="str">
        <f t="shared" si="14"/>
        <v/>
      </c>
      <c r="AK70" s="534" t="str">
        <f t="shared" si="15"/>
        <v/>
      </c>
      <c r="AM70" s="534" t="str">
        <f t="shared" si="16"/>
        <v/>
      </c>
      <c r="AO70" s="534" t="str">
        <f t="shared" si="17"/>
        <v/>
      </c>
      <c r="AQ70" s="534" t="str">
        <f t="shared" si="18"/>
        <v/>
      </c>
    </row>
    <row r="71" spans="5:43">
      <c r="E71" s="534" t="str">
        <f t="shared" si="21"/>
        <v/>
      </c>
      <c r="G71" s="534" t="str">
        <f t="shared" si="21"/>
        <v/>
      </c>
      <c r="I71" s="534" t="str">
        <f t="shared" si="1"/>
        <v/>
      </c>
      <c r="K71" s="534" t="str">
        <f t="shared" si="2"/>
        <v/>
      </c>
      <c r="M71" s="534" t="str">
        <f t="shared" si="3"/>
        <v/>
      </c>
      <c r="O71" s="534" t="str">
        <f t="shared" si="4"/>
        <v/>
      </c>
      <c r="Q71" s="534" t="str">
        <f t="shared" si="5"/>
        <v/>
      </c>
      <c r="S71" s="534" t="str">
        <f t="shared" si="6"/>
        <v/>
      </c>
      <c r="U71" s="534" t="str">
        <f t="shared" si="7"/>
        <v/>
      </c>
      <c r="W71" s="534" t="str">
        <f t="shared" si="8"/>
        <v/>
      </c>
      <c r="Y71" s="534" t="str">
        <f t="shared" si="9"/>
        <v/>
      </c>
      <c r="AA71" s="534" t="str">
        <f t="shared" si="10"/>
        <v/>
      </c>
      <c r="AC71" s="534" t="str">
        <f t="shared" si="11"/>
        <v/>
      </c>
      <c r="AE71" s="534" t="str">
        <f t="shared" si="12"/>
        <v/>
      </c>
      <c r="AG71" s="534" t="str">
        <f t="shared" si="13"/>
        <v/>
      </c>
      <c r="AI71" s="534" t="str">
        <f t="shared" si="14"/>
        <v/>
      </c>
      <c r="AK71" s="534" t="str">
        <f t="shared" si="15"/>
        <v/>
      </c>
      <c r="AM71" s="534" t="str">
        <f t="shared" si="16"/>
        <v/>
      </c>
      <c r="AO71" s="534" t="str">
        <f t="shared" si="17"/>
        <v/>
      </c>
      <c r="AQ71" s="534" t="str">
        <f t="shared" si="18"/>
        <v/>
      </c>
    </row>
    <row r="72" spans="5:43">
      <c r="E72" s="534" t="str">
        <f t="shared" si="21"/>
        <v/>
      </c>
      <c r="G72" s="534" t="str">
        <f t="shared" si="21"/>
        <v/>
      </c>
      <c r="I72" s="534" t="str">
        <f t="shared" si="1"/>
        <v/>
      </c>
      <c r="K72" s="534" t="str">
        <f t="shared" si="2"/>
        <v/>
      </c>
      <c r="M72" s="534" t="str">
        <f t="shared" si="3"/>
        <v/>
      </c>
      <c r="O72" s="534" t="str">
        <f t="shared" si="4"/>
        <v/>
      </c>
      <c r="Q72" s="534" t="str">
        <f t="shared" si="5"/>
        <v/>
      </c>
      <c r="S72" s="534" t="str">
        <f t="shared" si="6"/>
        <v/>
      </c>
      <c r="U72" s="534" t="str">
        <f t="shared" si="7"/>
        <v/>
      </c>
      <c r="W72" s="534" t="str">
        <f t="shared" si="8"/>
        <v/>
      </c>
      <c r="Y72" s="534" t="str">
        <f t="shared" si="9"/>
        <v/>
      </c>
      <c r="AA72" s="534" t="str">
        <f t="shared" si="10"/>
        <v/>
      </c>
      <c r="AC72" s="534" t="str">
        <f t="shared" si="11"/>
        <v/>
      </c>
      <c r="AE72" s="534" t="str">
        <f t="shared" si="12"/>
        <v/>
      </c>
      <c r="AG72" s="534" t="str">
        <f t="shared" si="13"/>
        <v/>
      </c>
      <c r="AI72" s="534" t="str">
        <f t="shared" si="14"/>
        <v/>
      </c>
      <c r="AK72" s="534" t="str">
        <f t="shared" si="15"/>
        <v/>
      </c>
      <c r="AM72" s="534" t="str">
        <f t="shared" si="16"/>
        <v/>
      </c>
      <c r="AO72" s="534" t="str">
        <f t="shared" si="17"/>
        <v/>
      </c>
      <c r="AQ72" s="534" t="str">
        <f t="shared" si="18"/>
        <v/>
      </c>
    </row>
    <row r="73" spans="5:43">
      <c r="E73" s="534" t="str">
        <f t="shared" si="21"/>
        <v/>
      </c>
      <c r="G73" s="534" t="str">
        <f t="shared" si="21"/>
        <v/>
      </c>
      <c r="I73" s="534" t="str">
        <f t="shared" si="1"/>
        <v/>
      </c>
      <c r="K73" s="534" t="str">
        <f t="shared" si="2"/>
        <v/>
      </c>
      <c r="M73" s="534" t="str">
        <f t="shared" si="3"/>
        <v/>
      </c>
      <c r="O73" s="534" t="str">
        <f t="shared" si="4"/>
        <v/>
      </c>
      <c r="Q73" s="534" t="str">
        <f t="shared" si="5"/>
        <v/>
      </c>
      <c r="S73" s="534" t="str">
        <f t="shared" si="6"/>
        <v/>
      </c>
      <c r="U73" s="534" t="str">
        <f t="shared" si="7"/>
        <v/>
      </c>
      <c r="W73" s="534" t="str">
        <f t="shared" si="8"/>
        <v/>
      </c>
      <c r="Y73" s="534" t="str">
        <f t="shared" si="9"/>
        <v/>
      </c>
      <c r="AA73" s="534" t="str">
        <f t="shared" si="10"/>
        <v/>
      </c>
      <c r="AC73" s="534" t="str">
        <f t="shared" si="11"/>
        <v/>
      </c>
      <c r="AE73" s="534" t="str">
        <f t="shared" si="12"/>
        <v/>
      </c>
      <c r="AG73" s="534" t="str">
        <f t="shared" si="13"/>
        <v/>
      </c>
      <c r="AI73" s="534" t="str">
        <f t="shared" si="14"/>
        <v/>
      </c>
      <c r="AK73" s="534" t="str">
        <f t="shared" si="15"/>
        <v/>
      </c>
      <c r="AM73" s="534" t="str">
        <f t="shared" si="16"/>
        <v/>
      </c>
      <c r="AO73" s="534" t="str">
        <f t="shared" si="17"/>
        <v/>
      </c>
      <c r="AQ73" s="534" t="str">
        <f t="shared" si="18"/>
        <v/>
      </c>
    </row>
    <row r="74" spans="5:43">
      <c r="E74" s="534" t="str">
        <f t="shared" si="21"/>
        <v/>
      </c>
      <c r="G74" s="534" t="str">
        <f t="shared" si="21"/>
        <v/>
      </c>
      <c r="I74" s="534" t="str">
        <f t="shared" si="1"/>
        <v/>
      </c>
      <c r="K74" s="534" t="str">
        <f t="shared" si="2"/>
        <v/>
      </c>
      <c r="M74" s="534" t="str">
        <f t="shared" si="3"/>
        <v/>
      </c>
      <c r="O74" s="534" t="str">
        <f t="shared" si="4"/>
        <v/>
      </c>
      <c r="Q74" s="534" t="str">
        <f t="shared" si="5"/>
        <v/>
      </c>
      <c r="S74" s="534" t="str">
        <f t="shared" si="6"/>
        <v/>
      </c>
      <c r="U74" s="534" t="str">
        <f t="shared" si="7"/>
        <v/>
      </c>
      <c r="W74" s="534" t="str">
        <f t="shared" si="8"/>
        <v/>
      </c>
      <c r="Y74" s="534" t="str">
        <f t="shared" si="9"/>
        <v/>
      </c>
      <c r="AA74" s="534" t="str">
        <f t="shared" si="10"/>
        <v/>
      </c>
      <c r="AC74" s="534" t="str">
        <f t="shared" si="11"/>
        <v/>
      </c>
      <c r="AE74" s="534" t="str">
        <f t="shared" si="12"/>
        <v/>
      </c>
      <c r="AG74" s="534" t="str">
        <f t="shared" si="13"/>
        <v/>
      </c>
      <c r="AI74" s="534" t="str">
        <f t="shared" si="14"/>
        <v/>
      </c>
      <c r="AK74" s="534" t="str">
        <f t="shared" si="15"/>
        <v/>
      </c>
      <c r="AM74" s="534" t="str">
        <f t="shared" si="16"/>
        <v/>
      </c>
      <c r="AO74" s="534" t="str">
        <f t="shared" si="17"/>
        <v/>
      </c>
      <c r="AQ74" s="534" t="str">
        <f t="shared" si="18"/>
        <v/>
      </c>
    </row>
    <row r="75" spans="5:43">
      <c r="E75" s="534" t="str">
        <f t="shared" si="21"/>
        <v/>
      </c>
      <c r="G75" s="534" t="str">
        <f t="shared" si="21"/>
        <v/>
      </c>
      <c r="I75" s="534" t="str">
        <f t="shared" si="1"/>
        <v/>
      </c>
      <c r="K75" s="534" t="str">
        <f t="shared" si="2"/>
        <v/>
      </c>
      <c r="M75" s="534" t="str">
        <f t="shared" si="3"/>
        <v/>
      </c>
      <c r="O75" s="534" t="str">
        <f t="shared" si="4"/>
        <v/>
      </c>
      <c r="Q75" s="534" t="str">
        <f t="shared" si="5"/>
        <v/>
      </c>
      <c r="S75" s="534" t="str">
        <f t="shared" si="6"/>
        <v/>
      </c>
      <c r="U75" s="534" t="str">
        <f t="shared" si="7"/>
        <v/>
      </c>
      <c r="W75" s="534" t="str">
        <f t="shared" si="8"/>
        <v/>
      </c>
      <c r="Y75" s="534" t="str">
        <f t="shared" si="9"/>
        <v/>
      </c>
      <c r="AA75" s="534" t="str">
        <f t="shared" si="10"/>
        <v/>
      </c>
      <c r="AC75" s="534" t="str">
        <f t="shared" si="11"/>
        <v/>
      </c>
      <c r="AE75" s="534" t="str">
        <f t="shared" si="12"/>
        <v/>
      </c>
      <c r="AG75" s="534" t="str">
        <f t="shared" si="13"/>
        <v/>
      </c>
      <c r="AI75" s="534" t="str">
        <f t="shared" si="14"/>
        <v/>
      </c>
      <c r="AK75" s="534" t="str">
        <f t="shared" si="15"/>
        <v/>
      </c>
      <c r="AM75" s="534" t="str">
        <f t="shared" si="16"/>
        <v/>
      </c>
      <c r="AO75" s="534" t="str">
        <f t="shared" si="17"/>
        <v/>
      </c>
      <c r="AQ75" s="534" t="str">
        <f t="shared" si="18"/>
        <v/>
      </c>
    </row>
    <row r="76" spans="5:43">
      <c r="E76" s="534" t="str">
        <f t="shared" si="21"/>
        <v/>
      </c>
      <c r="G76" s="534" t="str">
        <f t="shared" si="21"/>
        <v/>
      </c>
      <c r="I76" s="534" t="str">
        <f t="shared" si="1"/>
        <v/>
      </c>
      <c r="K76" s="534" t="str">
        <f t="shared" si="2"/>
        <v/>
      </c>
      <c r="M76" s="534" t="str">
        <f t="shared" si="3"/>
        <v/>
      </c>
      <c r="O76" s="534" t="str">
        <f t="shared" si="4"/>
        <v/>
      </c>
      <c r="Q76" s="534" t="str">
        <f t="shared" si="5"/>
        <v/>
      </c>
      <c r="S76" s="534" t="str">
        <f t="shared" si="6"/>
        <v/>
      </c>
      <c r="U76" s="534" t="str">
        <f t="shared" si="7"/>
        <v/>
      </c>
      <c r="W76" s="534" t="str">
        <f t="shared" si="8"/>
        <v/>
      </c>
      <c r="Y76" s="534" t="str">
        <f t="shared" si="9"/>
        <v/>
      </c>
      <c r="AA76" s="534" t="str">
        <f t="shared" si="10"/>
        <v/>
      </c>
      <c r="AC76" s="534" t="str">
        <f t="shared" si="11"/>
        <v/>
      </c>
      <c r="AE76" s="534" t="str">
        <f t="shared" si="12"/>
        <v/>
      </c>
      <c r="AG76" s="534" t="str">
        <f t="shared" si="13"/>
        <v/>
      </c>
      <c r="AI76" s="534" t="str">
        <f t="shared" si="14"/>
        <v/>
      </c>
      <c r="AK76" s="534" t="str">
        <f t="shared" si="15"/>
        <v/>
      </c>
      <c r="AM76" s="534" t="str">
        <f t="shared" si="16"/>
        <v/>
      </c>
      <c r="AO76" s="534" t="str">
        <f t="shared" si="17"/>
        <v/>
      </c>
      <c r="AQ76" s="534" t="str">
        <f t="shared" si="18"/>
        <v/>
      </c>
    </row>
    <row r="77" spans="5:43">
      <c r="E77" s="534" t="str">
        <f t="shared" ref="E77:G92" si="22">IF(OR($B77=0,D77=0),"",D77/$B77)</f>
        <v/>
      </c>
      <c r="G77" s="534" t="str">
        <f t="shared" si="22"/>
        <v/>
      </c>
      <c r="I77" s="534" t="str">
        <f t="shared" ref="I77:I140" si="23">IF(OR($B77=0,H77=0),"",H77/$B77)</f>
        <v/>
      </c>
      <c r="K77" s="534" t="str">
        <f t="shared" ref="K77:K140" si="24">IF(OR($B77=0,J77=0),"",J77/$B77)</f>
        <v/>
      </c>
      <c r="M77" s="534" t="str">
        <f t="shared" ref="M77:M140" si="25">IF(OR($B77=0,L77=0),"",L77/$B77)</f>
        <v/>
      </c>
      <c r="O77" s="534" t="str">
        <f t="shared" ref="O77:O140" si="26">IF(OR($B77=0,N77=0),"",N77/$B77)</f>
        <v/>
      </c>
      <c r="Q77" s="534" t="str">
        <f t="shared" ref="Q77:Q140" si="27">IF(OR($B77=0,P77=0),"",P77/$B77)</f>
        <v/>
      </c>
      <c r="S77" s="534" t="str">
        <f t="shared" ref="S77:S140" si="28">IF(OR($B77=0,R77=0),"",R77/$B77)</f>
        <v/>
      </c>
      <c r="U77" s="534" t="str">
        <f t="shared" ref="U77:U140" si="29">IF(OR($B77=0,T77=0),"",T77/$B77)</f>
        <v/>
      </c>
      <c r="W77" s="534" t="str">
        <f t="shared" ref="W77:W140" si="30">IF(OR($B77=0,V77=0),"",V77/$B77)</f>
        <v/>
      </c>
      <c r="Y77" s="534" t="str">
        <f t="shared" ref="Y77:Y140" si="31">IF(OR($B77=0,X77=0),"",X77/$B77)</f>
        <v/>
      </c>
      <c r="AA77" s="534" t="str">
        <f t="shared" ref="AA77:AA140" si="32">IF(OR($B77=0,Z77=0),"",Z77/$B77)</f>
        <v/>
      </c>
      <c r="AC77" s="534" t="str">
        <f t="shared" ref="AC77:AC140" si="33">IF(OR($B77=0,AB77=0),"",AB77/$B77)</f>
        <v/>
      </c>
      <c r="AE77" s="534" t="str">
        <f t="shared" ref="AE77:AE140" si="34">IF(OR($B77=0,AD77=0),"",AD77/$B77)</f>
        <v/>
      </c>
      <c r="AG77" s="534" t="str">
        <f t="shared" ref="AG77:AG140" si="35">IF(OR($B77=0,AF77=0),"",AF77/$B77)</f>
        <v/>
      </c>
      <c r="AI77" s="534" t="str">
        <f t="shared" ref="AI77:AI140" si="36">IF(OR($B77=0,AH77=0),"",AH77/$B77)</f>
        <v/>
      </c>
      <c r="AK77" s="534" t="str">
        <f t="shared" ref="AK77:AK140" si="37">IF(OR($B77=0,AJ77=0),"",AJ77/$B77)</f>
        <v/>
      </c>
      <c r="AM77" s="534" t="str">
        <f t="shared" ref="AM77:AM140" si="38">IF(OR($B77=0,AL77=0),"",AL77/$B77)</f>
        <v/>
      </c>
      <c r="AO77" s="534" t="str">
        <f t="shared" ref="AO77:AO140" si="39">IF(OR($B77=0,AN77=0),"",AN77/$B77)</f>
        <v/>
      </c>
      <c r="AQ77" s="534" t="str">
        <f t="shared" ref="AQ77:AQ140" si="40">IF(OR($B77=0,AP77=0),"",AP77/$B77)</f>
        <v/>
      </c>
    </row>
    <row r="78" spans="5:43">
      <c r="E78" s="534" t="str">
        <f t="shared" si="22"/>
        <v/>
      </c>
      <c r="G78" s="534" t="str">
        <f t="shared" si="22"/>
        <v/>
      </c>
      <c r="I78" s="534" t="str">
        <f t="shared" si="23"/>
        <v/>
      </c>
      <c r="K78" s="534" t="str">
        <f t="shared" si="24"/>
        <v/>
      </c>
      <c r="M78" s="534" t="str">
        <f t="shared" si="25"/>
        <v/>
      </c>
      <c r="O78" s="534" t="str">
        <f t="shared" si="26"/>
        <v/>
      </c>
      <c r="Q78" s="534" t="str">
        <f t="shared" si="27"/>
        <v/>
      </c>
      <c r="S78" s="534" t="str">
        <f t="shared" si="28"/>
        <v/>
      </c>
      <c r="U78" s="534" t="str">
        <f t="shared" si="29"/>
        <v/>
      </c>
      <c r="W78" s="534" t="str">
        <f t="shared" si="30"/>
        <v/>
      </c>
      <c r="Y78" s="534" t="str">
        <f t="shared" si="31"/>
        <v/>
      </c>
      <c r="AA78" s="534" t="str">
        <f t="shared" si="32"/>
        <v/>
      </c>
      <c r="AC78" s="534" t="str">
        <f t="shared" si="33"/>
        <v/>
      </c>
      <c r="AE78" s="534" t="str">
        <f t="shared" si="34"/>
        <v/>
      </c>
      <c r="AG78" s="534" t="str">
        <f t="shared" si="35"/>
        <v/>
      </c>
      <c r="AI78" s="534" t="str">
        <f t="shared" si="36"/>
        <v/>
      </c>
      <c r="AK78" s="534" t="str">
        <f t="shared" si="37"/>
        <v/>
      </c>
      <c r="AM78" s="534" t="str">
        <f t="shared" si="38"/>
        <v/>
      </c>
      <c r="AO78" s="534" t="str">
        <f t="shared" si="39"/>
        <v/>
      </c>
      <c r="AQ78" s="534" t="str">
        <f t="shared" si="40"/>
        <v/>
      </c>
    </row>
    <row r="79" spans="5:43">
      <c r="E79" s="534" t="str">
        <f t="shared" si="22"/>
        <v/>
      </c>
      <c r="G79" s="534" t="str">
        <f t="shared" si="22"/>
        <v/>
      </c>
      <c r="I79" s="534" t="str">
        <f t="shared" si="23"/>
        <v/>
      </c>
      <c r="K79" s="534" t="str">
        <f t="shared" si="24"/>
        <v/>
      </c>
      <c r="M79" s="534" t="str">
        <f t="shared" si="25"/>
        <v/>
      </c>
      <c r="O79" s="534" t="str">
        <f t="shared" si="26"/>
        <v/>
      </c>
      <c r="Q79" s="534" t="str">
        <f t="shared" si="27"/>
        <v/>
      </c>
      <c r="S79" s="534" t="str">
        <f t="shared" si="28"/>
        <v/>
      </c>
      <c r="U79" s="534" t="str">
        <f t="shared" si="29"/>
        <v/>
      </c>
      <c r="W79" s="534" t="str">
        <f t="shared" si="30"/>
        <v/>
      </c>
      <c r="Y79" s="534" t="str">
        <f t="shared" si="31"/>
        <v/>
      </c>
      <c r="AA79" s="534" t="str">
        <f t="shared" si="32"/>
        <v/>
      </c>
      <c r="AC79" s="534" t="str">
        <f t="shared" si="33"/>
        <v/>
      </c>
      <c r="AE79" s="534" t="str">
        <f t="shared" si="34"/>
        <v/>
      </c>
      <c r="AG79" s="534" t="str">
        <f t="shared" si="35"/>
        <v/>
      </c>
      <c r="AI79" s="534" t="str">
        <f t="shared" si="36"/>
        <v/>
      </c>
      <c r="AK79" s="534" t="str">
        <f t="shared" si="37"/>
        <v/>
      </c>
      <c r="AM79" s="534" t="str">
        <f t="shared" si="38"/>
        <v/>
      </c>
      <c r="AO79" s="534" t="str">
        <f t="shared" si="39"/>
        <v/>
      </c>
      <c r="AQ79" s="534" t="str">
        <f t="shared" si="40"/>
        <v/>
      </c>
    </row>
    <row r="80" spans="5:43">
      <c r="E80" s="534" t="str">
        <f t="shared" si="22"/>
        <v/>
      </c>
      <c r="G80" s="534" t="str">
        <f t="shared" si="22"/>
        <v/>
      </c>
      <c r="I80" s="534" t="str">
        <f t="shared" si="23"/>
        <v/>
      </c>
      <c r="K80" s="534" t="str">
        <f t="shared" si="24"/>
        <v/>
      </c>
      <c r="M80" s="534" t="str">
        <f t="shared" si="25"/>
        <v/>
      </c>
      <c r="O80" s="534" t="str">
        <f t="shared" si="26"/>
        <v/>
      </c>
      <c r="Q80" s="534" t="str">
        <f t="shared" si="27"/>
        <v/>
      </c>
      <c r="S80" s="534" t="str">
        <f t="shared" si="28"/>
        <v/>
      </c>
      <c r="U80" s="534" t="str">
        <f t="shared" si="29"/>
        <v/>
      </c>
      <c r="W80" s="534" t="str">
        <f t="shared" si="30"/>
        <v/>
      </c>
      <c r="Y80" s="534" t="str">
        <f t="shared" si="31"/>
        <v/>
      </c>
      <c r="AA80" s="534" t="str">
        <f t="shared" si="32"/>
        <v/>
      </c>
      <c r="AC80" s="534" t="str">
        <f t="shared" si="33"/>
        <v/>
      </c>
      <c r="AE80" s="534" t="str">
        <f t="shared" si="34"/>
        <v/>
      </c>
      <c r="AG80" s="534" t="str">
        <f t="shared" si="35"/>
        <v/>
      </c>
      <c r="AI80" s="534" t="str">
        <f t="shared" si="36"/>
        <v/>
      </c>
      <c r="AK80" s="534" t="str">
        <f t="shared" si="37"/>
        <v/>
      </c>
      <c r="AM80" s="534" t="str">
        <f t="shared" si="38"/>
        <v/>
      </c>
      <c r="AO80" s="534" t="str">
        <f t="shared" si="39"/>
        <v/>
      </c>
      <c r="AQ80" s="534" t="str">
        <f t="shared" si="40"/>
        <v/>
      </c>
    </row>
    <row r="81" spans="5:43">
      <c r="E81" s="534" t="str">
        <f t="shared" si="22"/>
        <v/>
      </c>
      <c r="G81" s="534" t="str">
        <f t="shared" si="22"/>
        <v/>
      </c>
      <c r="I81" s="534" t="str">
        <f t="shared" si="23"/>
        <v/>
      </c>
      <c r="K81" s="534" t="str">
        <f t="shared" si="24"/>
        <v/>
      </c>
      <c r="M81" s="534" t="str">
        <f t="shared" si="25"/>
        <v/>
      </c>
      <c r="O81" s="534" t="str">
        <f t="shared" si="26"/>
        <v/>
      </c>
      <c r="Q81" s="534" t="str">
        <f t="shared" si="27"/>
        <v/>
      </c>
      <c r="S81" s="534" t="str">
        <f t="shared" si="28"/>
        <v/>
      </c>
      <c r="U81" s="534" t="str">
        <f t="shared" si="29"/>
        <v/>
      </c>
      <c r="W81" s="534" t="str">
        <f t="shared" si="30"/>
        <v/>
      </c>
      <c r="Y81" s="534" t="str">
        <f t="shared" si="31"/>
        <v/>
      </c>
      <c r="AA81" s="534" t="str">
        <f t="shared" si="32"/>
        <v/>
      </c>
      <c r="AC81" s="534" t="str">
        <f t="shared" si="33"/>
        <v/>
      </c>
      <c r="AE81" s="534" t="str">
        <f t="shared" si="34"/>
        <v/>
      </c>
      <c r="AG81" s="534" t="str">
        <f t="shared" si="35"/>
        <v/>
      </c>
      <c r="AI81" s="534" t="str">
        <f t="shared" si="36"/>
        <v/>
      </c>
      <c r="AK81" s="534" t="str">
        <f t="shared" si="37"/>
        <v/>
      </c>
      <c r="AM81" s="534" t="str">
        <f t="shared" si="38"/>
        <v/>
      </c>
      <c r="AO81" s="534" t="str">
        <f t="shared" si="39"/>
        <v/>
      </c>
      <c r="AQ81" s="534" t="str">
        <f t="shared" si="40"/>
        <v/>
      </c>
    </row>
    <row r="82" spans="5:43">
      <c r="E82" s="534" t="str">
        <f t="shared" si="22"/>
        <v/>
      </c>
      <c r="G82" s="534" t="str">
        <f t="shared" si="22"/>
        <v/>
      </c>
      <c r="I82" s="534" t="str">
        <f t="shared" si="23"/>
        <v/>
      </c>
      <c r="K82" s="534" t="str">
        <f t="shared" si="24"/>
        <v/>
      </c>
      <c r="M82" s="534" t="str">
        <f t="shared" si="25"/>
        <v/>
      </c>
      <c r="O82" s="534" t="str">
        <f t="shared" si="26"/>
        <v/>
      </c>
      <c r="Q82" s="534" t="str">
        <f t="shared" si="27"/>
        <v/>
      </c>
      <c r="S82" s="534" t="str">
        <f t="shared" si="28"/>
        <v/>
      </c>
      <c r="U82" s="534" t="str">
        <f t="shared" si="29"/>
        <v/>
      </c>
      <c r="W82" s="534" t="str">
        <f t="shared" si="30"/>
        <v/>
      </c>
      <c r="Y82" s="534" t="str">
        <f t="shared" si="31"/>
        <v/>
      </c>
      <c r="AA82" s="534" t="str">
        <f t="shared" si="32"/>
        <v/>
      </c>
      <c r="AC82" s="534" t="str">
        <f t="shared" si="33"/>
        <v/>
      </c>
      <c r="AE82" s="534" t="str">
        <f t="shared" si="34"/>
        <v/>
      </c>
      <c r="AG82" s="534" t="str">
        <f t="shared" si="35"/>
        <v/>
      </c>
      <c r="AI82" s="534" t="str">
        <f t="shared" si="36"/>
        <v/>
      </c>
      <c r="AK82" s="534" t="str">
        <f t="shared" si="37"/>
        <v/>
      </c>
      <c r="AM82" s="534" t="str">
        <f t="shared" si="38"/>
        <v/>
      </c>
      <c r="AO82" s="534" t="str">
        <f t="shared" si="39"/>
        <v/>
      </c>
      <c r="AQ82" s="534" t="str">
        <f t="shared" si="40"/>
        <v/>
      </c>
    </row>
    <row r="83" spans="5:43">
      <c r="E83" s="534" t="str">
        <f t="shared" si="22"/>
        <v/>
      </c>
      <c r="G83" s="534" t="str">
        <f t="shared" si="22"/>
        <v/>
      </c>
      <c r="I83" s="534" t="str">
        <f t="shared" si="23"/>
        <v/>
      </c>
      <c r="K83" s="534" t="str">
        <f t="shared" si="24"/>
        <v/>
      </c>
      <c r="M83" s="534" t="str">
        <f t="shared" si="25"/>
        <v/>
      </c>
      <c r="O83" s="534" t="str">
        <f t="shared" si="26"/>
        <v/>
      </c>
      <c r="Q83" s="534" t="str">
        <f t="shared" si="27"/>
        <v/>
      </c>
      <c r="S83" s="534" t="str">
        <f t="shared" si="28"/>
        <v/>
      </c>
      <c r="U83" s="534" t="str">
        <f t="shared" si="29"/>
        <v/>
      </c>
      <c r="W83" s="534" t="str">
        <f t="shared" si="30"/>
        <v/>
      </c>
      <c r="Y83" s="534" t="str">
        <f t="shared" si="31"/>
        <v/>
      </c>
      <c r="AA83" s="534" t="str">
        <f t="shared" si="32"/>
        <v/>
      </c>
      <c r="AC83" s="534" t="str">
        <f t="shared" si="33"/>
        <v/>
      </c>
      <c r="AE83" s="534" t="str">
        <f t="shared" si="34"/>
        <v/>
      </c>
      <c r="AG83" s="534" t="str">
        <f t="shared" si="35"/>
        <v/>
      </c>
      <c r="AI83" s="534" t="str">
        <f t="shared" si="36"/>
        <v/>
      </c>
      <c r="AK83" s="534" t="str">
        <f t="shared" si="37"/>
        <v/>
      </c>
      <c r="AM83" s="534" t="str">
        <f t="shared" si="38"/>
        <v/>
      </c>
      <c r="AO83" s="534" t="str">
        <f t="shared" si="39"/>
        <v/>
      </c>
      <c r="AQ83" s="534" t="str">
        <f t="shared" si="40"/>
        <v/>
      </c>
    </row>
    <row r="84" spans="5:43">
      <c r="E84" s="534" t="str">
        <f t="shared" si="22"/>
        <v/>
      </c>
      <c r="G84" s="534" t="str">
        <f t="shared" si="22"/>
        <v/>
      </c>
      <c r="I84" s="534" t="str">
        <f t="shared" si="23"/>
        <v/>
      </c>
      <c r="K84" s="534" t="str">
        <f t="shared" si="24"/>
        <v/>
      </c>
      <c r="M84" s="534" t="str">
        <f t="shared" si="25"/>
        <v/>
      </c>
      <c r="O84" s="534" t="str">
        <f t="shared" si="26"/>
        <v/>
      </c>
      <c r="Q84" s="534" t="str">
        <f t="shared" si="27"/>
        <v/>
      </c>
      <c r="S84" s="534" t="str">
        <f t="shared" si="28"/>
        <v/>
      </c>
      <c r="U84" s="534" t="str">
        <f t="shared" si="29"/>
        <v/>
      </c>
      <c r="W84" s="534" t="str">
        <f t="shared" si="30"/>
        <v/>
      </c>
      <c r="Y84" s="534" t="str">
        <f t="shared" si="31"/>
        <v/>
      </c>
      <c r="AA84" s="534" t="str">
        <f t="shared" si="32"/>
        <v/>
      </c>
      <c r="AC84" s="534" t="str">
        <f t="shared" si="33"/>
        <v/>
      </c>
      <c r="AE84" s="534" t="str">
        <f t="shared" si="34"/>
        <v/>
      </c>
      <c r="AG84" s="534" t="str">
        <f t="shared" si="35"/>
        <v/>
      </c>
      <c r="AI84" s="534" t="str">
        <f t="shared" si="36"/>
        <v/>
      </c>
      <c r="AK84" s="534" t="str">
        <f t="shared" si="37"/>
        <v/>
      </c>
      <c r="AM84" s="534" t="str">
        <f t="shared" si="38"/>
        <v/>
      </c>
      <c r="AO84" s="534" t="str">
        <f t="shared" si="39"/>
        <v/>
      </c>
      <c r="AQ84" s="534" t="str">
        <f t="shared" si="40"/>
        <v/>
      </c>
    </row>
    <row r="85" spans="5:43">
      <c r="E85" s="534" t="str">
        <f t="shared" si="22"/>
        <v/>
      </c>
      <c r="G85" s="534" t="str">
        <f t="shared" si="22"/>
        <v/>
      </c>
      <c r="I85" s="534" t="str">
        <f t="shared" si="23"/>
        <v/>
      </c>
      <c r="K85" s="534" t="str">
        <f t="shared" si="24"/>
        <v/>
      </c>
      <c r="M85" s="534" t="str">
        <f t="shared" si="25"/>
        <v/>
      </c>
      <c r="O85" s="534" t="str">
        <f t="shared" si="26"/>
        <v/>
      </c>
      <c r="Q85" s="534" t="str">
        <f t="shared" si="27"/>
        <v/>
      </c>
      <c r="S85" s="534" t="str">
        <f t="shared" si="28"/>
        <v/>
      </c>
      <c r="U85" s="534" t="str">
        <f t="shared" si="29"/>
        <v/>
      </c>
      <c r="W85" s="534" t="str">
        <f t="shared" si="30"/>
        <v/>
      </c>
      <c r="Y85" s="534" t="str">
        <f t="shared" si="31"/>
        <v/>
      </c>
      <c r="AA85" s="534" t="str">
        <f t="shared" si="32"/>
        <v/>
      </c>
      <c r="AC85" s="534" t="str">
        <f t="shared" si="33"/>
        <v/>
      </c>
      <c r="AE85" s="534" t="str">
        <f t="shared" si="34"/>
        <v/>
      </c>
      <c r="AG85" s="534" t="str">
        <f t="shared" si="35"/>
        <v/>
      </c>
      <c r="AI85" s="534" t="str">
        <f t="shared" si="36"/>
        <v/>
      </c>
      <c r="AK85" s="534" t="str">
        <f t="shared" si="37"/>
        <v/>
      </c>
      <c r="AM85" s="534" t="str">
        <f t="shared" si="38"/>
        <v/>
      </c>
      <c r="AO85" s="534" t="str">
        <f t="shared" si="39"/>
        <v/>
      </c>
      <c r="AQ85" s="534" t="str">
        <f t="shared" si="40"/>
        <v/>
      </c>
    </row>
    <row r="86" spans="5:43">
      <c r="E86" s="534" t="str">
        <f t="shared" si="22"/>
        <v/>
      </c>
      <c r="G86" s="534" t="str">
        <f t="shared" si="22"/>
        <v/>
      </c>
      <c r="I86" s="534" t="str">
        <f t="shared" si="23"/>
        <v/>
      </c>
      <c r="K86" s="534" t="str">
        <f t="shared" si="24"/>
        <v/>
      </c>
      <c r="M86" s="534" t="str">
        <f t="shared" si="25"/>
        <v/>
      </c>
      <c r="O86" s="534" t="str">
        <f t="shared" si="26"/>
        <v/>
      </c>
      <c r="Q86" s="534" t="str">
        <f t="shared" si="27"/>
        <v/>
      </c>
      <c r="S86" s="534" t="str">
        <f t="shared" si="28"/>
        <v/>
      </c>
      <c r="U86" s="534" t="str">
        <f t="shared" si="29"/>
        <v/>
      </c>
      <c r="W86" s="534" t="str">
        <f t="shared" si="30"/>
        <v/>
      </c>
      <c r="Y86" s="534" t="str">
        <f t="shared" si="31"/>
        <v/>
      </c>
      <c r="AA86" s="534" t="str">
        <f t="shared" si="32"/>
        <v/>
      </c>
      <c r="AC86" s="534" t="str">
        <f t="shared" si="33"/>
        <v/>
      </c>
      <c r="AE86" s="534" t="str">
        <f t="shared" si="34"/>
        <v/>
      </c>
      <c r="AG86" s="534" t="str">
        <f t="shared" si="35"/>
        <v/>
      </c>
      <c r="AI86" s="534" t="str">
        <f t="shared" si="36"/>
        <v/>
      </c>
      <c r="AK86" s="534" t="str">
        <f t="shared" si="37"/>
        <v/>
      </c>
      <c r="AM86" s="534" t="str">
        <f t="shared" si="38"/>
        <v/>
      </c>
      <c r="AO86" s="534" t="str">
        <f t="shared" si="39"/>
        <v/>
      </c>
      <c r="AQ86" s="534" t="str">
        <f t="shared" si="40"/>
        <v/>
      </c>
    </row>
    <row r="87" spans="5:43">
      <c r="E87" s="534" t="str">
        <f t="shared" si="22"/>
        <v/>
      </c>
      <c r="G87" s="534" t="str">
        <f t="shared" si="22"/>
        <v/>
      </c>
      <c r="I87" s="534" t="str">
        <f t="shared" si="23"/>
        <v/>
      </c>
      <c r="K87" s="534" t="str">
        <f t="shared" si="24"/>
        <v/>
      </c>
      <c r="M87" s="534" t="str">
        <f t="shared" si="25"/>
        <v/>
      </c>
      <c r="O87" s="534" t="str">
        <f t="shared" si="26"/>
        <v/>
      </c>
      <c r="Q87" s="534" t="str">
        <f t="shared" si="27"/>
        <v/>
      </c>
      <c r="S87" s="534" t="str">
        <f t="shared" si="28"/>
        <v/>
      </c>
      <c r="U87" s="534" t="str">
        <f t="shared" si="29"/>
        <v/>
      </c>
      <c r="W87" s="534" t="str">
        <f t="shared" si="30"/>
        <v/>
      </c>
      <c r="Y87" s="534" t="str">
        <f t="shared" si="31"/>
        <v/>
      </c>
      <c r="AA87" s="534" t="str">
        <f t="shared" si="32"/>
        <v/>
      </c>
      <c r="AC87" s="534" t="str">
        <f t="shared" si="33"/>
        <v/>
      </c>
      <c r="AE87" s="534" t="str">
        <f t="shared" si="34"/>
        <v/>
      </c>
      <c r="AG87" s="534" t="str">
        <f t="shared" si="35"/>
        <v/>
      </c>
      <c r="AI87" s="534" t="str">
        <f t="shared" si="36"/>
        <v/>
      </c>
      <c r="AK87" s="534" t="str">
        <f t="shared" si="37"/>
        <v/>
      </c>
      <c r="AM87" s="534" t="str">
        <f t="shared" si="38"/>
        <v/>
      </c>
      <c r="AO87" s="534" t="str">
        <f t="shared" si="39"/>
        <v/>
      </c>
      <c r="AQ87" s="534" t="str">
        <f t="shared" si="40"/>
        <v/>
      </c>
    </row>
    <row r="88" spans="5:43">
      <c r="E88" s="534" t="str">
        <f t="shared" si="22"/>
        <v/>
      </c>
      <c r="G88" s="534" t="str">
        <f t="shared" si="22"/>
        <v/>
      </c>
      <c r="I88" s="534" t="str">
        <f t="shared" si="23"/>
        <v/>
      </c>
      <c r="K88" s="534" t="str">
        <f t="shared" si="24"/>
        <v/>
      </c>
      <c r="M88" s="534" t="str">
        <f t="shared" si="25"/>
        <v/>
      </c>
      <c r="O88" s="534" t="str">
        <f t="shared" si="26"/>
        <v/>
      </c>
      <c r="Q88" s="534" t="str">
        <f t="shared" si="27"/>
        <v/>
      </c>
      <c r="S88" s="534" t="str">
        <f t="shared" si="28"/>
        <v/>
      </c>
      <c r="U88" s="534" t="str">
        <f t="shared" si="29"/>
        <v/>
      </c>
      <c r="W88" s="534" t="str">
        <f t="shared" si="30"/>
        <v/>
      </c>
      <c r="Y88" s="534" t="str">
        <f t="shared" si="31"/>
        <v/>
      </c>
      <c r="AA88" s="534" t="str">
        <f t="shared" si="32"/>
        <v/>
      </c>
      <c r="AC88" s="534" t="str">
        <f t="shared" si="33"/>
        <v/>
      </c>
      <c r="AE88" s="534" t="str">
        <f t="shared" si="34"/>
        <v/>
      </c>
      <c r="AG88" s="534" t="str">
        <f t="shared" si="35"/>
        <v/>
      </c>
      <c r="AI88" s="534" t="str">
        <f t="shared" si="36"/>
        <v/>
      </c>
      <c r="AK88" s="534" t="str">
        <f t="shared" si="37"/>
        <v/>
      </c>
      <c r="AM88" s="534" t="str">
        <f t="shared" si="38"/>
        <v/>
      </c>
      <c r="AO88" s="534" t="str">
        <f t="shared" si="39"/>
        <v/>
      </c>
      <c r="AQ88" s="534" t="str">
        <f t="shared" si="40"/>
        <v/>
      </c>
    </row>
    <row r="89" spans="5:43">
      <c r="E89" s="534" t="str">
        <f t="shared" si="22"/>
        <v/>
      </c>
      <c r="G89" s="534" t="str">
        <f t="shared" si="22"/>
        <v/>
      </c>
      <c r="I89" s="534" t="str">
        <f t="shared" si="23"/>
        <v/>
      </c>
      <c r="K89" s="534" t="str">
        <f t="shared" si="24"/>
        <v/>
      </c>
      <c r="M89" s="534" t="str">
        <f t="shared" si="25"/>
        <v/>
      </c>
      <c r="O89" s="534" t="str">
        <f t="shared" si="26"/>
        <v/>
      </c>
      <c r="Q89" s="534" t="str">
        <f t="shared" si="27"/>
        <v/>
      </c>
      <c r="S89" s="534" t="str">
        <f t="shared" si="28"/>
        <v/>
      </c>
      <c r="U89" s="534" t="str">
        <f t="shared" si="29"/>
        <v/>
      </c>
      <c r="W89" s="534" t="str">
        <f t="shared" si="30"/>
        <v/>
      </c>
      <c r="Y89" s="534" t="str">
        <f t="shared" si="31"/>
        <v/>
      </c>
      <c r="AA89" s="534" t="str">
        <f t="shared" si="32"/>
        <v/>
      </c>
      <c r="AC89" s="534" t="str">
        <f t="shared" si="33"/>
        <v/>
      </c>
      <c r="AE89" s="534" t="str">
        <f t="shared" si="34"/>
        <v/>
      </c>
      <c r="AG89" s="534" t="str">
        <f t="shared" si="35"/>
        <v/>
      </c>
      <c r="AI89" s="534" t="str">
        <f t="shared" si="36"/>
        <v/>
      </c>
      <c r="AK89" s="534" t="str">
        <f t="shared" si="37"/>
        <v/>
      </c>
      <c r="AM89" s="534" t="str">
        <f t="shared" si="38"/>
        <v/>
      </c>
      <c r="AO89" s="534" t="str">
        <f t="shared" si="39"/>
        <v/>
      </c>
      <c r="AQ89" s="534" t="str">
        <f t="shared" si="40"/>
        <v/>
      </c>
    </row>
    <row r="90" spans="5:43">
      <c r="E90" s="534" t="str">
        <f t="shared" si="22"/>
        <v/>
      </c>
      <c r="G90" s="534" t="str">
        <f t="shared" si="22"/>
        <v/>
      </c>
      <c r="I90" s="534" t="str">
        <f t="shared" si="23"/>
        <v/>
      </c>
      <c r="K90" s="534" t="str">
        <f t="shared" si="24"/>
        <v/>
      </c>
      <c r="M90" s="534" t="str">
        <f t="shared" si="25"/>
        <v/>
      </c>
      <c r="O90" s="534" t="str">
        <f t="shared" si="26"/>
        <v/>
      </c>
      <c r="Q90" s="534" t="str">
        <f t="shared" si="27"/>
        <v/>
      </c>
      <c r="S90" s="534" t="str">
        <f t="shared" si="28"/>
        <v/>
      </c>
      <c r="U90" s="534" t="str">
        <f t="shared" si="29"/>
        <v/>
      </c>
      <c r="W90" s="534" t="str">
        <f t="shared" si="30"/>
        <v/>
      </c>
      <c r="Y90" s="534" t="str">
        <f t="shared" si="31"/>
        <v/>
      </c>
      <c r="AA90" s="534" t="str">
        <f t="shared" si="32"/>
        <v/>
      </c>
      <c r="AC90" s="534" t="str">
        <f t="shared" si="33"/>
        <v/>
      </c>
      <c r="AE90" s="534" t="str">
        <f t="shared" si="34"/>
        <v/>
      </c>
      <c r="AG90" s="534" t="str">
        <f t="shared" si="35"/>
        <v/>
      </c>
      <c r="AI90" s="534" t="str">
        <f t="shared" si="36"/>
        <v/>
      </c>
      <c r="AK90" s="534" t="str">
        <f t="shared" si="37"/>
        <v/>
      </c>
      <c r="AM90" s="534" t="str">
        <f t="shared" si="38"/>
        <v/>
      </c>
      <c r="AO90" s="534" t="str">
        <f t="shared" si="39"/>
        <v/>
      </c>
      <c r="AQ90" s="534" t="str">
        <f t="shared" si="40"/>
        <v/>
      </c>
    </row>
    <row r="91" spans="5:43">
      <c r="E91" s="534" t="str">
        <f t="shared" si="22"/>
        <v/>
      </c>
      <c r="G91" s="534" t="str">
        <f t="shared" si="22"/>
        <v/>
      </c>
      <c r="I91" s="534" t="str">
        <f t="shared" si="23"/>
        <v/>
      </c>
      <c r="K91" s="534" t="str">
        <f t="shared" si="24"/>
        <v/>
      </c>
      <c r="M91" s="534" t="str">
        <f t="shared" si="25"/>
        <v/>
      </c>
      <c r="O91" s="534" t="str">
        <f t="shared" si="26"/>
        <v/>
      </c>
      <c r="Q91" s="534" t="str">
        <f t="shared" si="27"/>
        <v/>
      </c>
      <c r="S91" s="534" t="str">
        <f t="shared" si="28"/>
        <v/>
      </c>
      <c r="U91" s="534" t="str">
        <f t="shared" si="29"/>
        <v/>
      </c>
      <c r="W91" s="534" t="str">
        <f t="shared" si="30"/>
        <v/>
      </c>
      <c r="Y91" s="534" t="str">
        <f t="shared" si="31"/>
        <v/>
      </c>
      <c r="AA91" s="534" t="str">
        <f t="shared" si="32"/>
        <v/>
      </c>
      <c r="AC91" s="534" t="str">
        <f t="shared" si="33"/>
        <v/>
      </c>
      <c r="AE91" s="534" t="str">
        <f t="shared" si="34"/>
        <v/>
      </c>
      <c r="AG91" s="534" t="str">
        <f t="shared" si="35"/>
        <v/>
      </c>
      <c r="AI91" s="534" t="str">
        <f t="shared" si="36"/>
        <v/>
      </c>
      <c r="AK91" s="534" t="str">
        <f t="shared" si="37"/>
        <v/>
      </c>
      <c r="AM91" s="534" t="str">
        <f t="shared" si="38"/>
        <v/>
      </c>
      <c r="AO91" s="534" t="str">
        <f t="shared" si="39"/>
        <v/>
      </c>
      <c r="AQ91" s="534" t="str">
        <f t="shared" si="40"/>
        <v/>
      </c>
    </row>
    <row r="92" spans="5:43">
      <c r="E92" s="534" t="str">
        <f t="shared" si="22"/>
        <v/>
      </c>
      <c r="G92" s="534" t="str">
        <f t="shared" si="22"/>
        <v/>
      </c>
      <c r="I92" s="534" t="str">
        <f t="shared" si="23"/>
        <v/>
      </c>
      <c r="K92" s="534" t="str">
        <f t="shared" si="24"/>
        <v/>
      </c>
      <c r="M92" s="534" t="str">
        <f t="shared" si="25"/>
        <v/>
      </c>
      <c r="O92" s="534" t="str">
        <f t="shared" si="26"/>
        <v/>
      </c>
      <c r="Q92" s="534" t="str">
        <f t="shared" si="27"/>
        <v/>
      </c>
      <c r="S92" s="534" t="str">
        <f t="shared" si="28"/>
        <v/>
      </c>
      <c r="U92" s="534" t="str">
        <f t="shared" si="29"/>
        <v/>
      </c>
      <c r="W92" s="534" t="str">
        <f t="shared" si="30"/>
        <v/>
      </c>
      <c r="Y92" s="534" t="str">
        <f t="shared" si="31"/>
        <v/>
      </c>
      <c r="AA92" s="534" t="str">
        <f t="shared" si="32"/>
        <v/>
      </c>
      <c r="AC92" s="534" t="str">
        <f t="shared" si="33"/>
        <v/>
      </c>
      <c r="AE92" s="534" t="str">
        <f t="shared" si="34"/>
        <v/>
      </c>
      <c r="AG92" s="534" t="str">
        <f t="shared" si="35"/>
        <v/>
      </c>
      <c r="AI92" s="534" t="str">
        <f t="shared" si="36"/>
        <v/>
      </c>
      <c r="AK92" s="534" t="str">
        <f t="shared" si="37"/>
        <v/>
      </c>
      <c r="AM92" s="534" t="str">
        <f t="shared" si="38"/>
        <v/>
      </c>
      <c r="AO92" s="534" t="str">
        <f t="shared" si="39"/>
        <v/>
      </c>
      <c r="AQ92" s="534" t="str">
        <f t="shared" si="40"/>
        <v/>
      </c>
    </row>
    <row r="93" spans="5:43">
      <c r="E93" s="534" t="str">
        <f t="shared" ref="E93:G108" si="41">IF(OR($B93=0,D93=0),"",D93/$B93)</f>
        <v/>
      </c>
      <c r="G93" s="534" t="str">
        <f t="shared" si="41"/>
        <v/>
      </c>
      <c r="I93" s="534" t="str">
        <f t="shared" si="23"/>
        <v/>
      </c>
      <c r="K93" s="534" t="str">
        <f t="shared" si="24"/>
        <v/>
      </c>
      <c r="M93" s="534" t="str">
        <f t="shared" si="25"/>
        <v/>
      </c>
      <c r="O93" s="534" t="str">
        <f t="shared" si="26"/>
        <v/>
      </c>
      <c r="Q93" s="534" t="str">
        <f t="shared" si="27"/>
        <v/>
      </c>
      <c r="S93" s="534" t="str">
        <f t="shared" si="28"/>
        <v/>
      </c>
      <c r="U93" s="534" t="str">
        <f t="shared" si="29"/>
        <v/>
      </c>
      <c r="W93" s="534" t="str">
        <f t="shared" si="30"/>
        <v/>
      </c>
      <c r="Y93" s="534" t="str">
        <f t="shared" si="31"/>
        <v/>
      </c>
      <c r="AA93" s="534" t="str">
        <f t="shared" si="32"/>
        <v/>
      </c>
      <c r="AC93" s="534" t="str">
        <f t="shared" si="33"/>
        <v/>
      </c>
      <c r="AE93" s="534" t="str">
        <f t="shared" si="34"/>
        <v/>
      </c>
      <c r="AG93" s="534" t="str">
        <f t="shared" si="35"/>
        <v/>
      </c>
      <c r="AI93" s="534" t="str">
        <f t="shared" si="36"/>
        <v/>
      </c>
      <c r="AK93" s="534" t="str">
        <f t="shared" si="37"/>
        <v/>
      </c>
      <c r="AM93" s="534" t="str">
        <f t="shared" si="38"/>
        <v/>
      </c>
      <c r="AO93" s="534" t="str">
        <f t="shared" si="39"/>
        <v/>
      </c>
      <c r="AQ93" s="534" t="str">
        <f t="shared" si="40"/>
        <v/>
      </c>
    </row>
    <row r="94" spans="5:43">
      <c r="E94" s="534" t="str">
        <f t="shared" si="41"/>
        <v/>
      </c>
      <c r="G94" s="534" t="str">
        <f t="shared" si="41"/>
        <v/>
      </c>
      <c r="I94" s="534" t="str">
        <f t="shared" si="23"/>
        <v/>
      </c>
      <c r="K94" s="534" t="str">
        <f t="shared" si="24"/>
        <v/>
      </c>
      <c r="M94" s="534" t="str">
        <f t="shared" si="25"/>
        <v/>
      </c>
      <c r="O94" s="534" t="str">
        <f t="shared" si="26"/>
        <v/>
      </c>
      <c r="Q94" s="534" t="str">
        <f t="shared" si="27"/>
        <v/>
      </c>
      <c r="S94" s="534" t="str">
        <f t="shared" si="28"/>
        <v/>
      </c>
      <c r="U94" s="534" t="str">
        <f t="shared" si="29"/>
        <v/>
      </c>
      <c r="W94" s="534" t="str">
        <f t="shared" si="30"/>
        <v/>
      </c>
      <c r="Y94" s="534" t="str">
        <f t="shared" si="31"/>
        <v/>
      </c>
      <c r="AA94" s="534" t="str">
        <f t="shared" si="32"/>
        <v/>
      </c>
      <c r="AC94" s="534" t="str">
        <f t="shared" si="33"/>
        <v/>
      </c>
      <c r="AE94" s="534" t="str">
        <f t="shared" si="34"/>
        <v/>
      </c>
      <c r="AG94" s="534" t="str">
        <f t="shared" si="35"/>
        <v/>
      </c>
      <c r="AI94" s="534" t="str">
        <f t="shared" si="36"/>
        <v/>
      </c>
      <c r="AK94" s="534" t="str">
        <f t="shared" si="37"/>
        <v/>
      </c>
      <c r="AM94" s="534" t="str">
        <f t="shared" si="38"/>
        <v/>
      </c>
      <c r="AO94" s="534" t="str">
        <f t="shared" si="39"/>
        <v/>
      </c>
      <c r="AQ94" s="534" t="str">
        <f t="shared" si="40"/>
        <v/>
      </c>
    </row>
    <row r="95" spans="5:43">
      <c r="E95" s="534" t="str">
        <f t="shared" si="41"/>
        <v/>
      </c>
      <c r="G95" s="534" t="str">
        <f t="shared" si="41"/>
        <v/>
      </c>
      <c r="I95" s="534" t="str">
        <f t="shared" si="23"/>
        <v/>
      </c>
      <c r="K95" s="534" t="str">
        <f t="shared" si="24"/>
        <v/>
      </c>
      <c r="M95" s="534" t="str">
        <f t="shared" si="25"/>
        <v/>
      </c>
      <c r="O95" s="534" t="str">
        <f t="shared" si="26"/>
        <v/>
      </c>
      <c r="Q95" s="534" t="str">
        <f t="shared" si="27"/>
        <v/>
      </c>
      <c r="S95" s="534" t="str">
        <f t="shared" si="28"/>
        <v/>
      </c>
      <c r="U95" s="534" t="str">
        <f t="shared" si="29"/>
        <v/>
      </c>
      <c r="W95" s="534" t="str">
        <f t="shared" si="30"/>
        <v/>
      </c>
      <c r="Y95" s="534" t="str">
        <f t="shared" si="31"/>
        <v/>
      </c>
      <c r="AA95" s="534" t="str">
        <f t="shared" si="32"/>
        <v/>
      </c>
      <c r="AC95" s="534" t="str">
        <f t="shared" si="33"/>
        <v/>
      </c>
      <c r="AE95" s="534" t="str">
        <f t="shared" si="34"/>
        <v/>
      </c>
      <c r="AG95" s="534" t="str">
        <f t="shared" si="35"/>
        <v/>
      </c>
      <c r="AI95" s="534" t="str">
        <f t="shared" si="36"/>
        <v/>
      </c>
      <c r="AK95" s="534" t="str">
        <f t="shared" si="37"/>
        <v/>
      </c>
      <c r="AM95" s="534" t="str">
        <f t="shared" si="38"/>
        <v/>
      </c>
      <c r="AO95" s="534" t="str">
        <f t="shared" si="39"/>
        <v/>
      </c>
      <c r="AQ95" s="534" t="str">
        <f t="shared" si="40"/>
        <v/>
      </c>
    </row>
    <row r="96" spans="5:43">
      <c r="E96" s="534" t="str">
        <f t="shared" si="41"/>
        <v/>
      </c>
      <c r="G96" s="534" t="str">
        <f t="shared" si="41"/>
        <v/>
      </c>
      <c r="I96" s="534" t="str">
        <f t="shared" si="23"/>
        <v/>
      </c>
      <c r="K96" s="534" t="str">
        <f t="shared" si="24"/>
        <v/>
      </c>
      <c r="M96" s="534" t="str">
        <f t="shared" si="25"/>
        <v/>
      </c>
      <c r="O96" s="534" t="str">
        <f t="shared" si="26"/>
        <v/>
      </c>
      <c r="Q96" s="534" t="str">
        <f t="shared" si="27"/>
        <v/>
      </c>
      <c r="S96" s="534" t="str">
        <f t="shared" si="28"/>
        <v/>
      </c>
      <c r="U96" s="534" t="str">
        <f t="shared" si="29"/>
        <v/>
      </c>
      <c r="W96" s="534" t="str">
        <f t="shared" si="30"/>
        <v/>
      </c>
      <c r="Y96" s="534" t="str">
        <f t="shared" si="31"/>
        <v/>
      </c>
      <c r="AA96" s="534" t="str">
        <f t="shared" si="32"/>
        <v/>
      </c>
      <c r="AC96" s="534" t="str">
        <f t="shared" si="33"/>
        <v/>
      </c>
      <c r="AE96" s="534" t="str">
        <f t="shared" si="34"/>
        <v/>
      </c>
      <c r="AG96" s="534" t="str">
        <f t="shared" si="35"/>
        <v/>
      </c>
      <c r="AI96" s="534" t="str">
        <f t="shared" si="36"/>
        <v/>
      </c>
      <c r="AK96" s="534" t="str">
        <f t="shared" si="37"/>
        <v/>
      </c>
      <c r="AM96" s="534" t="str">
        <f t="shared" si="38"/>
        <v/>
      </c>
      <c r="AO96" s="534" t="str">
        <f t="shared" si="39"/>
        <v/>
      </c>
      <c r="AQ96" s="534" t="str">
        <f t="shared" si="40"/>
        <v/>
      </c>
    </row>
    <row r="97" spans="5:43">
      <c r="E97" s="534" t="str">
        <f t="shared" si="41"/>
        <v/>
      </c>
      <c r="G97" s="534" t="str">
        <f t="shared" si="41"/>
        <v/>
      </c>
      <c r="I97" s="534" t="str">
        <f t="shared" si="23"/>
        <v/>
      </c>
      <c r="K97" s="534" t="str">
        <f t="shared" si="24"/>
        <v/>
      </c>
      <c r="M97" s="534" t="str">
        <f t="shared" si="25"/>
        <v/>
      </c>
      <c r="O97" s="534" t="str">
        <f t="shared" si="26"/>
        <v/>
      </c>
      <c r="Q97" s="534" t="str">
        <f t="shared" si="27"/>
        <v/>
      </c>
      <c r="S97" s="534" t="str">
        <f t="shared" si="28"/>
        <v/>
      </c>
      <c r="U97" s="534" t="str">
        <f t="shared" si="29"/>
        <v/>
      </c>
      <c r="W97" s="534" t="str">
        <f t="shared" si="30"/>
        <v/>
      </c>
      <c r="Y97" s="534" t="str">
        <f t="shared" si="31"/>
        <v/>
      </c>
      <c r="AA97" s="534" t="str">
        <f t="shared" si="32"/>
        <v/>
      </c>
      <c r="AC97" s="534" t="str">
        <f t="shared" si="33"/>
        <v/>
      </c>
      <c r="AE97" s="534" t="str">
        <f t="shared" si="34"/>
        <v/>
      </c>
      <c r="AG97" s="534" t="str">
        <f t="shared" si="35"/>
        <v/>
      </c>
      <c r="AI97" s="534" t="str">
        <f t="shared" si="36"/>
        <v/>
      </c>
      <c r="AK97" s="534" t="str">
        <f t="shared" si="37"/>
        <v/>
      </c>
      <c r="AM97" s="534" t="str">
        <f t="shared" si="38"/>
        <v/>
      </c>
      <c r="AO97" s="534" t="str">
        <f t="shared" si="39"/>
        <v/>
      </c>
      <c r="AQ97" s="534" t="str">
        <f t="shared" si="40"/>
        <v/>
      </c>
    </row>
    <row r="98" spans="5:43">
      <c r="E98" s="534" t="str">
        <f t="shared" si="41"/>
        <v/>
      </c>
      <c r="G98" s="534" t="str">
        <f t="shared" si="41"/>
        <v/>
      </c>
      <c r="I98" s="534" t="str">
        <f t="shared" si="23"/>
        <v/>
      </c>
      <c r="K98" s="534" t="str">
        <f t="shared" si="24"/>
        <v/>
      </c>
      <c r="M98" s="534" t="str">
        <f t="shared" si="25"/>
        <v/>
      </c>
      <c r="O98" s="534" t="str">
        <f t="shared" si="26"/>
        <v/>
      </c>
      <c r="Q98" s="534" t="str">
        <f t="shared" si="27"/>
        <v/>
      </c>
      <c r="S98" s="534" t="str">
        <f t="shared" si="28"/>
        <v/>
      </c>
      <c r="U98" s="534" t="str">
        <f t="shared" si="29"/>
        <v/>
      </c>
      <c r="W98" s="534" t="str">
        <f t="shared" si="30"/>
        <v/>
      </c>
      <c r="Y98" s="534" t="str">
        <f t="shared" si="31"/>
        <v/>
      </c>
      <c r="AA98" s="534" t="str">
        <f t="shared" si="32"/>
        <v/>
      </c>
      <c r="AC98" s="534" t="str">
        <f t="shared" si="33"/>
        <v/>
      </c>
      <c r="AE98" s="534" t="str">
        <f t="shared" si="34"/>
        <v/>
      </c>
      <c r="AG98" s="534" t="str">
        <f t="shared" si="35"/>
        <v/>
      </c>
      <c r="AI98" s="534" t="str">
        <f t="shared" si="36"/>
        <v/>
      </c>
      <c r="AK98" s="534" t="str">
        <f t="shared" si="37"/>
        <v/>
      </c>
      <c r="AM98" s="534" t="str">
        <f t="shared" si="38"/>
        <v/>
      </c>
      <c r="AO98" s="534" t="str">
        <f t="shared" si="39"/>
        <v/>
      </c>
      <c r="AQ98" s="534" t="str">
        <f t="shared" si="40"/>
        <v/>
      </c>
    </row>
    <row r="99" spans="5:43">
      <c r="E99" s="534" t="str">
        <f t="shared" si="41"/>
        <v/>
      </c>
      <c r="G99" s="534" t="str">
        <f t="shared" si="41"/>
        <v/>
      </c>
      <c r="I99" s="534" t="str">
        <f t="shared" si="23"/>
        <v/>
      </c>
      <c r="K99" s="534" t="str">
        <f t="shared" si="24"/>
        <v/>
      </c>
      <c r="M99" s="534" t="str">
        <f t="shared" si="25"/>
        <v/>
      </c>
      <c r="O99" s="534" t="str">
        <f t="shared" si="26"/>
        <v/>
      </c>
      <c r="Q99" s="534" t="str">
        <f t="shared" si="27"/>
        <v/>
      </c>
      <c r="S99" s="534" t="str">
        <f t="shared" si="28"/>
        <v/>
      </c>
      <c r="U99" s="534" t="str">
        <f t="shared" si="29"/>
        <v/>
      </c>
      <c r="W99" s="534" t="str">
        <f t="shared" si="30"/>
        <v/>
      </c>
      <c r="Y99" s="534" t="str">
        <f t="shared" si="31"/>
        <v/>
      </c>
      <c r="AA99" s="534" t="str">
        <f t="shared" si="32"/>
        <v/>
      </c>
      <c r="AC99" s="534" t="str">
        <f t="shared" si="33"/>
        <v/>
      </c>
      <c r="AE99" s="534" t="str">
        <f t="shared" si="34"/>
        <v/>
      </c>
      <c r="AG99" s="534" t="str">
        <f t="shared" si="35"/>
        <v/>
      </c>
      <c r="AI99" s="534" t="str">
        <f t="shared" si="36"/>
        <v/>
      </c>
      <c r="AK99" s="534" t="str">
        <f t="shared" si="37"/>
        <v/>
      </c>
      <c r="AM99" s="534" t="str">
        <f t="shared" si="38"/>
        <v/>
      </c>
      <c r="AO99" s="534" t="str">
        <f t="shared" si="39"/>
        <v/>
      </c>
      <c r="AQ99" s="534" t="str">
        <f t="shared" si="40"/>
        <v/>
      </c>
    </row>
    <row r="100" spans="5:43">
      <c r="E100" s="534" t="str">
        <f t="shared" si="41"/>
        <v/>
      </c>
      <c r="G100" s="534" t="str">
        <f t="shared" si="41"/>
        <v/>
      </c>
      <c r="I100" s="534" t="str">
        <f t="shared" si="23"/>
        <v/>
      </c>
      <c r="K100" s="534" t="str">
        <f t="shared" si="24"/>
        <v/>
      </c>
      <c r="M100" s="534" t="str">
        <f t="shared" si="25"/>
        <v/>
      </c>
      <c r="O100" s="534" t="str">
        <f t="shared" si="26"/>
        <v/>
      </c>
      <c r="Q100" s="534" t="str">
        <f t="shared" si="27"/>
        <v/>
      </c>
      <c r="S100" s="534" t="str">
        <f t="shared" si="28"/>
        <v/>
      </c>
      <c r="U100" s="534" t="str">
        <f t="shared" si="29"/>
        <v/>
      </c>
      <c r="W100" s="534" t="str">
        <f t="shared" si="30"/>
        <v/>
      </c>
      <c r="Y100" s="534" t="str">
        <f t="shared" si="31"/>
        <v/>
      </c>
      <c r="AA100" s="534" t="str">
        <f t="shared" si="32"/>
        <v/>
      </c>
      <c r="AC100" s="534" t="str">
        <f t="shared" si="33"/>
        <v/>
      </c>
      <c r="AE100" s="534" t="str">
        <f t="shared" si="34"/>
        <v/>
      </c>
      <c r="AG100" s="534" t="str">
        <f t="shared" si="35"/>
        <v/>
      </c>
      <c r="AI100" s="534" t="str">
        <f t="shared" si="36"/>
        <v/>
      </c>
      <c r="AK100" s="534" t="str">
        <f t="shared" si="37"/>
        <v/>
      </c>
      <c r="AM100" s="534" t="str">
        <f t="shared" si="38"/>
        <v/>
      </c>
      <c r="AO100" s="534" t="str">
        <f t="shared" si="39"/>
        <v/>
      </c>
      <c r="AQ100" s="534" t="str">
        <f t="shared" si="40"/>
        <v/>
      </c>
    </row>
    <row r="101" spans="5:43">
      <c r="E101" s="534" t="str">
        <f t="shared" si="41"/>
        <v/>
      </c>
      <c r="G101" s="534" t="str">
        <f t="shared" si="41"/>
        <v/>
      </c>
      <c r="I101" s="534" t="str">
        <f t="shared" si="23"/>
        <v/>
      </c>
      <c r="K101" s="534" t="str">
        <f t="shared" si="24"/>
        <v/>
      </c>
      <c r="M101" s="534" t="str">
        <f t="shared" si="25"/>
        <v/>
      </c>
      <c r="O101" s="534" t="str">
        <f t="shared" si="26"/>
        <v/>
      </c>
      <c r="Q101" s="534" t="str">
        <f t="shared" si="27"/>
        <v/>
      </c>
      <c r="S101" s="534" t="str">
        <f t="shared" si="28"/>
        <v/>
      </c>
      <c r="U101" s="534" t="str">
        <f t="shared" si="29"/>
        <v/>
      </c>
      <c r="W101" s="534" t="str">
        <f t="shared" si="30"/>
        <v/>
      </c>
      <c r="Y101" s="534" t="str">
        <f t="shared" si="31"/>
        <v/>
      </c>
      <c r="AA101" s="534" t="str">
        <f t="shared" si="32"/>
        <v/>
      </c>
      <c r="AC101" s="534" t="str">
        <f t="shared" si="33"/>
        <v/>
      </c>
      <c r="AE101" s="534" t="str">
        <f t="shared" si="34"/>
        <v/>
      </c>
      <c r="AG101" s="534" t="str">
        <f t="shared" si="35"/>
        <v/>
      </c>
      <c r="AI101" s="534" t="str">
        <f t="shared" si="36"/>
        <v/>
      </c>
      <c r="AK101" s="534" t="str">
        <f t="shared" si="37"/>
        <v/>
      </c>
      <c r="AM101" s="534" t="str">
        <f t="shared" si="38"/>
        <v/>
      </c>
      <c r="AO101" s="534" t="str">
        <f t="shared" si="39"/>
        <v/>
      </c>
      <c r="AQ101" s="534" t="str">
        <f t="shared" si="40"/>
        <v/>
      </c>
    </row>
    <row r="102" spans="5:43">
      <c r="E102" s="534" t="str">
        <f t="shared" si="41"/>
        <v/>
      </c>
      <c r="G102" s="534" t="str">
        <f t="shared" si="41"/>
        <v/>
      </c>
      <c r="I102" s="534" t="str">
        <f t="shared" si="23"/>
        <v/>
      </c>
      <c r="K102" s="534" t="str">
        <f t="shared" si="24"/>
        <v/>
      </c>
      <c r="M102" s="534" t="str">
        <f t="shared" si="25"/>
        <v/>
      </c>
      <c r="O102" s="534" t="str">
        <f t="shared" si="26"/>
        <v/>
      </c>
      <c r="Q102" s="534" t="str">
        <f t="shared" si="27"/>
        <v/>
      </c>
      <c r="S102" s="534" t="str">
        <f t="shared" si="28"/>
        <v/>
      </c>
      <c r="U102" s="534" t="str">
        <f t="shared" si="29"/>
        <v/>
      </c>
      <c r="W102" s="534" t="str">
        <f t="shared" si="30"/>
        <v/>
      </c>
      <c r="Y102" s="534" t="str">
        <f t="shared" si="31"/>
        <v/>
      </c>
      <c r="AA102" s="534" t="str">
        <f t="shared" si="32"/>
        <v/>
      </c>
      <c r="AC102" s="534" t="str">
        <f t="shared" si="33"/>
        <v/>
      </c>
      <c r="AE102" s="534" t="str">
        <f t="shared" si="34"/>
        <v/>
      </c>
      <c r="AG102" s="534" t="str">
        <f t="shared" si="35"/>
        <v/>
      </c>
      <c r="AI102" s="534" t="str">
        <f t="shared" si="36"/>
        <v/>
      </c>
      <c r="AK102" s="534" t="str">
        <f t="shared" si="37"/>
        <v/>
      </c>
      <c r="AM102" s="534" t="str">
        <f t="shared" si="38"/>
        <v/>
      </c>
      <c r="AO102" s="534" t="str">
        <f t="shared" si="39"/>
        <v/>
      </c>
      <c r="AQ102" s="534" t="str">
        <f t="shared" si="40"/>
        <v/>
      </c>
    </row>
    <row r="103" spans="5:43">
      <c r="E103" s="534" t="str">
        <f t="shared" si="41"/>
        <v/>
      </c>
      <c r="G103" s="534" t="str">
        <f t="shared" si="41"/>
        <v/>
      </c>
      <c r="I103" s="534" t="str">
        <f t="shared" si="23"/>
        <v/>
      </c>
      <c r="K103" s="534" t="str">
        <f t="shared" si="24"/>
        <v/>
      </c>
      <c r="M103" s="534" t="str">
        <f t="shared" si="25"/>
        <v/>
      </c>
      <c r="O103" s="534" t="str">
        <f t="shared" si="26"/>
        <v/>
      </c>
      <c r="Q103" s="534" t="str">
        <f t="shared" si="27"/>
        <v/>
      </c>
      <c r="S103" s="534" t="str">
        <f t="shared" si="28"/>
        <v/>
      </c>
      <c r="U103" s="534" t="str">
        <f t="shared" si="29"/>
        <v/>
      </c>
      <c r="W103" s="534" t="str">
        <f t="shared" si="30"/>
        <v/>
      </c>
      <c r="Y103" s="534" t="str">
        <f t="shared" si="31"/>
        <v/>
      </c>
      <c r="AA103" s="534" t="str">
        <f t="shared" si="32"/>
        <v/>
      </c>
      <c r="AC103" s="534" t="str">
        <f t="shared" si="33"/>
        <v/>
      </c>
      <c r="AE103" s="534" t="str">
        <f t="shared" si="34"/>
        <v/>
      </c>
      <c r="AG103" s="534" t="str">
        <f t="shared" si="35"/>
        <v/>
      </c>
      <c r="AI103" s="534" t="str">
        <f t="shared" si="36"/>
        <v/>
      </c>
      <c r="AK103" s="534" t="str">
        <f t="shared" si="37"/>
        <v/>
      </c>
      <c r="AM103" s="534" t="str">
        <f t="shared" si="38"/>
        <v/>
      </c>
      <c r="AO103" s="534" t="str">
        <f t="shared" si="39"/>
        <v/>
      </c>
      <c r="AQ103" s="534" t="str">
        <f t="shared" si="40"/>
        <v/>
      </c>
    </row>
    <row r="104" spans="5:43">
      <c r="E104" s="534" t="str">
        <f t="shared" si="41"/>
        <v/>
      </c>
      <c r="G104" s="534" t="str">
        <f t="shared" si="41"/>
        <v/>
      </c>
      <c r="I104" s="534" t="str">
        <f t="shared" si="23"/>
        <v/>
      </c>
      <c r="K104" s="534" t="str">
        <f t="shared" si="24"/>
        <v/>
      </c>
      <c r="M104" s="534" t="str">
        <f t="shared" si="25"/>
        <v/>
      </c>
      <c r="O104" s="534" t="str">
        <f t="shared" si="26"/>
        <v/>
      </c>
      <c r="Q104" s="534" t="str">
        <f t="shared" si="27"/>
        <v/>
      </c>
      <c r="S104" s="534" t="str">
        <f t="shared" si="28"/>
        <v/>
      </c>
      <c r="U104" s="534" t="str">
        <f t="shared" si="29"/>
        <v/>
      </c>
      <c r="W104" s="534" t="str">
        <f t="shared" si="30"/>
        <v/>
      </c>
      <c r="Y104" s="534" t="str">
        <f t="shared" si="31"/>
        <v/>
      </c>
      <c r="AA104" s="534" t="str">
        <f t="shared" si="32"/>
        <v/>
      </c>
      <c r="AC104" s="534" t="str">
        <f t="shared" si="33"/>
        <v/>
      </c>
      <c r="AE104" s="534" t="str">
        <f t="shared" si="34"/>
        <v/>
      </c>
      <c r="AG104" s="534" t="str">
        <f t="shared" si="35"/>
        <v/>
      </c>
      <c r="AI104" s="534" t="str">
        <f t="shared" si="36"/>
        <v/>
      </c>
      <c r="AK104" s="534" t="str">
        <f t="shared" si="37"/>
        <v/>
      </c>
      <c r="AM104" s="534" t="str">
        <f t="shared" si="38"/>
        <v/>
      </c>
      <c r="AO104" s="534" t="str">
        <f t="shared" si="39"/>
        <v/>
      </c>
      <c r="AQ104" s="534" t="str">
        <f t="shared" si="40"/>
        <v/>
      </c>
    </row>
    <row r="105" spans="5:43">
      <c r="E105" s="534" t="str">
        <f t="shared" si="41"/>
        <v/>
      </c>
      <c r="G105" s="534" t="str">
        <f t="shared" si="41"/>
        <v/>
      </c>
      <c r="I105" s="534" t="str">
        <f t="shared" si="23"/>
        <v/>
      </c>
      <c r="K105" s="534" t="str">
        <f t="shared" si="24"/>
        <v/>
      </c>
      <c r="M105" s="534" t="str">
        <f t="shared" si="25"/>
        <v/>
      </c>
      <c r="O105" s="534" t="str">
        <f t="shared" si="26"/>
        <v/>
      </c>
      <c r="Q105" s="534" t="str">
        <f t="shared" si="27"/>
        <v/>
      </c>
      <c r="S105" s="534" t="str">
        <f t="shared" si="28"/>
        <v/>
      </c>
      <c r="U105" s="534" t="str">
        <f t="shared" si="29"/>
        <v/>
      </c>
      <c r="W105" s="534" t="str">
        <f t="shared" si="30"/>
        <v/>
      </c>
      <c r="Y105" s="534" t="str">
        <f t="shared" si="31"/>
        <v/>
      </c>
      <c r="AA105" s="534" t="str">
        <f t="shared" si="32"/>
        <v/>
      </c>
      <c r="AC105" s="534" t="str">
        <f t="shared" si="33"/>
        <v/>
      </c>
      <c r="AE105" s="534" t="str">
        <f t="shared" si="34"/>
        <v/>
      </c>
      <c r="AG105" s="534" t="str">
        <f t="shared" si="35"/>
        <v/>
      </c>
      <c r="AI105" s="534" t="str">
        <f t="shared" si="36"/>
        <v/>
      </c>
      <c r="AK105" s="534" t="str">
        <f t="shared" si="37"/>
        <v/>
      </c>
      <c r="AM105" s="534" t="str">
        <f t="shared" si="38"/>
        <v/>
      </c>
      <c r="AO105" s="534" t="str">
        <f t="shared" si="39"/>
        <v/>
      </c>
      <c r="AQ105" s="534" t="str">
        <f t="shared" si="40"/>
        <v/>
      </c>
    </row>
    <row r="106" spans="5:43">
      <c r="E106" s="534" t="str">
        <f t="shared" si="41"/>
        <v/>
      </c>
      <c r="G106" s="534" t="str">
        <f t="shared" si="41"/>
        <v/>
      </c>
      <c r="I106" s="534" t="str">
        <f t="shared" si="23"/>
        <v/>
      </c>
      <c r="K106" s="534" t="str">
        <f t="shared" si="24"/>
        <v/>
      </c>
      <c r="M106" s="534" t="str">
        <f t="shared" si="25"/>
        <v/>
      </c>
      <c r="O106" s="534" t="str">
        <f t="shared" si="26"/>
        <v/>
      </c>
      <c r="Q106" s="534" t="str">
        <f t="shared" si="27"/>
        <v/>
      </c>
      <c r="S106" s="534" t="str">
        <f t="shared" si="28"/>
        <v/>
      </c>
      <c r="U106" s="534" t="str">
        <f t="shared" si="29"/>
        <v/>
      </c>
      <c r="W106" s="534" t="str">
        <f t="shared" si="30"/>
        <v/>
      </c>
      <c r="Y106" s="534" t="str">
        <f t="shared" si="31"/>
        <v/>
      </c>
      <c r="AA106" s="534" t="str">
        <f t="shared" si="32"/>
        <v/>
      </c>
      <c r="AC106" s="534" t="str">
        <f t="shared" si="33"/>
        <v/>
      </c>
      <c r="AE106" s="534" t="str">
        <f t="shared" si="34"/>
        <v/>
      </c>
      <c r="AG106" s="534" t="str">
        <f t="shared" si="35"/>
        <v/>
      </c>
      <c r="AI106" s="534" t="str">
        <f t="shared" si="36"/>
        <v/>
      </c>
      <c r="AK106" s="534" t="str">
        <f t="shared" si="37"/>
        <v/>
      </c>
      <c r="AM106" s="534" t="str">
        <f t="shared" si="38"/>
        <v/>
      </c>
      <c r="AO106" s="534" t="str">
        <f t="shared" si="39"/>
        <v/>
      </c>
      <c r="AQ106" s="534" t="str">
        <f t="shared" si="40"/>
        <v/>
      </c>
    </row>
    <row r="107" spans="5:43">
      <c r="E107" s="534" t="str">
        <f t="shared" si="41"/>
        <v/>
      </c>
      <c r="G107" s="534" t="str">
        <f t="shared" si="41"/>
        <v/>
      </c>
      <c r="I107" s="534" t="str">
        <f t="shared" si="23"/>
        <v/>
      </c>
      <c r="K107" s="534" t="str">
        <f t="shared" si="24"/>
        <v/>
      </c>
      <c r="M107" s="534" t="str">
        <f t="shared" si="25"/>
        <v/>
      </c>
      <c r="O107" s="534" t="str">
        <f t="shared" si="26"/>
        <v/>
      </c>
      <c r="Q107" s="534" t="str">
        <f t="shared" si="27"/>
        <v/>
      </c>
      <c r="S107" s="534" t="str">
        <f t="shared" si="28"/>
        <v/>
      </c>
      <c r="U107" s="534" t="str">
        <f t="shared" si="29"/>
        <v/>
      </c>
      <c r="W107" s="534" t="str">
        <f t="shared" si="30"/>
        <v/>
      </c>
      <c r="Y107" s="534" t="str">
        <f t="shared" si="31"/>
        <v/>
      </c>
      <c r="AA107" s="534" t="str">
        <f t="shared" si="32"/>
        <v/>
      </c>
      <c r="AC107" s="534" t="str">
        <f t="shared" si="33"/>
        <v/>
      </c>
      <c r="AE107" s="534" t="str">
        <f t="shared" si="34"/>
        <v/>
      </c>
      <c r="AG107" s="534" t="str">
        <f t="shared" si="35"/>
        <v/>
      </c>
      <c r="AI107" s="534" t="str">
        <f t="shared" si="36"/>
        <v/>
      </c>
      <c r="AK107" s="534" t="str">
        <f t="shared" si="37"/>
        <v/>
      </c>
      <c r="AM107" s="534" t="str">
        <f t="shared" si="38"/>
        <v/>
      </c>
      <c r="AO107" s="534" t="str">
        <f t="shared" si="39"/>
        <v/>
      </c>
      <c r="AQ107" s="534" t="str">
        <f t="shared" si="40"/>
        <v/>
      </c>
    </row>
    <row r="108" spans="5:43">
      <c r="E108" s="534" t="str">
        <f t="shared" si="41"/>
        <v/>
      </c>
      <c r="G108" s="534" t="str">
        <f t="shared" si="41"/>
        <v/>
      </c>
      <c r="I108" s="534" t="str">
        <f t="shared" si="23"/>
        <v/>
      </c>
      <c r="K108" s="534" t="str">
        <f t="shared" si="24"/>
        <v/>
      </c>
      <c r="M108" s="534" t="str">
        <f t="shared" si="25"/>
        <v/>
      </c>
      <c r="O108" s="534" t="str">
        <f t="shared" si="26"/>
        <v/>
      </c>
      <c r="Q108" s="534" t="str">
        <f t="shared" si="27"/>
        <v/>
      </c>
      <c r="S108" s="534" t="str">
        <f t="shared" si="28"/>
        <v/>
      </c>
      <c r="U108" s="534" t="str">
        <f t="shared" si="29"/>
        <v/>
      </c>
      <c r="W108" s="534" t="str">
        <f t="shared" si="30"/>
        <v/>
      </c>
      <c r="Y108" s="534" t="str">
        <f t="shared" si="31"/>
        <v/>
      </c>
      <c r="AA108" s="534" t="str">
        <f t="shared" si="32"/>
        <v/>
      </c>
      <c r="AC108" s="534" t="str">
        <f t="shared" si="33"/>
        <v/>
      </c>
      <c r="AE108" s="534" t="str">
        <f t="shared" si="34"/>
        <v/>
      </c>
      <c r="AG108" s="534" t="str">
        <f t="shared" si="35"/>
        <v/>
      </c>
      <c r="AI108" s="534" t="str">
        <f t="shared" si="36"/>
        <v/>
      </c>
      <c r="AK108" s="534" t="str">
        <f t="shared" si="37"/>
        <v/>
      </c>
      <c r="AM108" s="534" t="str">
        <f t="shared" si="38"/>
        <v/>
      </c>
      <c r="AO108" s="534" t="str">
        <f t="shared" si="39"/>
        <v/>
      </c>
      <c r="AQ108" s="534" t="str">
        <f t="shared" si="40"/>
        <v/>
      </c>
    </row>
    <row r="109" spans="5:43">
      <c r="E109" s="534" t="str">
        <f t="shared" ref="E109:G124" si="42">IF(OR($B109=0,D109=0),"",D109/$B109)</f>
        <v/>
      </c>
      <c r="G109" s="534" t="str">
        <f t="shared" si="42"/>
        <v/>
      </c>
      <c r="I109" s="534" t="str">
        <f t="shared" si="23"/>
        <v/>
      </c>
      <c r="K109" s="534" t="str">
        <f t="shared" si="24"/>
        <v/>
      </c>
      <c r="M109" s="534" t="str">
        <f t="shared" si="25"/>
        <v/>
      </c>
      <c r="O109" s="534" t="str">
        <f t="shared" si="26"/>
        <v/>
      </c>
      <c r="Q109" s="534" t="str">
        <f t="shared" si="27"/>
        <v/>
      </c>
      <c r="S109" s="534" t="str">
        <f t="shared" si="28"/>
        <v/>
      </c>
      <c r="U109" s="534" t="str">
        <f t="shared" si="29"/>
        <v/>
      </c>
      <c r="W109" s="534" t="str">
        <f t="shared" si="30"/>
        <v/>
      </c>
      <c r="Y109" s="534" t="str">
        <f t="shared" si="31"/>
        <v/>
      </c>
      <c r="AA109" s="534" t="str">
        <f t="shared" si="32"/>
        <v/>
      </c>
      <c r="AC109" s="534" t="str">
        <f t="shared" si="33"/>
        <v/>
      </c>
      <c r="AE109" s="534" t="str">
        <f t="shared" si="34"/>
        <v/>
      </c>
      <c r="AG109" s="534" t="str">
        <f t="shared" si="35"/>
        <v/>
      </c>
      <c r="AI109" s="534" t="str">
        <f t="shared" si="36"/>
        <v/>
      </c>
      <c r="AK109" s="534" t="str">
        <f t="shared" si="37"/>
        <v/>
      </c>
      <c r="AM109" s="534" t="str">
        <f t="shared" si="38"/>
        <v/>
      </c>
      <c r="AO109" s="534" t="str">
        <f t="shared" si="39"/>
        <v/>
      </c>
      <c r="AQ109" s="534" t="str">
        <f t="shared" si="40"/>
        <v/>
      </c>
    </row>
    <row r="110" spans="5:43">
      <c r="E110" s="534" t="str">
        <f t="shared" si="42"/>
        <v/>
      </c>
      <c r="G110" s="534" t="str">
        <f t="shared" si="42"/>
        <v/>
      </c>
      <c r="I110" s="534" t="str">
        <f t="shared" si="23"/>
        <v/>
      </c>
      <c r="K110" s="534" t="str">
        <f t="shared" si="24"/>
        <v/>
      </c>
      <c r="M110" s="534" t="str">
        <f t="shared" si="25"/>
        <v/>
      </c>
      <c r="O110" s="534" t="str">
        <f t="shared" si="26"/>
        <v/>
      </c>
      <c r="Q110" s="534" t="str">
        <f t="shared" si="27"/>
        <v/>
      </c>
      <c r="S110" s="534" t="str">
        <f t="shared" si="28"/>
        <v/>
      </c>
      <c r="U110" s="534" t="str">
        <f t="shared" si="29"/>
        <v/>
      </c>
      <c r="W110" s="534" t="str">
        <f t="shared" si="30"/>
        <v/>
      </c>
      <c r="Y110" s="534" t="str">
        <f t="shared" si="31"/>
        <v/>
      </c>
      <c r="AA110" s="534" t="str">
        <f t="shared" si="32"/>
        <v/>
      </c>
      <c r="AC110" s="534" t="str">
        <f t="shared" si="33"/>
        <v/>
      </c>
      <c r="AE110" s="534" t="str">
        <f t="shared" si="34"/>
        <v/>
      </c>
      <c r="AG110" s="534" t="str">
        <f t="shared" si="35"/>
        <v/>
      </c>
      <c r="AI110" s="534" t="str">
        <f t="shared" si="36"/>
        <v/>
      </c>
      <c r="AK110" s="534" t="str">
        <f t="shared" si="37"/>
        <v/>
      </c>
      <c r="AM110" s="534" t="str">
        <f t="shared" si="38"/>
        <v/>
      </c>
      <c r="AO110" s="534" t="str">
        <f t="shared" si="39"/>
        <v/>
      </c>
      <c r="AQ110" s="534" t="str">
        <f t="shared" si="40"/>
        <v/>
      </c>
    </row>
    <row r="111" spans="5:43">
      <c r="E111" s="534" t="str">
        <f t="shared" si="42"/>
        <v/>
      </c>
      <c r="G111" s="534" t="str">
        <f t="shared" si="42"/>
        <v/>
      </c>
      <c r="I111" s="534" t="str">
        <f t="shared" si="23"/>
        <v/>
      </c>
      <c r="K111" s="534" t="str">
        <f t="shared" si="24"/>
        <v/>
      </c>
      <c r="M111" s="534" t="str">
        <f t="shared" si="25"/>
        <v/>
      </c>
      <c r="O111" s="534" t="str">
        <f t="shared" si="26"/>
        <v/>
      </c>
      <c r="Q111" s="534" t="str">
        <f t="shared" si="27"/>
        <v/>
      </c>
      <c r="S111" s="534" t="str">
        <f t="shared" si="28"/>
        <v/>
      </c>
      <c r="U111" s="534" t="str">
        <f t="shared" si="29"/>
        <v/>
      </c>
      <c r="W111" s="534" t="str">
        <f t="shared" si="30"/>
        <v/>
      </c>
      <c r="Y111" s="534" t="str">
        <f t="shared" si="31"/>
        <v/>
      </c>
      <c r="AA111" s="534" t="str">
        <f t="shared" si="32"/>
        <v/>
      </c>
      <c r="AC111" s="534" t="str">
        <f t="shared" si="33"/>
        <v/>
      </c>
      <c r="AE111" s="534" t="str">
        <f t="shared" si="34"/>
        <v/>
      </c>
      <c r="AG111" s="534" t="str">
        <f t="shared" si="35"/>
        <v/>
      </c>
      <c r="AI111" s="534" t="str">
        <f t="shared" si="36"/>
        <v/>
      </c>
      <c r="AK111" s="534" t="str">
        <f t="shared" si="37"/>
        <v/>
      </c>
      <c r="AM111" s="534" t="str">
        <f t="shared" si="38"/>
        <v/>
      </c>
      <c r="AO111" s="534" t="str">
        <f t="shared" si="39"/>
        <v/>
      </c>
      <c r="AQ111" s="534" t="str">
        <f t="shared" si="40"/>
        <v/>
      </c>
    </row>
    <row r="112" spans="5:43">
      <c r="E112" s="534" t="str">
        <f t="shared" si="42"/>
        <v/>
      </c>
      <c r="G112" s="534" t="str">
        <f t="shared" si="42"/>
        <v/>
      </c>
      <c r="I112" s="534" t="str">
        <f t="shared" si="23"/>
        <v/>
      </c>
      <c r="K112" s="534" t="str">
        <f t="shared" si="24"/>
        <v/>
      </c>
      <c r="M112" s="534" t="str">
        <f t="shared" si="25"/>
        <v/>
      </c>
      <c r="O112" s="534" t="str">
        <f t="shared" si="26"/>
        <v/>
      </c>
      <c r="Q112" s="534" t="str">
        <f t="shared" si="27"/>
        <v/>
      </c>
      <c r="S112" s="534" t="str">
        <f t="shared" si="28"/>
        <v/>
      </c>
      <c r="U112" s="534" t="str">
        <f t="shared" si="29"/>
        <v/>
      </c>
      <c r="W112" s="534" t="str">
        <f t="shared" si="30"/>
        <v/>
      </c>
      <c r="Y112" s="534" t="str">
        <f t="shared" si="31"/>
        <v/>
      </c>
      <c r="AA112" s="534" t="str">
        <f t="shared" si="32"/>
        <v/>
      </c>
      <c r="AC112" s="534" t="str">
        <f t="shared" si="33"/>
        <v/>
      </c>
      <c r="AE112" s="534" t="str">
        <f t="shared" si="34"/>
        <v/>
      </c>
      <c r="AG112" s="534" t="str">
        <f t="shared" si="35"/>
        <v/>
      </c>
      <c r="AI112" s="534" t="str">
        <f t="shared" si="36"/>
        <v/>
      </c>
      <c r="AK112" s="534" t="str">
        <f t="shared" si="37"/>
        <v/>
      </c>
      <c r="AM112" s="534" t="str">
        <f t="shared" si="38"/>
        <v/>
      </c>
      <c r="AO112" s="534" t="str">
        <f t="shared" si="39"/>
        <v/>
      </c>
      <c r="AQ112" s="534" t="str">
        <f t="shared" si="40"/>
        <v/>
      </c>
    </row>
    <row r="113" spans="5:43">
      <c r="E113" s="534" t="str">
        <f t="shared" si="42"/>
        <v/>
      </c>
      <c r="G113" s="534" t="str">
        <f t="shared" si="42"/>
        <v/>
      </c>
      <c r="I113" s="534" t="str">
        <f t="shared" si="23"/>
        <v/>
      </c>
      <c r="K113" s="534" t="str">
        <f t="shared" si="24"/>
        <v/>
      </c>
      <c r="M113" s="534" t="str">
        <f t="shared" si="25"/>
        <v/>
      </c>
      <c r="O113" s="534" t="str">
        <f t="shared" si="26"/>
        <v/>
      </c>
      <c r="Q113" s="534" t="str">
        <f t="shared" si="27"/>
        <v/>
      </c>
      <c r="S113" s="534" t="str">
        <f t="shared" si="28"/>
        <v/>
      </c>
      <c r="U113" s="534" t="str">
        <f t="shared" si="29"/>
        <v/>
      </c>
      <c r="W113" s="534" t="str">
        <f t="shared" si="30"/>
        <v/>
      </c>
      <c r="Y113" s="534" t="str">
        <f t="shared" si="31"/>
        <v/>
      </c>
      <c r="AA113" s="534" t="str">
        <f t="shared" si="32"/>
        <v/>
      </c>
      <c r="AC113" s="534" t="str">
        <f t="shared" si="33"/>
        <v/>
      </c>
      <c r="AE113" s="534" t="str">
        <f t="shared" si="34"/>
        <v/>
      </c>
      <c r="AG113" s="534" t="str">
        <f t="shared" si="35"/>
        <v/>
      </c>
      <c r="AI113" s="534" t="str">
        <f t="shared" si="36"/>
        <v/>
      </c>
      <c r="AK113" s="534" t="str">
        <f t="shared" si="37"/>
        <v/>
      </c>
      <c r="AM113" s="534" t="str">
        <f t="shared" si="38"/>
        <v/>
      </c>
      <c r="AO113" s="534" t="str">
        <f t="shared" si="39"/>
        <v/>
      </c>
      <c r="AQ113" s="534" t="str">
        <f t="shared" si="40"/>
        <v/>
      </c>
    </row>
    <row r="114" spans="5:43">
      <c r="E114" s="534" t="str">
        <f t="shared" si="42"/>
        <v/>
      </c>
      <c r="G114" s="534" t="str">
        <f t="shared" si="42"/>
        <v/>
      </c>
      <c r="I114" s="534" t="str">
        <f t="shared" si="23"/>
        <v/>
      </c>
      <c r="K114" s="534" t="str">
        <f t="shared" si="24"/>
        <v/>
      </c>
      <c r="M114" s="534" t="str">
        <f t="shared" si="25"/>
        <v/>
      </c>
      <c r="O114" s="534" t="str">
        <f t="shared" si="26"/>
        <v/>
      </c>
      <c r="Q114" s="534" t="str">
        <f t="shared" si="27"/>
        <v/>
      </c>
      <c r="S114" s="534" t="str">
        <f t="shared" si="28"/>
        <v/>
      </c>
      <c r="U114" s="534" t="str">
        <f t="shared" si="29"/>
        <v/>
      </c>
      <c r="W114" s="534" t="str">
        <f t="shared" si="30"/>
        <v/>
      </c>
      <c r="Y114" s="534" t="str">
        <f t="shared" si="31"/>
        <v/>
      </c>
      <c r="AA114" s="534" t="str">
        <f t="shared" si="32"/>
        <v/>
      </c>
      <c r="AC114" s="534" t="str">
        <f t="shared" si="33"/>
        <v/>
      </c>
      <c r="AE114" s="534" t="str">
        <f t="shared" si="34"/>
        <v/>
      </c>
      <c r="AG114" s="534" t="str">
        <f t="shared" si="35"/>
        <v/>
      </c>
      <c r="AI114" s="534" t="str">
        <f t="shared" si="36"/>
        <v/>
      </c>
      <c r="AK114" s="534" t="str">
        <f t="shared" si="37"/>
        <v/>
      </c>
      <c r="AM114" s="534" t="str">
        <f t="shared" si="38"/>
        <v/>
      </c>
      <c r="AO114" s="534" t="str">
        <f t="shared" si="39"/>
        <v/>
      </c>
      <c r="AQ114" s="534" t="str">
        <f t="shared" si="40"/>
        <v/>
      </c>
    </row>
    <row r="115" spans="5:43">
      <c r="E115" s="534" t="str">
        <f t="shared" si="42"/>
        <v/>
      </c>
      <c r="G115" s="534" t="str">
        <f t="shared" si="42"/>
        <v/>
      </c>
      <c r="I115" s="534" t="str">
        <f t="shared" si="23"/>
        <v/>
      </c>
      <c r="K115" s="534" t="str">
        <f t="shared" si="24"/>
        <v/>
      </c>
      <c r="M115" s="534" t="str">
        <f t="shared" si="25"/>
        <v/>
      </c>
      <c r="O115" s="534" t="str">
        <f t="shared" si="26"/>
        <v/>
      </c>
      <c r="Q115" s="534" t="str">
        <f t="shared" si="27"/>
        <v/>
      </c>
      <c r="S115" s="534" t="str">
        <f t="shared" si="28"/>
        <v/>
      </c>
      <c r="U115" s="534" t="str">
        <f t="shared" si="29"/>
        <v/>
      </c>
      <c r="W115" s="534" t="str">
        <f t="shared" si="30"/>
        <v/>
      </c>
      <c r="Y115" s="534" t="str">
        <f t="shared" si="31"/>
        <v/>
      </c>
      <c r="AA115" s="534" t="str">
        <f t="shared" si="32"/>
        <v/>
      </c>
      <c r="AC115" s="534" t="str">
        <f t="shared" si="33"/>
        <v/>
      </c>
      <c r="AE115" s="534" t="str">
        <f t="shared" si="34"/>
        <v/>
      </c>
      <c r="AG115" s="534" t="str">
        <f t="shared" si="35"/>
        <v/>
      </c>
      <c r="AI115" s="534" t="str">
        <f t="shared" si="36"/>
        <v/>
      </c>
      <c r="AK115" s="534" t="str">
        <f t="shared" si="37"/>
        <v/>
      </c>
      <c r="AM115" s="534" t="str">
        <f t="shared" si="38"/>
        <v/>
      </c>
      <c r="AO115" s="534" t="str">
        <f t="shared" si="39"/>
        <v/>
      </c>
      <c r="AQ115" s="534" t="str">
        <f t="shared" si="40"/>
        <v/>
      </c>
    </row>
    <row r="116" spans="5:43">
      <c r="E116" s="534" t="str">
        <f t="shared" si="42"/>
        <v/>
      </c>
      <c r="G116" s="534" t="str">
        <f t="shared" si="42"/>
        <v/>
      </c>
      <c r="I116" s="534" t="str">
        <f t="shared" si="23"/>
        <v/>
      </c>
      <c r="K116" s="534" t="str">
        <f t="shared" si="24"/>
        <v/>
      </c>
      <c r="M116" s="534" t="str">
        <f t="shared" si="25"/>
        <v/>
      </c>
      <c r="O116" s="534" t="str">
        <f t="shared" si="26"/>
        <v/>
      </c>
      <c r="Q116" s="534" t="str">
        <f t="shared" si="27"/>
        <v/>
      </c>
      <c r="S116" s="534" t="str">
        <f t="shared" si="28"/>
        <v/>
      </c>
      <c r="U116" s="534" t="str">
        <f t="shared" si="29"/>
        <v/>
      </c>
      <c r="W116" s="534" t="str">
        <f t="shared" si="30"/>
        <v/>
      </c>
      <c r="Y116" s="534" t="str">
        <f t="shared" si="31"/>
        <v/>
      </c>
      <c r="AA116" s="534" t="str">
        <f t="shared" si="32"/>
        <v/>
      </c>
      <c r="AC116" s="534" t="str">
        <f t="shared" si="33"/>
        <v/>
      </c>
      <c r="AE116" s="534" t="str">
        <f t="shared" si="34"/>
        <v/>
      </c>
      <c r="AG116" s="534" t="str">
        <f t="shared" si="35"/>
        <v/>
      </c>
      <c r="AI116" s="534" t="str">
        <f t="shared" si="36"/>
        <v/>
      </c>
      <c r="AK116" s="534" t="str">
        <f t="shared" si="37"/>
        <v/>
      </c>
      <c r="AM116" s="534" t="str">
        <f t="shared" si="38"/>
        <v/>
      </c>
      <c r="AO116" s="534" t="str">
        <f t="shared" si="39"/>
        <v/>
      </c>
      <c r="AQ116" s="534" t="str">
        <f t="shared" si="40"/>
        <v/>
      </c>
    </row>
    <row r="117" spans="5:43">
      <c r="E117" s="534" t="str">
        <f t="shared" si="42"/>
        <v/>
      </c>
      <c r="G117" s="534" t="str">
        <f t="shared" si="42"/>
        <v/>
      </c>
      <c r="I117" s="534" t="str">
        <f t="shared" si="23"/>
        <v/>
      </c>
      <c r="K117" s="534" t="str">
        <f t="shared" si="24"/>
        <v/>
      </c>
      <c r="M117" s="534" t="str">
        <f t="shared" si="25"/>
        <v/>
      </c>
      <c r="O117" s="534" t="str">
        <f t="shared" si="26"/>
        <v/>
      </c>
      <c r="Q117" s="534" t="str">
        <f t="shared" si="27"/>
        <v/>
      </c>
      <c r="S117" s="534" t="str">
        <f t="shared" si="28"/>
        <v/>
      </c>
      <c r="U117" s="534" t="str">
        <f t="shared" si="29"/>
        <v/>
      </c>
      <c r="W117" s="534" t="str">
        <f t="shared" si="30"/>
        <v/>
      </c>
      <c r="Y117" s="534" t="str">
        <f t="shared" si="31"/>
        <v/>
      </c>
      <c r="AA117" s="534" t="str">
        <f t="shared" si="32"/>
        <v/>
      </c>
      <c r="AC117" s="534" t="str">
        <f t="shared" si="33"/>
        <v/>
      </c>
      <c r="AE117" s="534" t="str">
        <f t="shared" si="34"/>
        <v/>
      </c>
      <c r="AG117" s="534" t="str">
        <f t="shared" si="35"/>
        <v/>
      </c>
      <c r="AI117" s="534" t="str">
        <f t="shared" si="36"/>
        <v/>
      </c>
      <c r="AK117" s="534" t="str">
        <f t="shared" si="37"/>
        <v/>
      </c>
      <c r="AM117" s="534" t="str">
        <f t="shared" si="38"/>
        <v/>
      </c>
      <c r="AO117" s="534" t="str">
        <f t="shared" si="39"/>
        <v/>
      </c>
      <c r="AQ117" s="534" t="str">
        <f t="shared" si="40"/>
        <v/>
      </c>
    </row>
    <row r="118" spans="5:43">
      <c r="E118" s="534" t="str">
        <f t="shared" si="42"/>
        <v/>
      </c>
      <c r="G118" s="534" t="str">
        <f t="shared" si="42"/>
        <v/>
      </c>
      <c r="I118" s="534" t="str">
        <f t="shared" si="23"/>
        <v/>
      </c>
      <c r="K118" s="534" t="str">
        <f t="shared" si="24"/>
        <v/>
      </c>
      <c r="M118" s="534" t="str">
        <f t="shared" si="25"/>
        <v/>
      </c>
      <c r="O118" s="534" t="str">
        <f t="shared" si="26"/>
        <v/>
      </c>
      <c r="Q118" s="534" t="str">
        <f t="shared" si="27"/>
        <v/>
      </c>
      <c r="S118" s="534" t="str">
        <f t="shared" si="28"/>
        <v/>
      </c>
      <c r="U118" s="534" t="str">
        <f t="shared" si="29"/>
        <v/>
      </c>
      <c r="W118" s="534" t="str">
        <f t="shared" si="30"/>
        <v/>
      </c>
      <c r="Y118" s="534" t="str">
        <f t="shared" si="31"/>
        <v/>
      </c>
      <c r="AA118" s="534" t="str">
        <f t="shared" si="32"/>
        <v/>
      </c>
      <c r="AC118" s="534" t="str">
        <f t="shared" si="33"/>
        <v/>
      </c>
      <c r="AE118" s="534" t="str">
        <f t="shared" si="34"/>
        <v/>
      </c>
      <c r="AG118" s="534" t="str">
        <f t="shared" si="35"/>
        <v/>
      </c>
      <c r="AI118" s="534" t="str">
        <f t="shared" si="36"/>
        <v/>
      </c>
      <c r="AK118" s="534" t="str">
        <f t="shared" si="37"/>
        <v/>
      </c>
      <c r="AM118" s="534" t="str">
        <f t="shared" si="38"/>
        <v/>
      </c>
      <c r="AO118" s="534" t="str">
        <f t="shared" si="39"/>
        <v/>
      </c>
      <c r="AQ118" s="534" t="str">
        <f t="shared" si="40"/>
        <v/>
      </c>
    </row>
    <row r="119" spans="5:43">
      <c r="E119" s="534" t="str">
        <f t="shared" si="42"/>
        <v/>
      </c>
      <c r="G119" s="534" t="str">
        <f t="shared" si="42"/>
        <v/>
      </c>
      <c r="I119" s="534" t="str">
        <f t="shared" si="23"/>
        <v/>
      </c>
      <c r="K119" s="534" t="str">
        <f t="shared" si="24"/>
        <v/>
      </c>
      <c r="M119" s="534" t="str">
        <f t="shared" si="25"/>
        <v/>
      </c>
      <c r="O119" s="534" t="str">
        <f t="shared" si="26"/>
        <v/>
      </c>
      <c r="Q119" s="534" t="str">
        <f t="shared" si="27"/>
        <v/>
      </c>
      <c r="S119" s="534" t="str">
        <f t="shared" si="28"/>
        <v/>
      </c>
      <c r="U119" s="534" t="str">
        <f t="shared" si="29"/>
        <v/>
      </c>
      <c r="W119" s="534" t="str">
        <f t="shared" si="30"/>
        <v/>
      </c>
      <c r="Y119" s="534" t="str">
        <f t="shared" si="31"/>
        <v/>
      </c>
      <c r="AA119" s="534" t="str">
        <f t="shared" si="32"/>
        <v/>
      </c>
      <c r="AC119" s="534" t="str">
        <f t="shared" si="33"/>
        <v/>
      </c>
      <c r="AE119" s="534" t="str">
        <f t="shared" si="34"/>
        <v/>
      </c>
      <c r="AG119" s="534" t="str">
        <f t="shared" si="35"/>
        <v/>
      </c>
      <c r="AI119" s="534" t="str">
        <f t="shared" si="36"/>
        <v/>
      </c>
      <c r="AK119" s="534" t="str">
        <f t="shared" si="37"/>
        <v/>
      </c>
      <c r="AM119" s="534" t="str">
        <f t="shared" si="38"/>
        <v/>
      </c>
      <c r="AO119" s="534" t="str">
        <f t="shared" si="39"/>
        <v/>
      </c>
      <c r="AQ119" s="534" t="str">
        <f t="shared" si="40"/>
        <v/>
      </c>
    </row>
    <row r="120" spans="5:43">
      <c r="E120" s="534" t="str">
        <f t="shared" si="42"/>
        <v/>
      </c>
      <c r="G120" s="534" t="str">
        <f t="shared" si="42"/>
        <v/>
      </c>
      <c r="I120" s="534" t="str">
        <f t="shared" si="23"/>
        <v/>
      </c>
      <c r="K120" s="534" t="str">
        <f t="shared" si="24"/>
        <v/>
      </c>
      <c r="M120" s="534" t="str">
        <f t="shared" si="25"/>
        <v/>
      </c>
      <c r="O120" s="534" t="str">
        <f t="shared" si="26"/>
        <v/>
      </c>
      <c r="Q120" s="534" t="str">
        <f t="shared" si="27"/>
        <v/>
      </c>
      <c r="S120" s="534" t="str">
        <f t="shared" si="28"/>
        <v/>
      </c>
      <c r="U120" s="534" t="str">
        <f t="shared" si="29"/>
        <v/>
      </c>
      <c r="W120" s="534" t="str">
        <f t="shared" si="30"/>
        <v/>
      </c>
      <c r="Y120" s="534" t="str">
        <f t="shared" si="31"/>
        <v/>
      </c>
      <c r="AA120" s="534" t="str">
        <f t="shared" si="32"/>
        <v/>
      </c>
      <c r="AC120" s="534" t="str">
        <f t="shared" si="33"/>
        <v/>
      </c>
      <c r="AE120" s="534" t="str">
        <f t="shared" si="34"/>
        <v/>
      </c>
      <c r="AG120" s="534" t="str">
        <f t="shared" si="35"/>
        <v/>
      </c>
      <c r="AI120" s="534" t="str">
        <f t="shared" si="36"/>
        <v/>
      </c>
      <c r="AK120" s="534" t="str">
        <f t="shared" si="37"/>
        <v/>
      </c>
      <c r="AM120" s="534" t="str">
        <f t="shared" si="38"/>
        <v/>
      </c>
      <c r="AO120" s="534" t="str">
        <f t="shared" si="39"/>
        <v/>
      </c>
      <c r="AQ120" s="534" t="str">
        <f t="shared" si="40"/>
        <v/>
      </c>
    </row>
    <row r="121" spans="5:43">
      <c r="E121" s="534" t="str">
        <f t="shared" si="42"/>
        <v/>
      </c>
      <c r="G121" s="534" t="str">
        <f t="shared" si="42"/>
        <v/>
      </c>
      <c r="I121" s="534" t="str">
        <f t="shared" si="23"/>
        <v/>
      </c>
      <c r="K121" s="534" t="str">
        <f t="shared" si="24"/>
        <v/>
      </c>
      <c r="M121" s="534" t="str">
        <f t="shared" si="25"/>
        <v/>
      </c>
      <c r="O121" s="534" t="str">
        <f t="shared" si="26"/>
        <v/>
      </c>
      <c r="Q121" s="534" t="str">
        <f t="shared" si="27"/>
        <v/>
      </c>
      <c r="S121" s="534" t="str">
        <f t="shared" si="28"/>
        <v/>
      </c>
      <c r="U121" s="534" t="str">
        <f t="shared" si="29"/>
        <v/>
      </c>
      <c r="W121" s="534" t="str">
        <f t="shared" si="30"/>
        <v/>
      </c>
      <c r="Y121" s="534" t="str">
        <f t="shared" si="31"/>
        <v/>
      </c>
      <c r="AA121" s="534" t="str">
        <f t="shared" si="32"/>
        <v/>
      </c>
      <c r="AC121" s="534" t="str">
        <f t="shared" si="33"/>
        <v/>
      </c>
      <c r="AE121" s="534" t="str">
        <f t="shared" si="34"/>
        <v/>
      </c>
      <c r="AG121" s="534" t="str">
        <f t="shared" si="35"/>
        <v/>
      </c>
      <c r="AI121" s="534" t="str">
        <f t="shared" si="36"/>
        <v/>
      </c>
      <c r="AK121" s="534" t="str">
        <f t="shared" si="37"/>
        <v/>
      </c>
      <c r="AM121" s="534" t="str">
        <f t="shared" si="38"/>
        <v/>
      </c>
      <c r="AO121" s="534" t="str">
        <f t="shared" si="39"/>
        <v/>
      </c>
      <c r="AQ121" s="534" t="str">
        <f t="shared" si="40"/>
        <v/>
      </c>
    </row>
    <row r="122" spans="5:43">
      <c r="E122" s="534" t="str">
        <f t="shared" si="42"/>
        <v/>
      </c>
      <c r="G122" s="534" t="str">
        <f t="shared" si="42"/>
        <v/>
      </c>
      <c r="I122" s="534" t="str">
        <f t="shared" si="23"/>
        <v/>
      </c>
      <c r="K122" s="534" t="str">
        <f t="shared" si="24"/>
        <v/>
      </c>
      <c r="M122" s="534" t="str">
        <f t="shared" si="25"/>
        <v/>
      </c>
      <c r="O122" s="534" t="str">
        <f t="shared" si="26"/>
        <v/>
      </c>
      <c r="Q122" s="534" t="str">
        <f t="shared" si="27"/>
        <v/>
      </c>
      <c r="S122" s="534" t="str">
        <f t="shared" si="28"/>
        <v/>
      </c>
      <c r="U122" s="534" t="str">
        <f t="shared" si="29"/>
        <v/>
      </c>
      <c r="W122" s="534" t="str">
        <f t="shared" si="30"/>
        <v/>
      </c>
      <c r="Y122" s="534" t="str">
        <f t="shared" si="31"/>
        <v/>
      </c>
      <c r="AA122" s="534" t="str">
        <f t="shared" si="32"/>
        <v/>
      </c>
      <c r="AC122" s="534" t="str">
        <f t="shared" si="33"/>
        <v/>
      </c>
      <c r="AE122" s="534" t="str">
        <f t="shared" si="34"/>
        <v/>
      </c>
      <c r="AG122" s="534" t="str">
        <f t="shared" si="35"/>
        <v/>
      </c>
      <c r="AI122" s="534" t="str">
        <f t="shared" si="36"/>
        <v/>
      </c>
      <c r="AK122" s="534" t="str">
        <f t="shared" si="37"/>
        <v/>
      </c>
      <c r="AM122" s="534" t="str">
        <f t="shared" si="38"/>
        <v/>
      </c>
      <c r="AO122" s="534" t="str">
        <f t="shared" si="39"/>
        <v/>
      </c>
      <c r="AQ122" s="534" t="str">
        <f t="shared" si="40"/>
        <v/>
      </c>
    </row>
    <row r="123" spans="5:43">
      <c r="E123" s="534" t="str">
        <f t="shared" si="42"/>
        <v/>
      </c>
      <c r="G123" s="534" t="str">
        <f t="shared" si="42"/>
        <v/>
      </c>
      <c r="I123" s="534" t="str">
        <f t="shared" si="23"/>
        <v/>
      </c>
      <c r="K123" s="534" t="str">
        <f t="shared" si="24"/>
        <v/>
      </c>
      <c r="M123" s="534" t="str">
        <f t="shared" si="25"/>
        <v/>
      </c>
      <c r="O123" s="534" t="str">
        <f t="shared" si="26"/>
        <v/>
      </c>
      <c r="Q123" s="534" t="str">
        <f t="shared" si="27"/>
        <v/>
      </c>
      <c r="S123" s="534" t="str">
        <f t="shared" si="28"/>
        <v/>
      </c>
      <c r="U123" s="534" t="str">
        <f t="shared" si="29"/>
        <v/>
      </c>
      <c r="W123" s="534" t="str">
        <f t="shared" si="30"/>
        <v/>
      </c>
      <c r="Y123" s="534" t="str">
        <f t="shared" si="31"/>
        <v/>
      </c>
      <c r="AA123" s="534" t="str">
        <f t="shared" si="32"/>
        <v/>
      </c>
      <c r="AC123" s="534" t="str">
        <f t="shared" si="33"/>
        <v/>
      </c>
      <c r="AE123" s="534" t="str">
        <f t="shared" si="34"/>
        <v/>
      </c>
      <c r="AG123" s="534" t="str">
        <f t="shared" si="35"/>
        <v/>
      </c>
      <c r="AI123" s="534" t="str">
        <f t="shared" si="36"/>
        <v/>
      </c>
      <c r="AK123" s="534" t="str">
        <f t="shared" si="37"/>
        <v/>
      </c>
      <c r="AM123" s="534" t="str">
        <f t="shared" si="38"/>
        <v/>
      </c>
      <c r="AO123" s="534" t="str">
        <f t="shared" si="39"/>
        <v/>
      </c>
      <c r="AQ123" s="534" t="str">
        <f t="shared" si="40"/>
        <v/>
      </c>
    </row>
    <row r="124" spans="5:43">
      <c r="E124" s="534" t="str">
        <f t="shared" si="42"/>
        <v/>
      </c>
      <c r="G124" s="534" t="str">
        <f t="shared" si="42"/>
        <v/>
      </c>
      <c r="I124" s="534" t="str">
        <f t="shared" si="23"/>
        <v/>
      </c>
      <c r="K124" s="534" t="str">
        <f t="shared" si="24"/>
        <v/>
      </c>
      <c r="M124" s="534" t="str">
        <f t="shared" si="25"/>
        <v/>
      </c>
      <c r="O124" s="534" t="str">
        <f t="shared" si="26"/>
        <v/>
      </c>
      <c r="Q124" s="534" t="str">
        <f t="shared" si="27"/>
        <v/>
      </c>
      <c r="S124" s="534" t="str">
        <f t="shared" si="28"/>
        <v/>
      </c>
      <c r="U124" s="534" t="str">
        <f t="shared" si="29"/>
        <v/>
      </c>
      <c r="W124" s="534" t="str">
        <f t="shared" si="30"/>
        <v/>
      </c>
      <c r="Y124" s="534" t="str">
        <f t="shared" si="31"/>
        <v/>
      </c>
      <c r="AA124" s="534" t="str">
        <f t="shared" si="32"/>
        <v/>
      </c>
      <c r="AC124" s="534" t="str">
        <f t="shared" si="33"/>
        <v/>
      </c>
      <c r="AE124" s="534" t="str">
        <f t="shared" si="34"/>
        <v/>
      </c>
      <c r="AG124" s="534" t="str">
        <f t="shared" si="35"/>
        <v/>
      </c>
      <c r="AI124" s="534" t="str">
        <f t="shared" si="36"/>
        <v/>
      </c>
      <c r="AK124" s="534" t="str">
        <f t="shared" si="37"/>
        <v/>
      </c>
      <c r="AM124" s="534" t="str">
        <f t="shared" si="38"/>
        <v/>
      </c>
      <c r="AO124" s="534" t="str">
        <f t="shared" si="39"/>
        <v/>
      </c>
      <c r="AQ124" s="534" t="str">
        <f t="shared" si="40"/>
        <v/>
      </c>
    </row>
    <row r="125" spans="5:43">
      <c r="E125" s="534" t="str">
        <f t="shared" ref="E125:G140" si="43">IF(OR($B125=0,D125=0),"",D125/$B125)</f>
        <v/>
      </c>
      <c r="G125" s="534" t="str">
        <f t="shared" si="43"/>
        <v/>
      </c>
      <c r="I125" s="534" t="str">
        <f t="shared" si="23"/>
        <v/>
      </c>
      <c r="K125" s="534" t="str">
        <f t="shared" si="24"/>
        <v/>
      </c>
      <c r="M125" s="534" t="str">
        <f t="shared" si="25"/>
        <v/>
      </c>
      <c r="O125" s="534" t="str">
        <f t="shared" si="26"/>
        <v/>
      </c>
      <c r="Q125" s="534" t="str">
        <f t="shared" si="27"/>
        <v/>
      </c>
      <c r="S125" s="534" t="str">
        <f t="shared" si="28"/>
        <v/>
      </c>
      <c r="U125" s="534" t="str">
        <f t="shared" si="29"/>
        <v/>
      </c>
      <c r="W125" s="534" t="str">
        <f t="shared" si="30"/>
        <v/>
      </c>
      <c r="Y125" s="534" t="str">
        <f t="shared" si="31"/>
        <v/>
      </c>
      <c r="AA125" s="534" t="str">
        <f t="shared" si="32"/>
        <v/>
      </c>
      <c r="AC125" s="534" t="str">
        <f t="shared" si="33"/>
        <v/>
      </c>
      <c r="AE125" s="534" t="str">
        <f t="shared" si="34"/>
        <v/>
      </c>
      <c r="AG125" s="534" t="str">
        <f t="shared" si="35"/>
        <v/>
      </c>
      <c r="AI125" s="534" t="str">
        <f t="shared" si="36"/>
        <v/>
      </c>
      <c r="AK125" s="534" t="str">
        <f t="shared" si="37"/>
        <v/>
      </c>
      <c r="AM125" s="534" t="str">
        <f t="shared" si="38"/>
        <v/>
      </c>
      <c r="AO125" s="534" t="str">
        <f t="shared" si="39"/>
        <v/>
      </c>
      <c r="AQ125" s="534" t="str">
        <f t="shared" si="40"/>
        <v/>
      </c>
    </row>
    <row r="126" spans="5:43">
      <c r="E126" s="534" t="str">
        <f t="shared" si="43"/>
        <v/>
      </c>
      <c r="G126" s="534" t="str">
        <f t="shared" si="43"/>
        <v/>
      </c>
      <c r="I126" s="534" t="str">
        <f t="shared" si="23"/>
        <v/>
      </c>
      <c r="K126" s="534" t="str">
        <f t="shared" si="24"/>
        <v/>
      </c>
      <c r="M126" s="534" t="str">
        <f t="shared" si="25"/>
        <v/>
      </c>
      <c r="O126" s="534" t="str">
        <f t="shared" si="26"/>
        <v/>
      </c>
      <c r="Q126" s="534" t="str">
        <f t="shared" si="27"/>
        <v/>
      </c>
      <c r="S126" s="534" t="str">
        <f t="shared" si="28"/>
        <v/>
      </c>
      <c r="U126" s="534" t="str">
        <f t="shared" si="29"/>
        <v/>
      </c>
      <c r="W126" s="534" t="str">
        <f t="shared" si="30"/>
        <v/>
      </c>
      <c r="Y126" s="534" t="str">
        <f t="shared" si="31"/>
        <v/>
      </c>
      <c r="AA126" s="534" t="str">
        <f t="shared" si="32"/>
        <v/>
      </c>
      <c r="AC126" s="534" t="str">
        <f t="shared" si="33"/>
        <v/>
      </c>
      <c r="AE126" s="534" t="str">
        <f t="shared" si="34"/>
        <v/>
      </c>
      <c r="AG126" s="534" t="str">
        <f t="shared" si="35"/>
        <v/>
      </c>
      <c r="AI126" s="534" t="str">
        <f t="shared" si="36"/>
        <v/>
      </c>
      <c r="AK126" s="534" t="str">
        <f t="shared" si="37"/>
        <v/>
      </c>
      <c r="AM126" s="534" t="str">
        <f t="shared" si="38"/>
        <v/>
      </c>
      <c r="AO126" s="534" t="str">
        <f t="shared" si="39"/>
        <v/>
      </c>
      <c r="AQ126" s="534" t="str">
        <f t="shared" si="40"/>
        <v/>
      </c>
    </row>
    <row r="127" spans="5:43">
      <c r="E127" s="534" t="str">
        <f t="shared" si="43"/>
        <v/>
      </c>
      <c r="G127" s="534" t="str">
        <f t="shared" si="43"/>
        <v/>
      </c>
      <c r="I127" s="534" t="str">
        <f t="shared" si="23"/>
        <v/>
      </c>
      <c r="K127" s="534" t="str">
        <f t="shared" si="24"/>
        <v/>
      </c>
      <c r="M127" s="534" t="str">
        <f t="shared" si="25"/>
        <v/>
      </c>
      <c r="O127" s="534" t="str">
        <f t="shared" si="26"/>
        <v/>
      </c>
      <c r="Q127" s="534" t="str">
        <f t="shared" si="27"/>
        <v/>
      </c>
      <c r="S127" s="534" t="str">
        <f t="shared" si="28"/>
        <v/>
      </c>
      <c r="U127" s="534" t="str">
        <f t="shared" si="29"/>
        <v/>
      </c>
      <c r="W127" s="534" t="str">
        <f t="shared" si="30"/>
        <v/>
      </c>
      <c r="Y127" s="534" t="str">
        <f t="shared" si="31"/>
        <v/>
      </c>
      <c r="AA127" s="534" t="str">
        <f t="shared" si="32"/>
        <v/>
      </c>
      <c r="AC127" s="534" t="str">
        <f t="shared" si="33"/>
        <v/>
      </c>
      <c r="AE127" s="534" t="str">
        <f t="shared" si="34"/>
        <v/>
      </c>
      <c r="AG127" s="534" t="str">
        <f t="shared" si="35"/>
        <v/>
      </c>
      <c r="AI127" s="534" t="str">
        <f t="shared" si="36"/>
        <v/>
      </c>
      <c r="AK127" s="534" t="str">
        <f t="shared" si="37"/>
        <v/>
      </c>
      <c r="AM127" s="534" t="str">
        <f t="shared" si="38"/>
        <v/>
      </c>
      <c r="AO127" s="534" t="str">
        <f t="shared" si="39"/>
        <v/>
      </c>
      <c r="AQ127" s="534" t="str">
        <f t="shared" si="40"/>
        <v/>
      </c>
    </row>
    <row r="128" spans="5:43">
      <c r="E128" s="534" t="str">
        <f t="shared" si="43"/>
        <v/>
      </c>
      <c r="G128" s="534" t="str">
        <f t="shared" si="43"/>
        <v/>
      </c>
      <c r="I128" s="534" t="str">
        <f t="shared" si="23"/>
        <v/>
      </c>
      <c r="K128" s="534" t="str">
        <f t="shared" si="24"/>
        <v/>
      </c>
      <c r="M128" s="534" t="str">
        <f t="shared" si="25"/>
        <v/>
      </c>
      <c r="O128" s="534" t="str">
        <f t="shared" si="26"/>
        <v/>
      </c>
      <c r="Q128" s="534" t="str">
        <f t="shared" si="27"/>
        <v/>
      </c>
      <c r="S128" s="534" t="str">
        <f t="shared" si="28"/>
        <v/>
      </c>
      <c r="U128" s="534" t="str">
        <f t="shared" si="29"/>
        <v/>
      </c>
      <c r="W128" s="534" t="str">
        <f t="shared" si="30"/>
        <v/>
      </c>
      <c r="Y128" s="534" t="str">
        <f t="shared" si="31"/>
        <v/>
      </c>
      <c r="AA128" s="534" t="str">
        <f t="shared" si="32"/>
        <v/>
      </c>
      <c r="AC128" s="534" t="str">
        <f t="shared" si="33"/>
        <v/>
      </c>
      <c r="AE128" s="534" t="str">
        <f t="shared" si="34"/>
        <v/>
      </c>
      <c r="AG128" s="534" t="str">
        <f t="shared" si="35"/>
        <v/>
      </c>
      <c r="AI128" s="534" t="str">
        <f t="shared" si="36"/>
        <v/>
      </c>
      <c r="AK128" s="534" t="str">
        <f t="shared" si="37"/>
        <v/>
      </c>
      <c r="AM128" s="534" t="str">
        <f t="shared" si="38"/>
        <v/>
      </c>
      <c r="AO128" s="534" t="str">
        <f t="shared" si="39"/>
        <v/>
      </c>
      <c r="AQ128" s="534" t="str">
        <f t="shared" si="40"/>
        <v/>
      </c>
    </row>
    <row r="129" spans="5:43">
      <c r="E129" s="534" t="str">
        <f t="shared" si="43"/>
        <v/>
      </c>
      <c r="G129" s="534" t="str">
        <f t="shared" si="43"/>
        <v/>
      </c>
      <c r="I129" s="534" t="str">
        <f t="shared" si="23"/>
        <v/>
      </c>
      <c r="K129" s="534" t="str">
        <f t="shared" si="24"/>
        <v/>
      </c>
      <c r="M129" s="534" t="str">
        <f t="shared" si="25"/>
        <v/>
      </c>
      <c r="O129" s="534" t="str">
        <f t="shared" si="26"/>
        <v/>
      </c>
      <c r="Q129" s="534" t="str">
        <f t="shared" si="27"/>
        <v/>
      </c>
      <c r="S129" s="534" t="str">
        <f t="shared" si="28"/>
        <v/>
      </c>
      <c r="U129" s="534" t="str">
        <f t="shared" si="29"/>
        <v/>
      </c>
      <c r="W129" s="534" t="str">
        <f t="shared" si="30"/>
        <v/>
      </c>
      <c r="Y129" s="534" t="str">
        <f t="shared" si="31"/>
        <v/>
      </c>
      <c r="AA129" s="534" t="str">
        <f t="shared" si="32"/>
        <v/>
      </c>
      <c r="AC129" s="534" t="str">
        <f t="shared" si="33"/>
        <v/>
      </c>
      <c r="AE129" s="534" t="str">
        <f t="shared" si="34"/>
        <v/>
      </c>
      <c r="AG129" s="534" t="str">
        <f t="shared" si="35"/>
        <v/>
      </c>
      <c r="AI129" s="534" t="str">
        <f t="shared" si="36"/>
        <v/>
      </c>
      <c r="AK129" s="534" t="str">
        <f t="shared" si="37"/>
        <v/>
      </c>
      <c r="AM129" s="534" t="str">
        <f t="shared" si="38"/>
        <v/>
      </c>
      <c r="AO129" s="534" t="str">
        <f t="shared" si="39"/>
        <v/>
      </c>
      <c r="AQ129" s="534" t="str">
        <f t="shared" si="40"/>
        <v/>
      </c>
    </row>
    <row r="130" spans="5:43">
      <c r="E130" s="534" t="str">
        <f t="shared" si="43"/>
        <v/>
      </c>
      <c r="G130" s="534" t="str">
        <f t="shared" si="43"/>
        <v/>
      </c>
      <c r="I130" s="534" t="str">
        <f t="shared" si="23"/>
        <v/>
      </c>
      <c r="K130" s="534" t="str">
        <f t="shared" si="24"/>
        <v/>
      </c>
      <c r="M130" s="534" t="str">
        <f t="shared" si="25"/>
        <v/>
      </c>
      <c r="O130" s="534" t="str">
        <f t="shared" si="26"/>
        <v/>
      </c>
      <c r="Q130" s="534" t="str">
        <f t="shared" si="27"/>
        <v/>
      </c>
      <c r="S130" s="534" t="str">
        <f t="shared" si="28"/>
        <v/>
      </c>
      <c r="U130" s="534" t="str">
        <f t="shared" si="29"/>
        <v/>
      </c>
      <c r="W130" s="534" t="str">
        <f t="shared" si="30"/>
        <v/>
      </c>
      <c r="Y130" s="534" t="str">
        <f t="shared" si="31"/>
        <v/>
      </c>
      <c r="AA130" s="534" t="str">
        <f t="shared" si="32"/>
        <v/>
      </c>
      <c r="AC130" s="534" t="str">
        <f t="shared" si="33"/>
        <v/>
      </c>
      <c r="AE130" s="534" t="str">
        <f t="shared" si="34"/>
        <v/>
      </c>
      <c r="AG130" s="534" t="str">
        <f t="shared" si="35"/>
        <v/>
      </c>
      <c r="AI130" s="534" t="str">
        <f t="shared" si="36"/>
        <v/>
      </c>
      <c r="AK130" s="534" t="str">
        <f t="shared" si="37"/>
        <v/>
      </c>
      <c r="AM130" s="534" t="str">
        <f t="shared" si="38"/>
        <v/>
      </c>
      <c r="AO130" s="534" t="str">
        <f t="shared" si="39"/>
        <v/>
      </c>
      <c r="AQ130" s="534" t="str">
        <f t="shared" si="40"/>
        <v/>
      </c>
    </row>
    <row r="131" spans="5:43">
      <c r="E131" s="534" t="str">
        <f t="shared" si="43"/>
        <v/>
      </c>
      <c r="G131" s="534" t="str">
        <f t="shared" si="43"/>
        <v/>
      </c>
      <c r="I131" s="534" t="str">
        <f t="shared" si="23"/>
        <v/>
      </c>
      <c r="K131" s="534" t="str">
        <f t="shared" si="24"/>
        <v/>
      </c>
      <c r="M131" s="534" t="str">
        <f t="shared" si="25"/>
        <v/>
      </c>
      <c r="O131" s="534" t="str">
        <f t="shared" si="26"/>
        <v/>
      </c>
      <c r="Q131" s="534" t="str">
        <f t="shared" si="27"/>
        <v/>
      </c>
      <c r="S131" s="534" t="str">
        <f t="shared" si="28"/>
        <v/>
      </c>
      <c r="U131" s="534" t="str">
        <f t="shared" si="29"/>
        <v/>
      </c>
      <c r="W131" s="534" t="str">
        <f t="shared" si="30"/>
        <v/>
      </c>
      <c r="Y131" s="534" t="str">
        <f t="shared" si="31"/>
        <v/>
      </c>
      <c r="AA131" s="534" t="str">
        <f t="shared" si="32"/>
        <v/>
      </c>
      <c r="AC131" s="534" t="str">
        <f t="shared" si="33"/>
        <v/>
      </c>
      <c r="AE131" s="534" t="str">
        <f t="shared" si="34"/>
        <v/>
      </c>
      <c r="AG131" s="534" t="str">
        <f t="shared" si="35"/>
        <v/>
      </c>
      <c r="AI131" s="534" t="str">
        <f t="shared" si="36"/>
        <v/>
      </c>
      <c r="AK131" s="534" t="str">
        <f t="shared" si="37"/>
        <v/>
      </c>
      <c r="AM131" s="534" t="str">
        <f t="shared" si="38"/>
        <v/>
      </c>
      <c r="AO131" s="534" t="str">
        <f t="shared" si="39"/>
        <v/>
      </c>
      <c r="AQ131" s="534" t="str">
        <f t="shared" si="40"/>
        <v/>
      </c>
    </row>
    <row r="132" spans="5:43">
      <c r="E132" s="534" t="str">
        <f t="shared" si="43"/>
        <v/>
      </c>
      <c r="G132" s="534" t="str">
        <f t="shared" si="43"/>
        <v/>
      </c>
      <c r="I132" s="534" t="str">
        <f t="shared" si="23"/>
        <v/>
      </c>
      <c r="K132" s="534" t="str">
        <f t="shared" si="24"/>
        <v/>
      </c>
      <c r="M132" s="534" t="str">
        <f t="shared" si="25"/>
        <v/>
      </c>
      <c r="O132" s="534" t="str">
        <f t="shared" si="26"/>
        <v/>
      </c>
      <c r="Q132" s="534" t="str">
        <f t="shared" si="27"/>
        <v/>
      </c>
      <c r="S132" s="534" t="str">
        <f t="shared" si="28"/>
        <v/>
      </c>
      <c r="U132" s="534" t="str">
        <f t="shared" si="29"/>
        <v/>
      </c>
      <c r="W132" s="534" t="str">
        <f t="shared" si="30"/>
        <v/>
      </c>
      <c r="Y132" s="534" t="str">
        <f t="shared" si="31"/>
        <v/>
      </c>
      <c r="AA132" s="534" t="str">
        <f t="shared" si="32"/>
        <v/>
      </c>
      <c r="AC132" s="534" t="str">
        <f t="shared" si="33"/>
        <v/>
      </c>
      <c r="AE132" s="534" t="str">
        <f t="shared" si="34"/>
        <v/>
      </c>
      <c r="AG132" s="534" t="str">
        <f t="shared" si="35"/>
        <v/>
      </c>
      <c r="AI132" s="534" t="str">
        <f t="shared" si="36"/>
        <v/>
      </c>
      <c r="AK132" s="534" t="str">
        <f t="shared" si="37"/>
        <v/>
      </c>
      <c r="AM132" s="534" t="str">
        <f t="shared" si="38"/>
        <v/>
      </c>
      <c r="AO132" s="534" t="str">
        <f t="shared" si="39"/>
        <v/>
      </c>
      <c r="AQ132" s="534" t="str">
        <f t="shared" si="40"/>
        <v/>
      </c>
    </row>
    <row r="133" spans="5:43">
      <c r="E133" s="534" t="str">
        <f t="shared" si="43"/>
        <v/>
      </c>
      <c r="G133" s="534" t="str">
        <f t="shared" si="43"/>
        <v/>
      </c>
      <c r="I133" s="534" t="str">
        <f t="shared" si="23"/>
        <v/>
      </c>
      <c r="K133" s="534" t="str">
        <f t="shared" si="24"/>
        <v/>
      </c>
      <c r="M133" s="534" t="str">
        <f t="shared" si="25"/>
        <v/>
      </c>
      <c r="O133" s="534" t="str">
        <f t="shared" si="26"/>
        <v/>
      </c>
      <c r="Q133" s="534" t="str">
        <f t="shared" si="27"/>
        <v/>
      </c>
      <c r="S133" s="534" t="str">
        <f t="shared" si="28"/>
        <v/>
      </c>
      <c r="U133" s="534" t="str">
        <f t="shared" si="29"/>
        <v/>
      </c>
      <c r="W133" s="534" t="str">
        <f t="shared" si="30"/>
        <v/>
      </c>
      <c r="Y133" s="534" t="str">
        <f t="shared" si="31"/>
        <v/>
      </c>
      <c r="AA133" s="534" t="str">
        <f t="shared" si="32"/>
        <v/>
      </c>
      <c r="AC133" s="534" t="str">
        <f t="shared" si="33"/>
        <v/>
      </c>
      <c r="AE133" s="534" t="str">
        <f t="shared" si="34"/>
        <v/>
      </c>
      <c r="AG133" s="534" t="str">
        <f t="shared" si="35"/>
        <v/>
      </c>
      <c r="AI133" s="534" t="str">
        <f t="shared" si="36"/>
        <v/>
      </c>
      <c r="AK133" s="534" t="str">
        <f t="shared" si="37"/>
        <v/>
      </c>
      <c r="AM133" s="534" t="str">
        <f t="shared" si="38"/>
        <v/>
      </c>
      <c r="AO133" s="534" t="str">
        <f t="shared" si="39"/>
        <v/>
      </c>
      <c r="AQ133" s="534" t="str">
        <f t="shared" si="40"/>
        <v/>
      </c>
    </row>
    <row r="134" spans="5:43">
      <c r="E134" s="534" t="str">
        <f t="shared" si="43"/>
        <v/>
      </c>
      <c r="G134" s="534" t="str">
        <f t="shared" si="43"/>
        <v/>
      </c>
      <c r="I134" s="534" t="str">
        <f t="shared" si="23"/>
        <v/>
      </c>
      <c r="K134" s="534" t="str">
        <f t="shared" si="24"/>
        <v/>
      </c>
      <c r="M134" s="534" t="str">
        <f t="shared" si="25"/>
        <v/>
      </c>
      <c r="O134" s="534" t="str">
        <f t="shared" si="26"/>
        <v/>
      </c>
      <c r="Q134" s="534" t="str">
        <f t="shared" si="27"/>
        <v/>
      </c>
      <c r="S134" s="534" t="str">
        <f t="shared" si="28"/>
        <v/>
      </c>
      <c r="U134" s="534" t="str">
        <f t="shared" si="29"/>
        <v/>
      </c>
      <c r="W134" s="534" t="str">
        <f t="shared" si="30"/>
        <v/>
      </c>
      <c r="Y134" s="534" t="str">
        <f t="shared" si="31"/>
        <v/>
      </c>
      <c r="AA134" s="534" t="str">
        <f t="shared" si="32"/>
        <v/>
      </c>
      <c r="AC134" s="534" t="str">
        <f t="shared" si="33"/>
        <v/>
      </c>
      <c r="AE134" s="534" t="str">
        <f t="shared" si="34"/>
        <v/>
      </c>
      <c r="AG134" s="534" t="str">
        <f t="shared" si="35"/>
        <v/>
      </c>
      <c r="AI134" s="534" t="str">
        <f t="shared" si="36"/>
        <v/>
      </c>
      <c r="AK134" s="534" t="str">
        <f t="shared" si="37"/>
        <v/>
      </c>
      <c r="AM134" s="534" t="str">
        <f t="shared" si="38"/>
        <v/>
      </c>
      <c r="AO134" s="534" t="str">
        <f t="shared" si="39"/>
        <v/>
      </c>
      <c r="AQ134" s="534" t="str">
        <f t="shared" si="40"/>
        <v/>
      </c>
    </row>
    <row r="135" spans="5:43">
      <c r="E135" s="534" t="str">
        <f t="shared" si="43"/>
        <v/>
      </c>
      <c r="G135" s="534" t="str">
        <f t="shared" si="43"/>
        <v/>
      </c>
      <c r="I135" s="534" t="str">
        <f t="shared" si="23"/>
        <v/>
      </c>
      <c r="K135" s="534" t="str">
        <f t="shared" si="24"/>
        <v/>
      </c>
      <c r="M135" s="534" t="str">
        <f t="shared" si="25"/>
        <v/>
      </c>
      <c r="O135" s="534" t="str">
        <f t="shared" si="26"/>
        <v/>
      </c>
      <c r="Q135" s="534" t="str">
        <f t="shared" si="27"/>
        <v/>
      </c>
      <c r="S135" s="534" t="str">
        <f t="shared" si="28"/>
        <v/>
      </c>
      <c r="U135" s="534" t="str">
        <f t="shared" si="29"/>
        <v/>
      </c>
      <c r="W135" s="534" t="str">
        <f t="shared" si="30"/>
        <v/>
      </c>
      <c r="Y135" s="534" t="str">
        <f t="shared" si="31"/>
        <v/>
      </c>
      <c r="AA135" s="534" t="str">
        <f t="shared" si="32"/>
        <v/>
      </c>
      <c r="AC135" s="534" t="str">
        <f t="shared" si="33"/>
        <v/>
      </c>
      <c r="AE135" s="534" t="str">
        <f t="shared" si="34"/>
        <v/>
      </c>
      <c r="AG135" s="534" t="str">
        <f t="shared" si="35"/>
        <v/>
      </c>
      <c r="AI135" s="534" t="str">
        <f t="shared" si="36"/>
        <v/>
      </c>
      <c r="AK135" s="534" t="str">
        <f t="shared" si="37"/>
        <v/>
      </c>
      <c r="AM135" s="534" t="str">
        <f t="shared" si="38"/>
        <v/>
      </c>
      <c r="AO135" s="534" t="str">
        <f t="shared" si="39"/>
        <v/>
      </c>
      <c r="AQ135" s="534" t="str">
        <f t="shared" si="40"/>
        <v/>
      </c>
    </row>
    <row r="136" spans="5:43">
      <c r="E136" s="534" t="str">
        <f t="shared" si="43"/>
        <v/>
      </c>
      <c r="G136" s="534" t="str">
        <f t="shared" si="43"/>
        <v/>
      </c>
      <c r="I136" s="534" t="str">
        <f t="shared" si="23"/>
        <v/>
      </c>
      <c r="K136" s="534" t="str">
        <f t="shared" si="24"/>
        <v/>
      </c>
      <c r="M136" s="534" t="str">
        <f t="shared" si="25"/>
        <v/>
      </c>
      <c r="O136" s="534" t="str">
        <f t="shared" si="26"/>
        <v/>
      </c>
      <c r="Q136" s="534" t="str">
        <f t="shared" si="27"/>
        <v/>
      </c>
      <c r="S136" s="534" t="str">
        <f t="shared" si="28"/>
        <v/>
      </c>
      <c r="U136" s="534" t="str">
        <f t="shared" si="29"/>
        <v/>
      </c>
      <c r="W136" s="534" t="str">
        <f t="shared" si="30"/>
        <v/>
      </c>
      <c r="Y136" s="534" t="str">
        <f t="shared" si="31"/>
        <v/>
      </c>
      <c r="AA136" s="534" t="str">
        <f t="shared" si="32"/>
        <v/>
      </c>
      <c r="AC136" s="534" t="str">
        <f t="shared" si="33"/>
        <v/>
      </c>
      <c r="AE136" s="534" t="str">
        <f t="shared" si="34"/>
        <v/>
      </c>
      <c r="AG136" s="534" t="str">
        <f t="shared" si="35"/>
        <v/>
      </c>
      <c r="AI136" s="534" t="str">
        <f t="shared" si="36"/>
        <v/>
      </c>
      <c r="AK136" s="534" t="str">
        <f t="shared" si="37"/>
        <v/>
      </c>
      <c r="AM136" s="534" t="str">
        <f t="shared" si="38"/>
        <v/>
      </c>
      <c r="AO136" s="534" t="str">
        <f t="shared" si="39"/>
        <v/>
      </c>
      <c r="AQ136" s="534" t="str">
        <f t="shared" si="40"/>
        <v/>
      </c>
    </row>
    <row r="137" spans="5:43">
      <c r="E137" s="534" t="str">
        <f t="shared" si="43"/>
        <v/>
      </c>
      <c r="G137" s="534" t="str">
        <f t="shared" si="43"/>
        <v/>
      </c>
      <c r="I137" s="534" t="str">
        <f t="shared" si="23"/>
        <v/>
      </c>
      <c r="K137" s="534" t="str">
        <f t="shared" si="24"/>
        <v/>
      </c>
      <c r="M137" s="534" t="str">
        <f t="shared" si="25"/>
        <v/>
      </c>
      <c r="O137" s="534" t="str">
        <f t="shared" si="26"/>
        <v/>
      </c>
      <c r="Q137" s="534" t="str">
        <f t="shared" si="27"/>
        <v/>
      </c>
      <c r="S137" s="534" t="str">
        <f t="shared" si="28"/>
        <v/>
      </c>
      <c r="U137" s="534" t="str">
        <f t="shared" si="29"/>
        <v/>
      </c>
      <c r="W137" s="534" t="str">
        <f t="shared" si="30"/>
        <v/>
      </c>
      <c r="Y137" s="534" t="str">
        <f t="shared" si="31"/>
        <v/>
      </c>
      <c r="AA137" s="534" t="str">
        <f t="shared" si="32"/>
        <v/>
      </c>
      <c r="AC137" s="534" t="str">
        <f t="shared" si="33"/>
        <v/>
      </c>
      <c r="AE137" s="534" t="str">
        <f t="shared" si="34"/>
        <v/>
      </c>
      <c r="AG137" s="534" t="str">
        <f t="shared" si="35"/>
        <v/>
      </c>
      <c r="AI137" s="534" t="str">
        <f t="shared" si="36"/>
        <v/>
      </c>
      <c r="AK137" s="534" t="str">
        <f t="shared" si="37"/>
        <v/>
      </c>
      <c r="AM137" s="534" t="str">
        <f t="shared" si="38"/>
        <v/>
      </c>
      <c r="AO137" s="534" t="str">
        <f t="shared" si="39"/>
        <v/>
      </c>
      <c r="AQ137" s="534" t="str">
        <f t="shared" si="40"/>
        <v/>
      </c>
    </row>
    <row r="138" spans="5:43">
      <c r="E138" s="534" t="str">
        <f t="shared" si="43"/>
        <v/>
      </c>
      <c r="G138" s="534" t="str">
        <f t="shared" si="43"/>
        <v/>
      </c>
      <c r="I138" s="534" t="str">
        <f t="shared" si="23"/>
        <v/>
      </c>
      <c r="K138" s="534" t="str">
        <f t="shared" si="24"/>
        <v/>
      </c>
      <c r="M138" s="534" t="str">
        <f t="shared" si="25"/>
        <v/>
      </c>
      <c r="O138" s="534" t="str">
        <f t="shared" si="26"/>
        <v/>
      </c>
      <c r="Q138" s="534" t="str">
        <f t="shared" si="27"/>
        <v/>
      </c>
      <c r="S138" s="534" t="str">
        <f t="shared" si="28"/>
        <v/>
      </c>
      <c r="U138" s="534" t="str">
        <f t="shared" si="29"/>
        <v/>
      </c>
      <c r="W138" s="534" t="str">
        <f t="shared" si="30"/>
        <v/>
      </c>
      <c r="Y138" s="534" t="str">
        <f t="shared" si="31"/>
        <v/>
      </c>
      <c r="AA138" s="534" t="str">
        <f t="shared" si="32"/>
        <v/>
      </c>
      <c r="AC138" s="534" t="str">
        <f t="shared" si="33"/>
        <v/>
      </c>
      <c r="AE138" s="534" t="str">
        <f t="shared" si="34"/>
        <v/>
      </c>
      <c r="AG138" s="534" t="str">
        <f t="shared" si="35"/>
        <v/>
      </c>
      <c r="AI138" s="534" t="str">
        <f t="shared" si="36"/>
        <v/>
      </c>
      <c r="AK138" s="534" t="str">
        <f t="shared" si="37"/>
        <v/>
      </c>
      <c r="AM138" s="534" t="str">
        <f t="shared" si="38"/>
        <v/>
      </c>
      <c r="AO138" s="534" t="str">
        <f t="shared" si="39"/>
        <v/>
      </c>
      <c r="AQ138" s="534" t="str">
        <f t="shared" si="40"/>
        <v/>
      </c>
    </row>
    <row r="139" spans="5:43">
      <c r="E139" s="534" t="str">
        <f t="shared" si="43"/>
        <v/>
      </c>
      <c r="G139" s="534" t="str">
        <f t="shared" si="43"/>
        <v/>
      </c>
      <c r="I139" s="534" t="str">
        <f t="shared" si="23"/>
        <v/>
      </c>
      <c r="K139" s="534" t="str">
        <f t="shared" si="24"/>
        <v/>
      </c>
      <c r="M139" s="534" t="str">
        <f t="shared" si="25"/>
        <v/>
      </c>
      <c r="O139" s="534" t="str">
        <f t="shared" si="26"/>
        <v/>
      </c>
      <c r="Q139" s="534" t="str">
        <f t="shared" si="27"/>
        <v/>
      </c>
      <c r="S139" s="534" t="str">
        <f t="shared" si="28"/>
        <v/>
      </c>
      <c r="U139" s="534" t="str">
        <f t="shared" si="29"/>
        <v/>
      </c>
      <c r="W139" s="534" t="str">
        <f t="shared" si="30"/>
        <v/>
      </c>
      <c r="Y139" s="534" t="str">
        <f t="shared" si="31"/>
        <v/>
      </c>
      <c r="AA139" s="534" t="str">
        <f t="shared" si="32"/>
        <v/>
      </c>
      <c r="AC139" s="534" t="str">
        <f t="shared" si="33"/>
        <v/>
      </c>
      <c r="AE139" s="534" t="str">
        <f t="shared" si="34"/>
        <v/>
      </c>
      <c r="AG139" s="534" t="str">
        <f t="shared" si="35"/>
        <v/>
      </c>
      <c r="AI139" s="534" t="str">
        <f t="shared" si="36"/>
        <v/>
      </c>
      <c r="AK139" s="534" t="str">
        <f t="shared" si="37"/>
        <v/>
      </c>
      <c r="AM139" s="534" t="str">
        <f t="shared" si="38"/>
        <v/>
      </c>
      <c r="AO139" s="534" t="str">
        <f t="shared" si="39"/>
        <v/>
      </c>
      <c r="AQ139" s="534" t="str">
        <f t="shared" si="40"/>
        <v/>
      </c>
    </row>
    <row r="140" spans="5:43">
      <c r="E140" s="534" t="str">
        <f t="shared" si="43"/>
        <v/>
      </c>
      <c r="G140" s="534" t="str">
        <f t="shared" si="43"/>
        <v/>
      </c>
      <c r="I140" s="534" t="str">
        <f t="shared" si="23"/>
        <v/>
      </c>
      <c r="K140" s="534" t="str">
        <f t="shared" si="24"/>
        <v/>
      </c>
      <c r="M140" s="534" t="str">
        <f t="shared" si="25"/>
        <v/>
      </c>
      <c r="O140" s="534" t="str">
        <f t="shared" si="26"/>
        <v/>
      </c>
      <c r="Q140" s="534" t="str">
        <f t="shared" si="27"/>
        <v/>
      </c>
      <c r="S140" s="534" t="str">
        <f t="shared" si="28"/>
        <v/>
      </c>
      <c r="U140" s="534" t="str">
        <f t="shared" si="29"/>
        <v/>
      </c>
      <c r="W140" s="534" t="str">
        <f t="shared" si="30"/>
        <v/>
      </c>
      <c r="Y140" s="534" t="str">
        <f t="shared" si="31"/>
        <v/>
      </c>
      <c r="AA140" s="534" t="str">
        <f t="shared" si="32"/>
        <v/>
      </c>
      <c r="AC140" s="534" t="str">
        <f t="shared" si="33"/>
        <v/>
      </c>
      <c r="AE140" s="534" t="str">
        <f t="shared" si="34"/>
        <v/>
      </c>
      <c r="AG140" s="534" t="str">
        <f t="shared" si="35"/>
        <v/>
      </c>
      <c r="AI140" s="534" t="str">
        <f t="shared" si="36"/>
        <v/>
      </c>
      <c r="AK140" s="534" t="str">
        <f t="shared" si="37"/>
        <v/>
      </c>
      <c r="AM140" s="534" t="str">
        <f t="shared" si="38"/>
        <v/>
      </c>
      <c r="AO140" s="534" t="str">
        <f t="shared" si="39"/>
        <v/>
      </c>
      <c r="AQ140" s="534" t="str">
        <f t="shared" si="40"/>
        <v/>
      </c>
    </row>
    <row r="141" spans="5:43">
      <c r="E141" s="534" t="str">
        <f t="shared" ref="E141:G156" si="44">IF(OR($B141=0,D141=0),"",D141/$B141)</f>
        <v/>
      </c>
      <c r="G141" s="534" t="str">
        <f t="shared" si="44"/>
        <v/>
      </c>
      <c r="I141" s="534" t="str">
        <f t="shared" ref="I141:I204" si="45">IF(OR($B141=0,H141=0),"",H141/$B141)</f>
        <v/>
      </c>
      <c r="K141" s="534" t="str">
        <f t="shared" ref="K141:K204" si="46">IF(OR($B141=0,J141=0),"",J141/$B141)</f>
        <v/>
      </c>
      <c r="M141" s="534" t="str">
        <f t="shared" ref="M141:M204" si="47">IF(OR($B141=0,L141=0),"",L141/$B141)</f>
        <v/>
      </c>
      <c r="O141" s="534" t="str">
        <f t="shared" ref="O141:O204" si="48">IF(OR($B141=0,N141=0),"",N141/$B141)</f>
        <v/>
      </c>
      <c r="Q141" s="534" t="str">
        <f t="shared" ref="Q141:Q204" si="49">IF(OR($B141=0,P141=0),"",P141/$B141)</f>
        <v/>
      </c>
      <c r="S141" s="534" t="str">
        <f t="shared" ref="S141:S204" si="50">IF(OR($B141=0,R141=0),"",R141/$B141)</f>
        <v/>
      </c>
      <c r="U141" s="534" t="str">
        <f t="shared" ref="U141:U204" si="51">IF(OR($B141=0,T141=0),"",T141/$B141)</f>
        <v/>
      </c>
      <c r="W141" s="534" t="str">
        <f t="shared" ref="W141:W204" si="52">IF(OR($B141=0,V141=0),"",V141/$B141)</f>
        <v/>
      </c>
      <c r="Y141" s="534" t="str">
        <f t="shared" ref="Y141:Y204" si="53">IF(OR($B141=0,X141=0),"",X141/$B141)</f>
        <v/>
      </c>
      <c r="AA141" s="534" t="str">
        <f t="shared" ref="AA141:AA204" si="54">IF(OR($B141=0,Z141=0),"",Z141/$B141)</f>
        <v/>
      </c>
      <c r="AC141" s="534" t="str">
        <f t="shared" ref="AC141:AC204" si="55">IF(OR($B141=0,AB141=0),"",AB141/$B141)</f>
        <v/>
      </c>
      <c r="AE141" s="534" t="str">
        <f t="shared" ref="AE141:AE204" si="56">IF(OR($B141=0,AD141=0),"",AD141/$B141)</f>
        <v/>
      </c>
      <c r="AG141" s="534" t="str">
        <f t="shared" ref="AG141:AG204" si="57">IF(OR($B141=0,AF141=0),"",AF141/$B141)</f>
        <v/>
      </c>
      <c r="AI141" s="534" t="str">
        <f t="shared" ref="AI141:AI204" si="58">IF(OR($B141=0,AH141=0),"",AH141/$B141)</f>
        <v/>
      </c>
      <c r="AK141" s="534" t="str">
        <f t="shared" ref="AK141:AK204" si="59">IF(OR($B141=0,AJ141=0),"",AJ141/$B141)</f>
        <v/>
      </c>
      <c r="AM141" s="534" t="str">
        <f t="shared" ref="AM141:AM204" si="60">IF(OR($B141=0,AL141=0),"",AL141/$B141)</f>
        <v/>
      </c>
      <c r="AO141" s="534" t="str">
        <f t="shared" ref="AO141:AO204" si="61">IF(OR($B141=0,AN141=0),"",AN141/$B141)</f>
        <v/>
      </c>
      <c r="AQ141" s="534" t="str">
        <f t="shared" ref="AQ141:AQ204" si="62">IF(OR($B141=0,AP141=0),"",AP141/$B141)</f>
        <v/>
      </c>
    </row>
    <row r="142" spans="5:43">
      <c r="E142" s="534" t="str">
        <f t="shared" si="44"/>
        <v/>
      </c>
      <c r="G142" s="534" t="str">
        <f t="shared" si="44"/>
        <v/>
      </c>
      <c r="I142" s="534" t="str">
        <f t="shared" si="45"/>
        <v/>
      </c>
      <c r="K142" s="534" t="str">
        <f t="shared" si="46"/>
        <v/>
      </c>
      <c r="M142" s="534" t="str">
        <f t="shared" si="47"/>
        <v/>
      </c>
      <c r="O142" s="534" t="str">
        <f t="shared" si="48"/>
        <v/>
      </c>
      <c r="Q142" s="534" t="str">
        <f t="shared" si="49"/>
        <v/>
      </c>
      <c r="S142" s="534" t="str">
        <f t="shared" si="50"/>
        <v/>
      </c>
      <c r="U142" s="534" t="str">
        <f t="shared" si="51"/>
        <v/>
      </c>
      <c r="W142" s="534" t="str">
        <f t="shared" si="52"/>
        <v/>
      </c>
      <c r="Y142" s="534" t="str">
        <f t="shared" si="53"/>
        <v/>
      </c>
      <c r="AA142" s="534" t="str">
        <f t="shared" si="54"/>
        <v/>
      </c>
      <c r="AC142" s="534" t="str">
        <f t="shared" si="55"/>
        <v/>
      </c>
      <c r="AE142" s="534" t="str">
        <f t="shared" si="56"/>
        <v/>
      </c>
      <c r="AG142" s="534" t="str">
        <f t="shared" si="57"/>
        <v/>
      </c>
      <c r="AI142" s="534" t="str">
        <f t="shared" si="58"/>
        <v/>
      </c>
      <c r="AK142" s="534" t="str">
        <f t="shared" si="59"/>
        <v/>
      </c>
      <c r="AM142" s="534" t="str">
        <f t="shared" si="60"/>
        <v/>
      </c>
      <c r="AO142" s="534" t="str">
        <f t="shared" si="61"/>
        <v/>
      </c>
      <c r="AQ142" s="534" t="str">
        <f t="shared" si="62"/>
        <v/>
      </c>
    </row>
    <row r="143" spans="5:43">
      <c r="E143" s="534" t="str">
        <f t="shared" si="44"/>
        <v/>
      </c>
      <c r="G143" s="534" t="str">
        <f t="shared" si="44"/>
        <v/>
      </c>
      <c r="I143" s="534" t="str">
        <f t="shared" si="45"/>
        <v/>
      </c>
      <c r="K143" s="534" t="str">
        <f t="shared" si="46"/>
        <v/>
      </c>
      <c r="M143" s="534" t="str">
        <f t="shared" si="47"/>
        <v/>
      </c>
      <c r="O143" s="534" t="str">
        <f t="shared" si="48"/>
        <v/>
      </c>
      <c r="Q143" s="534" t="str">
        <f t="shared" si="49"/>
        <v/>
      </c>
      <c r="S143" s="534" t="str">
        <f t="shared" si="50"/>
        <v/>
      </c>
      <c r="U143" s="534" t="str">
        <f t="shared" si="51"/>
        <v/>
      </c>
      <c r="W143" s="534" t="str">
        <f t="shared" si="52"/>
        <v/>
      </c>
      <c r="Y143" s="534" t="str">
        <f t="shared" si="53"/>
        <v/>
      </c>
      <c r="AA143" s="534" t="str">
        <f t="shared" si="54"/>
        <v/>
      </c>
      <c r="AC143" s="534" t="str">
        <f t="shared" si="55"/>
        <v/>
      </c>
      <c r="AE143" s="534" t="str">
        <f t="shared" si="56"/>
        <v/>
      </c>
      <c r="AG143" s="534" t="str">
        <f t="shared" si="57"/>
        <v/>
      </c>
      <c r="AI143" s="534" t="str">
        <f t="shared" si="58"/>
        <v/>
      </c>
      <c r="AK143" s="534" t="str">
        <f t="shared" si="59"/>
        <v/>
      </c>
      <c r="AM143" s="534" t="str">
        <f t="shared" si="60"/>
        <v/>
      </c>
      <c r="AO143" s="534" t="str">
        <f t="shared" si="61"/>
        <v/>
      </c>
      <c r="AQ143" s="534" t="str">
        <f t="shared" si="62"/>
        <v/>
      </c>
    </row>
    <row r="144" spans="5:43">
      <c r="E144" s="534" t="str">
        <f t="shared" si="44"/>
        <v/>
      </c>
      <c r="G144" s="534" t="str">
        <f t="shared" si="44"/>
        <v/>
      </c>
      <c r="I144" s="534" t="str">
        <f t="shared" si="45"/>
        <v/>
      </c>
      <c r="K144" s="534" t="str">
        <f t="shared" si="46"/>
        <v/>
      </c>
      <c r="M144" s="534" t="str">
        <f t="shared" si="47"/>
        <v/>
      </c>
      <c r="O144" s="534" t="str">
        <f t="shared" si="48"/>
        <v/>
      </c>
      <c r="Q144" s="534" t="str">
        <f t="shared" si="49"/>
        <v/>
      </c>
      <c r="S144" s="534" t="str">
        <f t="shared" si="50"/>
        <v/>
      </c>
      <c r="U144" s="534" t="str">
        <f t="shared" si="51"/>
        <v/>
      </c>
      <c r="W144" s="534" t="str">
        <f t="shared" si="52"/>
        <v/>
      </c>
      <c r="Y144" s="534" t="str">
        <f t="shared" si="53"/>
        <v/>
      </c>
      <c r="AA144" s="534" t="str">
        <f t="shared" si="54"/>
        <v/>
      </c>
      <c r="AC144" s="534" t="str">
        <f t="shared" si="55"/>
        <v/>
      </c>
      <c r="AE144" s="534" t="str">
        <f t="shared" si="56"/>
        <v/>
      </c>
      <c r="AG144" s="534" t="str">
        <f t="shared" si="57"/>
        <v/>
      </c>
      <c r="AI144" s="534" t="str">
        <f t="shared" si="58"/>
        <v/>
      </c>
      <c r="AK144" s="534" t="str">
        <f t="shared" si="59"/>
        <v/>
      </c>
      <c r="AM144" s="534" t="str">
        <f t="shared" si="60"/>
        <v/>
      </c>
      <c r="AO144" s="534" t="str">
        <f t="shared" si="61"/>
        <v/>
      </c>
      <c r="AQ144" s="534" t="str">
        <f t="shared" si="62"/>
        <v/>
      </c>
    </row>
    <row r="145" spans="5:43">
      <c r="E145" s="534" t="str">
        <f t="shared" si="44"/>
        <v/>
      </c>
      <c r="G145" s="534" t="str">
        <f t="shared" si="44"/>
        <v/>
      </c>
      <c r="I145" s="534" t="str">
        <f t="shared" si="45"/>
        <v/>
      </c>
      <c r="K145" s="534" t="str">
        <f t="shared" si="46"/>
        <v/>
      </c>
      <c r="M145" s="534" t="str">
        <f t="shared" si="47"/>
        <v/>
      </c>
      <c r="O145" s="534" t="str">
        <f t="shared" si="48"/>
        <v/>
      </c>
      <c r="Q145" s="534" t="str">
        <f t="shared" si="49"/>
        <v/>
      </c>
      <c r="S145" s="534" t="str">
        <f t="shared" si="50"/>
        <v/>
      </c>
      <c r="U145" s="534" t="str">
        <f t="shared" si="51"/>
        <v/>
      </c>
      <c r="W145" s="534" t="str">
        <f t="shared" si="52"/>
        <v/>
      </c>
      <c r="Y145" s="534" t="str">
        <f t="shared" si="53"/>
        <v/>
      </c>
      <c r="AA145" s="534" t="str">
        <f t="shared" si="54"/>
        <v/>
      </c>
      <c r="AC145" s="534" t="str">
        <f t="shared" si="55"/>
        <v/>
      </c>
      <c r="AE145" s="534" t="str">
        <f t="shared" si="56"/>
        <v/>
      </c>
      <c r="AG145" s="534" t="str">
        <f t="shared" si="57"/>
        <v/>
      </c>
      <c r="AI145" s="534" t="str">
        <f t="shared" si="58"/>
        <v/>
      </c>
      <c r="AK145" s="534" t="str">
        <f t="shared" si="59"/>
        <v/>
      </c>
      <c r="AM145" s="534" t="str">
        <f t="shared" si="60"/>
        <v/>
      </c>
      <c r="AO145" s="534" t="str">
        <f t="shared" si="61"/>
        <v/>
      </c>
      <c r="AQ145" s="534" t="str">
        <f t="shared" si="62"/>
        <v/>
      </c>
    </row>
    <row r="146" spans="5:43">
      <c r="E146" s="534" t="str">
        <f t="shared" si="44"/>
        <v/>
      </c>
      <c r="G146" s="534" t="str">
        <f t="shared" si="44"/>
        <v/>
      </c>
      <c r="I146" s="534" t="str">
        <f t="shared" si="45"/>
        <v/>
      </c>
      <c r="K146" s="534" t="str">
        <f t="shared" si="46"/>
        <v/>
      </c>
      <c r="M146" s="534" t="str">
        <f t="shared" si="47"/>
        <v/>
      </c>
      <c r="O146" s="534" t="str">
        <f t="shared" si="48"/>
        <v/>
      </c>
      <c r="Q146" s="534" t="str">
        <f t="shared" si="49"/>
        <v/>
      </c>
      <c r="S146" s="534" t="str">
        <f t="shared" si="50"/>
        <v/>
      </c>
      <c r="U146" s="534" t="str">
        <f t="shared" si="51"/>
        <v/>
      </c>
      <c r="W146" s="534" t="str">
        <f t="shared" si="52"/>
        <v/>
      </c>
      <c r="Y146" s="534" t="str">
        <f t="shared" si="53"/>
        <v/>
      </c>
      <c r="AA146" s="534" t="str">
        <f t="shared" si="54"/>
        <v/>
      </c>
      <c r="AC146" s="534" t="str">
        <f t="shared" si="55"/>
        <v/>
      </c>
      <c r="AE146" s="534" t="str">
        <f t="shared" si="56"/>
        <v/>
      </c>
      <c r="AG146" s="534" t="str">
        <f t="shared" si="57"/>
        <v/>
      </c>
      <c r="AI146" s="534" t="str">
        <f t="shared" si="58"/>
        <v/>
      </c>
      <c r="AK146" s="534" t="str">
        <f t="shared" si="59"/>
        <v/>
      </c>
      <c r="AM146" s="534" t="str">
        <f t="shared" si="60"/>
        <v/>
      </c>
      <c r="AO146" s="534" t="str">
        <f t="shared" si="61"/>
        <v/>
      </c>
      <c r="AQ146" s="534" t="str">
        <f t="shared" si="62"/>
        <v/>
      </c>
    </row>
    <row r="147" spans="5:43">
      <c r="E147" s="534" t="str">
        <f t="shared" si="44"/>
        <v/>
      </c>
      <c r="G147" s="534" t="str">
        <f t="shared" si="44"/>
        <v/>
      </c>
      <c r="I147" s="534" t="str">
        <f t="shared" si="45"/>
        <v/>
      </c>
      <c r="K147" s="534" t="str">
        <f t="shared" si="46"/>
        <v/>
      </c>
      <c r="M147" s="534" t="str">
        <f t="shared" si="47"/>
        <v/>
      </c>
      <c r="O147" s="534" t="str">
        <f t="shared" si="48"/>
        <v/>
      </c>
      <c r="Q147" s="534" t="str">
        <f t="shared" si="49"/>
        <v/>
      </c>
      <c r="S147" s="534" t="str">
        <f t="shared" si="50"/>
        <v/>
      </c>
      <c r="U147" s="534" t="str">
        <f t="shared" si="51"/>
        <v/>
      </c>
      <c r="W147" s="534" t="str">
        <f t="shared" si="52"/>
        <v/>
      </c>
      <c r="Y147" s="534" t="str">
        <f t="shared" si="53"/>
        <v/>
      </c>
      <c r="AA147" s="534" t="str">
        <f t="shared" si="54"/>
        <v/>
      </c>
      <c r="AC147" s="534" t="str">
        <f t="shared" si="55"/>
        <v/>
      </c>
      <c r="AE147" s="534" t="str">
        <f t="shared" si="56"/>
        <v/>
      </c>
      <c r="AG147" s="534" t="str">
        <f t="shared" si="57"/>
        <v/>
      </c>
      <c r="AI147" s="534" t="str">
        <f t="shared" si="58"/>
        <v/>
      </c>
      <c r="AK147" s="534" t="str">
        <f t="shared" si="59"/>
        <v/>
      </c>
      <c r="AM147" s="534" t="str">
        <f t="shared" si="60"/>
        <v/>
      </c>
      <c r="AO147" s="534" t="str">
        <f t="shared" si="61"/>
        <v/>
      </c>
      <c r="AQ147" s="534" t="str">
        <f t="shared" si="62"/>
        <v/>
      </c>
    </row>
    <row r="148" spans="5:43">
      <c r="E148" s="534" t="str">
        <f t="shared" si="44"/>
        <v/>
      </c>
      <c r="G148" s="534" t="str">
        <f t="shared" si="44"/>
        <v/>
      </c>
      <c r="I148" s="534" t="str">
        <f t="shared" si="45"/>
        <v/>
      </c>
      <c r="K148" s="534" t="str">
        <f t="shared" si="46"/>
        <v/>
      </c>
      <c r="M148" s="534" t="str">
        <f t="shared" si="47"/>
        <v/>
      </c>
      <c r="O148" s="534" t="str">
        <f t="shared" si="48"/>
        <v/>
      </c>
      <c r="Q148" s="534" t="str">
        <f t="shared" si="49"/>
        <v/>
      </c>
      <c r="S148" s="534" t="str">
        <f t="shared" si="50"/>
        <v/>
      </c>
      <c r="U148" s="534" t="str">
        <f t="shared" si="51"/>
        <v/>
      </c>
      <c r="W148" s="534" t="str">
        <f t="shared" si="52"/>
        <v/>
      </c>
      <c r="Y148" s="534" t="str">
        <f t="shared" si="53"/>
        <v/>
      </c>
      <c r="AA148" s="534" t="str">
        <f t="shared" si="54"/>
        <v/>
      </c>
      <c r="AC148" s="534" t="str">
        <f t="shared" si="55"/>
        <v/>
      </c>
      <c r="AE148" s="534" t="str">
        <f t="shared" si="56"/>
        <v/>
      </c>
      <c r="AG148" s="534" t="str">
        <f t="shared" si="57"/>
        <v/>
      </c>
      <c r="AI148" s="534" t="str">
        <f t="shared" si="58"/>
        <v/>
      </c>
      <c r="AK148" s="534" t="str">
        <f t="shared" si="59"/>
        <v/>
      </c>
      <c r="AM148" s="534" t="str">
        <f t="shared" si="60"/>
        <v/>
      </c>
      <c r="AO148" s="534" t="str">
        <f t="shared" si="61"/>
        <v/>
      </c>
      <c r="AQ148" s="534" t="str">
        <f t="shared" si="62"/>
        <v/>
      </c>
    </row>
    <row r="149" spans="5:43">
      <c r="E149" s="534" t="str">
        <f t="shared" si="44"/>
        <v/>
      </c>
      <c r="G149" s="534" t="str">
        <f t="shared" si="44"/>
        <v/>
      </c>
      <c r="I149" s="534" t="str">
        <f t="shared" si="45"/>
        <v/>
      </c>
      <c r="K149" s="534" t="str">
        <f t="shared" si="46"/>
        <v/>
      </c>
      <c r="M149" s="534" t="str">
        <f t="shared" si="47"/>
        <v/>
      </c>
      <c r="O149" s="534" t="str">
        <f t="shared" si="48"/>
        <v/>
      </c>
      <c r="Q149" s="534" t="str">
        <f t="shared" si="49"/>
        <v/>
      </c>
      <c r="S149" s="534" t="str">
        <f t="shared" si="50"/>
        <v/>
      </c>
      <c r="U149" s="534" t="str">
        <f t="shared" si="51"/>
        <v/>
      </c>
      <c r="W149" s="534" t="str">
        <f t="shared" si="52"/>
        <v/>
      </c>
      <c r="Y149" s="534" t="str">
        <f t="shared" si="53"/>
        <v/>
      </c>
      <c r="AA149" s="534" t="str">
        <f t="shared" si="54"/>
        <v/>
      </c>
      <c r="AC149" s="534" t="str">
        <f t="shared" si="55"/>
        <v/>
      </c>
      <c r="AE149" s="534" t="str">
        <f t="shared" si="56"/>
        <v/>
      </c>
      <c r="AG149" s="534" t="str">
        <f t="shared" si="57"/>
        <v/>
      </c>
      <c r="AI149" s="534" t="str">
        <f t="shared" si="58"/>
        <v/>
      </c>
      <c r="AK149" s="534" t="str">
        <f t="shared" si="59"/>
        <v/>
      </c>
      <c r="AM149" s="534" t="str">
        <f t="shared" si="60"/>
        <v/>
      </c>
      <c r="AO149" s="534" t="str">
        <f t="shared" si="61"/>
        <v/>
      </c>
      <c r="AQ149" s="534" t="str">
        <f t="shared" si="62"/>
        <v/>
      </c>
    </row>
    <row r="150" spans="5:43">
      <c r="E150" s="534" t="str">
        <f t="shared" si="44"/>
        <v/>
      </c>
      <c r="G150" s="534" t="str">
        <f t="shared" si="44"/>
        <v/>
      </c>
      <c r="I150" s="534" t="str">
        <f t="shared" si="45"/>
        <v/>
      </c>
      <c r="K150" s="534" t="str">
        <f t="shared" si="46"/>
        <v/>
      </c>
      <c r="M150" s="534" t="str">
        <f t="shared" si="47"/>
        <v/>
      </c>
      <c r="O150" s="534" t="str">
        <f t="shared" si="48"/>
        <v/>
      </c>
      <c r="Q150" s="534" t="str">
        <f t="shared" si="49"/>
        <v/>
      </c>
      <c r="S150" s="534" t="str">
        <f t="shared" si="50"/>
        <v/>
      </c>
      <c r="U150" s="534" t="str">
        <f t="shared" si="51"/>
        <v/>
      </c>
      <c r="W150" s="534" t="str">
        <f t="shared" si="52"/>
        <v/>
      </c>
      <c r="Y150" s="534" t="str">
        <f t="shared" si="53"/>
        <v/>
      </c>
      <c r="AA150" s="534" t="str">
        <f t="shared" si="54"/>
        <v/>
      </c>
      <c r="AC150" s="534" t="str">
        <f t="shared" si="55"/>
        <v/>
      </c>
      <c r="AE150" s="534" t="str">
        <f t="shared" si="56"/>
        <v/>
      </c>
      <c r="AG150" s="534" t="str">
        <f t="shared" si="57"/>
        <v/>
      </c>
      <c r="AI150" s="534" t="str">
        <f t="shared" si="58"/>
        <v/>
      </c>
      <c r="AK150" s="534" t="str">
        <f t="shared" si="59"/>
        <v/>
      </c>
      <c r="AM150" s="534" t="str">
        <f t="shared" si="60"/>
        <v/>
      </c>
      <c r="AO150" s="534" t="str">
        <f t="shared" si="61"/>
        <v/>
      </c>
      <c r="AQ150" s="534" t="str">
        <f t="shared" si="62"/>
        <v/>
      </c>
    </row>
    <row r="151" spans="5:43">
      <c r="E151" s="534" t="str">
        <f t="shared" si="44"/>
        <v/>
      </c>
      <c r="G151" s="534" t="str">
        <f t="shared" si="44"/>
        <v/>
      </c>
      <c r="I151" s="534" t="str">
        <f t="shared" si="45"/>
        <v/>
      </c>
      <c r="K151" s="534" t="str">
        <f t="shared" si="46"/>
        <v/>
      </c>
      <c r="M151" s="534" t="str">
        <f t="shared" si="47"/>
        <v/>
      </c>
      <c r="O151" s="534" t="str">
        <f t="shared" si="48"/>
        <v/>
      </c>
      <c r="Q151" s="534" t="str">
        <f t="shared" si="49"/>
        <v/>
      </c>
      <c r="S151" s="534" t="str">
        <f t="shared" si="50"/>
        <v/>
      </c>
      <c r="U151" s="534" t="str">
        <f t="shared" si="51"/>
        <v/>
      </c>
      <c r="W151" s="534" t="str">
        <f t="shared" si="52"/>
        <v/>
      </c>
      <c r="Y151" s="534" t="str">
        <f t="shared" si="53"/>
        <v/>
      </c>
      <c r="AA151" s="534" t="str">
        <f t="shared" si="54"/>
        <v/>
      </c>
      <c r="AC151" s="534" t="str">
        <f t="shared" si="55"/>
        <v/>
      </c>
      <c r="AE151" s="534" t="str">
        <f t="shared" si="56"/>
        <v/>
      </c>
      <c r="AG151" s="534" t="str">
        <f t="shared" si="57"/>
        <v/>
      </c>
      <c r="AI151" s="534" t="str">
        <f t="shared" si="58"/>
        <v/>
      </c>
      <c r="AK151" s="534" t="str">
        <f t="shared" si="59"/>
        <v/>
      </c>
      <c r="AM151" s="534" t="str">
        <f t="shared" si="60"/>
        <v/>
      </c>
      <c r="AO151" s="534" t="str">
        <f t="shared" si="61"/>
        <v/>
      </c>
      <c r="AQ151" s="534" t="str">
        <f t="shared" si="62"/>
        <v/>
      </c>
    </row>
    <row r="152" spans="5:43">
      <c r="E152" s="534" t="str">
        <f t="shared" si="44"/>
        <v/>
      </c>
      <c r="G152" s="534" t="str">
        <f t="shared" si="44"/>
        <v/>
      </c>
      <c r="I152" s="534" t="str">
        <f t="shared" si="45"/>
        <v/>
      </c>
      <c r="K152" s="534" t="str">
        <f t="shared" si="46"/>
        <v/>
      </c>
      <c r="M152" s="534" t="str">
        <f t="shared" si="47"/>
        <v/>
      </c>
      <c r="O152" s="534" t="str">
        <f t="shared" si="48"/>
        <v/>
      </c>
      <c r="Q152" s="534" t="str">
        <f t="shared" si="49"/>
        <v/>
      </c>
      <c r="S152" s="534" t="str">
        <f t="shared" si="50"/>
        <v/>
      </c>
      <c r="U152" s="534" t="str">
        <f t="shared" si="51"/>
        <v/>
      </c>
      <c r="W152" s="534" t="str">
        <f t="shared" si="52"/>
        <v/>
      </c>
      <c r="Y152" s="534" t="str">
        <f t="shared" si="53"/>
        <v/>
      </c>
      <c r="AA152" s="534" t="str">
        <f t="shared" si="54"/>
        <v/>
      </c>
      <c r="AC152" s="534" t="str">
        <f t="shared" si="55"/>
        <v/>
      </c>
      <c r="AE152" s="534" t="str">
        <f t="shared" si="56"/>
        <v/>
      </c>
      <c r="AG152" s="534" t="str">
        <f t="shared" si="57"/>
        <v/>
      </c>
      <c r="AI152" s="534" t="str">
        <f t="shared" si="58"/>
        <v/>
      </c>
      <c r="AK152" s="534" t="str">
        <f t="shared" si="59"/>
        <v/>
      </c>
      <c r="AM152" s="534" t="str">
        <f t="shared" si="60"/>
        <v/>
      </c>
      <c r="AO152" s="534" t="str">
        <f t="shared" si="61"/>
        <v/>
      </c>
      <c r="AQ152" s="534" t="str">
        <f t="shared" si="62"/>
        <v/>
      </c>
    </row>
    <row r="153" spans="5:43">
      <c r="E153" s="534" t="str">
        <f t="shared" si="44"/>
        <v/>
      </c>
      <c r="G153" s="534" t="str">
        <f t="shared" si="44"/>
        <v/>
      </c>
      <c r="I153" s="534" t="str">
        <f t="shared" si="45"/>
        <v/>
      </c>
      <c r="K153" s="534" t="str">
        <f t="shared" si="46"/>
        <v/>
      </c>
      <c r="M153" s="534" t="str">
        <f t="shared" si="47"/>
        <v/>
      </c>
      <c r="O153" s="534" t="str">
        <f t="shared" si="48"/>
        <v/>
      </c>
      <c r="Q153" s="534" t="str">
        <f t="shared" si="49"/>
        <v/>
      </c>
      <c r="S153" s="534" t="str">
        <f t="shared" si="50"/>
        <v/>
      </c>
      <c r="U153" s="534" t="str">
        <f t="shared" si="51"/>
        <v/>
      </c>
      <c r="W153" s="534" t="str">
        <f t="shared" si="52"/>
        <v/>
      </c>
      <c r="Y153" s="534" t="str">
        <f t="shared" si="53"/>
        <v/>
      </c>
      <c r="AA153" s="534" t="str">
        <f t="shared" si="54"/>
        <v/>
      </c>
      <c r="AC153" s="534" t="str">
        <f t="shared" si="55"/>
        <v/>
      </c>
      <c r="AE153" s="534" t="str">
        <f t="shared" si="56"/>
        <v/>
      </c>
      <c r="AG153" s="534" t="str">
        <f t="shared" si="57"/>
        <v/>
      </c>
      <c r="AI153" s="534" t="str">
        <f t="shared" si="58"/>
        <v/>
      </c>
      <c r="AK153" s="534" t="str">
        <f t="shared" si="59"/>
        <v/>
      </c>
      <c r="AM153" s="534" t="str">
        <f t="shared" si="60"/>
        <v/>
      </c>
      <c r="AO153" s="534" t="str">
        <f t="shared" si="61"/>
        <v/>
      </c>
      <c r="AQ153" s="534" t="str">
        <f t="shared" si="62"/>
        <v/>
      </c>
    </row>
    <row r="154" spans="5:43">
      <c r="E154" s="534" t="str">
        <f t="shared" si="44"/>
        <v/>
      </c>
      <c r="G154" s="534" t="str">
        <f t="shared" si="44"/>
        <v/>
      </c>
      <c r="I154" s="534" t="str">
        <f t="shared" si="45"/>
        <v/>
      </c>
      <c r="K154" s="534" t="str">
        <f t="shared" si="46"/>
        <v/>
      </c>
      <c r="M154" s="534" t="str">
        <f t="shared" si="47"/>
        <v/>
      </c>
      <c r="O154" s="534" t="str">
        <f t="shared" si="48"/>
        <v/>
      </c>
      <c r="Q154" s="534" t="str">
        <f t="shared" si="49"/>
        <v/>
      </c>
      <c r="S154" s="534" t="str">
        <f t="shared" si="50"/>
        <v/>
      </c>
      <c r="U154" s="534" t="str">
        <f t="shared" si="51"/>
        <v/>
      </c>
      <c r="W154" s="534" t="str">
        <f t="shared" si="52"/>
        <v/>
      </c>
      <c r="Y154" s="534" t="str">
        <f t="shared" si="53"/>
        <v/>
      </c>
      <c r="AA154" s="534" t="str">
        <f t="shared" si="54"/>
        <v/>
      </c>
      <c r="AC154" s="534" t="str">
        <f t="shared" si="55"/>
        <v/>
      </c>
      <c r="AE154" s="534" t="str">
        <f t="shared" si="56"/>
        <v/>
      </c>
      <c r="AG154" s="534" t="str">
        <f t="shared" si="57"/>
        <v/>
      </c>
      <c r="AI154" s="534" t="str">
        <f t="shared" si="58"/>
        <v/>
      </c>
      <c r="AK154" s="534" t="str">
        <f t="shared" si="59"/>
        <v/>
      </c>
      <c r="AM154" s="534" t="str">
        <f t="shared" si="60"/>
        <v/>
      </c>
      <c r="AO154" s="534" t="str">
        <f t="shared" si="61"/>
        <v/>
      </c>
      <c r="AQ154" s="534" t="str">
        <f t="shared" si="62"/>
        <v/>
      </c>
    </row>
    <row r="155" spans="5:43">
      <c r="E155" s="534" t="str">
        <f t="shared" si="44"/>
        <v/>
      </c>
      <c r="G155" s="534" t="str">
        <f t="shared" si="44"/>
        <v/>
      </c>
      <c r="I155" s="534" t="str">
        <f t="shared" si="45"/>
        <v/>
      </c>
      <c r="K155" s="534" t="str">
        <f t="shared" si="46"/>
        <v/>
      </c>
      <c r="M155" s="534" t="str">
        <f t="shared" si="47"/>
        <v/>
      </c>
      <c r="O155" s="534" t="str">
        <f t="shared" si="48"/>
        <v/>
      </c>
      <c r="Q155" s="534" t="str">
        <f t="shared" si="49"/>
        <v/>
      </c>
      <c r="S155" s="534" t="str">
        <f t="shared" si="50"/>
        <v/>
      </c>
      <c r="U155" s="534" t="str">
        <f t="shared" si="51"/>
        <v/>
      </c>
      <c r="W155" s="534" t="str">
        <f t="shared" si="52"/>
        <v/>
      </c>
      <c r="Y155" s="534" t="str">
        <f t="shared" si="53"/>
        <v/>
      </c>
      <c r="AA155" s="534" t="str">
        <f t="shared" si="54"/>
        <v/>
      </c>
      <c r="AC155" s="534" t="str">
        <f t="shared" si="55"/>
        <v/>
      </c>
      <c r="AE155" s="534" t="str">
        <f t="shared" si="56"/>
        <v/>
      </c>
      <c r="AG155" s="534" t="str">
        <f t="shared" si="57"/>
        <v/>
      </c>
      <c r="AI155" s="534" t="str">
        <f t="shared" si="58"/>
        <v/>
      </c>
      <c r="AK155" s="534" t="str">
        <f t="shared" si="59"/>
        <v/>
      </c>
      <c r="AM155" s="534" t="str">
        <f t="shared" si="60"/>
        <v/>
      </c>
      <c r="AO155" s="534" t="str">
        <f t="shared" si="61"/>
        <v/>
      </c>
      <c r="AQ155" s="534" t="str">
        <f t="shared" si="62"/>
        <v/>
      </c>
    </row>
    <row r="156" spans="5:43">
      <c r="E156" s="534" t="str">
        <f t="shared" si="44"/>
        <v/>
      </c>
      <c r="G156" s="534" t="str">
        <f t="shared" si="44"/>
        <v/>
      </c>
      <c r="I156" s="534" t="str">
        <f t="shared" si="45"/>
        <v/>
      </c>
      <c r="K156" s="534" t="str">
        <f t="shared" si="46"/>
        <v/>
      </c>
      <c r="M156" s="534" t="str">
        <f t="shared" si="47"/>
        <v/>
      </c>
      <c r="O156" s="534" t="str">
        <f t="shared" si="48"/>
        <v/>
      </c>
      <c r="Q156" s="534" t="str">
        <f t="shared" si="49"/>
        <v/>
      </c>
      <c r="S156" s="534" t="str">
        <f t="shared" si="50"/>
        <v/>
      </c>
      <c r="U156" s="534" t="str">
        <f t="shared" si="51"/>
        <v/>
      </c>
      <c r="W156" s="534" t="str">
        <f t="shared" si="52"/>
        <v/>
      </c>
      <c r="Y156" s="534" t="str">
        <f t="shared" si="53"/>
        <v/>
      </c>
      <c r="AA156" s="534" t="str">
        <f t="shared" si="54"/>
        <v/>
      </c>
      <c r="AC156" s="534" t="str">
        <f t="shared" si="55"/>
        <v/>
      </c>
      <c r="AE156" s="534" t="str">
        <f t="shared" si="56"/>
        <v/>
      </c>
      <c r="AG156" s="534" t="str">
        <f t="shared" si="57"/>
        <v/>
      </c>
      <c r="AI156" s="534" t="str">
        <f t="shared" si="58"/>
        <v/>
      </c>
      <c r="AK156" s="534" t="str">
        <f t="shared" si="59"/>
        <v/>
      </c>
      <c r="AM156" s="534" t="str">
        <f t="shared" si="60"/>
        <v/>
      </c>
      <c r="AO156" s="534" t="str">
        <f t="shared" si="61"/>
        <v/>
      </c>
      <c r="AQ156" s="534" t="str">
        <f t="shared" si="62"/>
        <v/>
      </c>
    </row>
    <row r="157" spans="5:43">
      <c r="E157" s="534" t="str">
        <f t="shared" ref="E157:G172" si="63">IF(OR($B157=0,D157=0),"",D157/$B157)</f>
        <v/>
      </c>
      <c r="G157" s="534" t="str">
        <f t="shared" si="63"/>
        <v/>
      </c>
      <c r="I157" s="534" t="str">
        <f t="shared" si="45"/>
        <v/>
      </c>
      <c r="K157" s="534" t="str">
        <f t="shared" si="46"/>
        <v/>
      </c>
      <c r="M157" s="534" t="str">
        <f t="shared" si="47"/>
        <v/>
      </c>
      <c r="O157" s="534" t="str">
        <f t="shared" si="48"/>
        <v/>
      </c>
      <c r="Q157" s="534" t="str">
        <f t="shared" si="49"/>
        <v/>
      </c>
      <c r="S157" s="534" t="str">
        <f t="shared" si="50"/>
        <v/>
      </c>
      <c r="U157" s="534" t="str">
        <f t="shared" si="51"/>
        <v/>
      </c>
      <c r="W157" s="534" t="str">
        <f t="shared" si="52"/>
        <v/>
      </c>
      <c r="Y157" s="534" t="str">
        <f t="shared" si="53"/>
        <v/>
      </c>
      <c r="AA157" s="534" t="str">
        <f t="shared" si="54"/>
        <v/>
      </c>
      <c r="AC157" s="534" t="str">
        <f t="shared" si="55"/>
        <v/>
      </c>
      <c r="AE157" s="534" t="str">
        <f t="shared" si="56"/>
        <v/>
      </c>
      <c r="AG157" s="534" t="str">
        <f t="shared" si="57"/>
        <v/>
      </c>
      <c r="AI157" s="534" t="str">
        <f t="shared" si="58"/>
        <v/>
      </c>
      <c r="AK157" s="534" t="str">
        <f t="shared" si="59"/>
        <v/>
      </c>
      <c r="AM157" s="534" t="str">
        <f t="shared" si="60"/>
        <v/>
      </c>
      <c r="AO157" s="534" t="str">
        <f t="shared" si="61"/>
        <v/>
      </c>
      <c r="AQ157" s="534" t="str">
        <f t="shared" si="62"/>
        <v/>
      </c>
    </row>
    <row r="158" spans="5:43">
      <c r="E158" s="534" t="str">
        <f t="shared" si="63"/>
        <v/>
      </c>
      <c r="G158" s="534" t="str">
        <f t="shared" si="63"/>
        <v/>
      </c>
      <c r="I158" s="534" t="str">
        <f t="shared" si="45"/>
        <v/>
      </c>
      <c r="K158" s="534" t="str">
        <f t="shared" si="46"/>
        <v/>
      </c>
      <c r="M158" s="534" t="str">
        <f t="shared" si="47"/>
        <v/>
      </c>
      <c r="O158" s="534" t="str">
        <f t="shared" si="48"/>
        <v/>
      </c>
      <c r="Q158" s="534" t="str">
        <f t="shared" si="49"/>
        <v/>
      </c>
      <c r="S158" s="534" t="str">
        <f t="shared" si="50"/>
        <v/>
      </c>
      <c r="U158" s="534" t="str">
        <f t="shared" si="51"/>
        <v/>
      </c>
      <c r="W158" s="534" t="str">
        <f t="shared" si="52"/>
        <v/>
      </c>
      <c r="Y158" s="534" t="str">
        <f t="shared" si="53"/>
        <v/>
      </c>
      <c r="AA158" s="534" t="str">
        <f t="shared" si="54"/>
        <v/>
      </c>
      <c r="AC158" s="534" t="str">
        <f t="shared" si="55"/>
        <v/>
      </c>
      <c r="AE158" s="534" t="str">
        <f t="shared" si="56"/>
        <v/>
      </c>
      <c r="AG158" s="534" t="str">
        <f t="shared" si="57"/>
        <v/>
      </c>
      <c r="AI158" s="534" t="str">
        <f t="shared" si="58"/>
        <v/>
      </c>
      <c r="AK158" s="534" t="str">
        <f t="shared" si="59"/>
        <v/>
      </c>
      <c r="AM158" s="534" t="str">
        <f t="shared" si="60"/>
        <v/>
      </c>
      <c r="AO158" s="534" t="str">
        <f t="shared" si="61"/>
        <v/>
      </c>
      <c r="AQ158" s="534" t="str">
        <f t="shared" si="62"/>
        <v/>
      </c>
    </row>
    <row r="159" spans="5:43">
      <c r="E159" s="534" t="str">
        <f t="shared" si="63"/>
        <v/>
      </c>
      <c r="G159" s="534" t="str">
        <f t="shared" si="63"/>
        <v/>
      </c>
      <c r="I159" s="534" t="str">
        <f t="shared" si="45"/>
        <v/>
      </c>
      <c r="K159" s="534" t="str">
        <f t="shared" si="46"/>
        <v/>
      </c>
      <c r="M159" s="534" t="str">
        <f t="shared" si="47"/>
        <v/>
      </c>
      <c r="O159" s="534" t="str">
        <f t="shared" si="48"/>
        <v/>
      </c>
      <c r="Q159" s="534" t="str">
        <f t="shared" si="49"/>
        <v/>
      </c>
      <c r="S159" s="534" t="str">
        <f t="shared" si="50"/>
        <v/>
      </c>
      <c r="U159" s="534" t="str">
        <f t="shared" si="51"/>
        <v/>
      </c>
      <c r="W159" s="534" t="str">
        <f t="shared" si="52"/>
        <v/>
      </c>
      <c r="Y159" s="534" t="str">
        <f t="shared" si="53"/>
        <v/>
      </c>
      <c r="AA159" s="534" t="str">
        <f t="shared" si="54"/>
        <v/>
      </c>
      <c r="AC159" s="534" t="str">
        <f t="shared" si="55"/>
        <v/>
      </c>
      <c r="AE159" s="534" t="str">
        <f t="shared" si="56"/>
        <v/>
      </c>
      <c r="AG159" s="534" t="str">
        <f t="shared" si="57"/>
        <v/>
      </c>
      <c r="AI159" s="534" t="str">
        <f t="shared" si="58"/>
        <v/>
      </c>
      <c r="AK159" s="534" t="str">
        <f t="shared" si="59"/>
        <v/>
      </c>
      <c r="AM159" s="534" t="str">
        <f t="shared" si="60"/>
        <v/>
      </c>
      <c r="AO159" s="534" t="str">
        <f t="shared" si="61"/>
        <v/>
      </c>
      <c r="AQ159" s="534" t="str">
        <f t="shared" si="62"/>
        <v/>
      </c>
    </row>
    <row r="160" spans="5:43">
      <c r="E160" s="534" t="str">
        <f t="shared" si="63"/>
        <v/>
      </c>
      <c r="G160" s="534" t="str">
        <f t="shared" si="63"/>
        <v/>
      </c>
      <c r="I160" s="534" t="str">
        <f t="shared" si="45"/>
        <v/>
      </c>
      <c r="K160" s="534" t="str">
        <f t="shared" si="46"/>
        <v/>
      </c>
      <c r="M160" s="534" t="str">
        <f t="shared" si="47"/>
        <v/>
      </c>
      <c r="O160" s="534" t="str">
        <f t="shared" si="48"/>
        <v/>
      </c>
      <c r="Q160" s="534" t="str">
        <f t="shared" si="49"/>
        <v/>
      </c>
      <c r="S160" s="534" t="str">
        <f t="shared" si="50"/>
        <v/>
      </c>
      <c r="U160" s="534" t="str">
        <f t="shared" si="51"/>
        <v/>
      </c>
      <c r="W160" s="534" t="str">
        <f t="shared" si="52"/>
        <v/>
      </c>
      <c r="Y160" s="534" t="str">
        <f t="shared" si="53"/>
        <v/>
      </c>
      <c r="AA160" s="534" t="str">
        <f t="shared" si="54"/>
        <v/>
      </c>
      <c r="AC160" s="534" t="str">
        <f t="shared" si="55"/>
        <v/>
      </c>
      <c r="AE160" s="534" t="str">
        <f t="shared" si="56"/>
        <v/>
      </c>
      <c r="AG160" s="534" t="str">
        <f t="shared" si="57"/>
        <v/>
      </c>
      <c r="AI160" s="534" t="str">
        <f t="shared" si="58"/>
        <v/>
      </c>
      <c r="AK160" s="534" t="str">
        <f t="shared" si="59"/>
        <v/>
      </c>
      <c r="AM160" s="534" t="str">
        <f t="shared" si="60"/>
        <v/>
      </c>
      <c r="AO160" s="534" t="str">
        <f t="shared" si="61"/>
        <v/>
      </c>
      <c r="AQ160" s="534" t="str">
        <f t="shared" si="62"/>
        <v/>
      </c>
    </row>
    <row r="161" spans="5:43">
      <c r="E161" s="534" t="str">
        <f t="shared" si="63"/>
        <v/>
      </c>
      <c r="G161" s="534" t="str">
        <f t="shared" si="63"/>
        <v/>
      </c>
      <c r="I161" s="534" t="str">
        <f t="shared" si="45"/>
        <v/>
      </c>
      <c r="K161" s="534" t="str">
        <f t="shared" si="46"/>
        <v/>
      </c>
      <c r="M161" s="534" t="str">
        <f t="shared" si="47"/>
        <v/>
      </c>
      <c r="O161" s="534" t="str">
        <f t="shared" si="48"/>
        <v/>
      </c>
      <c r="Q161" s="534" t="str">
        <f t="shared" si="49"/>
        <v/>
      </c>
      <c r="S161" s="534" t="str">
        <f t="shared" si="50"/>
        <v/>
      </c>
      <c r="U161" s="534" t="str">
        <f t="shared" si="51"/>
        <v/>
      </c>
      <c r="W161" s="534" t="str">
        <f t="shared" si="52"/>
        <v/>
      </c>
      <c r="Y161" s="534" t="str">
        <f t="shared" si="53"/>
        <v/>
      </c>
      <c r="AA161" s="534" t="str">
        <f t="shared" si="54"/>
        <v/>
      </c>
      <c r="AC161" s="534" t="str">
        <f t="shared" si="55"/>
        <v/>
      </c>
      <c r="AE161" s="534" t="str">
        <f t="shared" si="56"/>
        <v/>
      </c>
      <c r="AG161" s="534" t="str">
        <f t="shared" si="57"/>
        <v/>
      </c>
      <c r="AI161" s="534" t="str">
        <f t="shared" si="58"/>
        <v/>
      </c>
      <c r="AK161" s="534" t="str">
        <f t="shared" si="59"/>
        <v/>
      </c>
      <c r="AM161" s="534" t="str">
        <f t="shared" si="60"/>
        <v/>
      </c>
      <c r="AO161" s="534" t="str">
        <f t="shared" si="61"/>
        <v/>
      </c>
      <c r="AQ161" s="534" t="str">
        <f t="shared" si="62"/>
        <v/>
      </c>
    </row>
    <row r="162" spans="5:43">
      <c r="E162" s="534" t="str">
        <f t="shared" si="63"/>
        <v/>
      </c>
      <c r="G162" s="534" t="str">
        <f t="shared" si="63"/>
        <v/>
      </c>
      <c r="I162" s="534" t="str">
        <f t="shared" si="45"/>
        <v/>
      </c>
      <c r="K162" s="534" t="str">
        <f t="shared" si="46"/>
        <v/>
      </c>
      <c r="M162" s="534" t="str">
        <f t="shared" si="47"/>
        <v/>
      </c>
      <c r="O162" s="534" t="str">
        <f t="shared" si="48"/>
        <v/>
      </c>
      <c r="Q162" s="534" t="str">
        <f t="shared" si="49"/>
        <v/>
      </c>
      <c r="S162" s="534" t="str">
        <f t="shared" si="50"/>
        <v/>
      </c>
      <c r="U162" s="534" t="str">
        <f t="shared" si="51"/>
        <v/>
      </c>
      <c r="W162" s="534" t="str">
        <f t="shared" si="52"/>
        <v/>
      </c>
      <c r="Y162" s="534" t="str">
        <f t="shared" si="53"/>
        <v/>
      </c>
      <c r="AA162" s="534" t="str">
        <f t="shared" si="54"/>
        <v/>
      </c>
      <c r="AC162" s="534" t="str">
        <f t="shared" si="55"/>
        <v/>
      </c>
      <c r="AE162" s="534" t="str">
        <f t="shared" si="56"/>
        <v/>
      </c>
      <c r="AG162" s="534" t="str">
        <f t="shared" si="57"/>
        <v/>
      </c>
      <c r="AI162" s="534" t="str">
        <f t="shared" si="58"/>
        <v/>
      </c>
      <c r="AK162" s="534" t="str">
        <f t="shared" si="59"/>
        <v/>
      </c>
      <c r="AM162" s="534" t="str">
        <f t="shared" si="60"/>
        <v/>
      </c>
      <c r="AO162" s="534" t="str">
        <f t="shared" si="61"/>
        <v/>
      </c>
      <c r="AQ162" s="534" t="str">
        <f t="shared" si="62"/>
        <v/>
      </c>
    </row>
    <row r="163" spans="5:43">
      <c r="E163" s="534" t="str">
        <f t="shared" si="63"/>
        <v/>
      </c>
      <c r="G163" s="534" t="str">
        <f t="shared" si="63"/>
        <v/>
      </c>
      <c r="I163" s="534" t="str">
        <f t="shared" si="45"/>
        <v/>
      </c>
      <c r="K163" s="534" t="str">
        <f t="shared" si="46"/>
        <v/>
      </c>
      <c r="M163" s="534" t="str">
        <f t="shared" si="47"/>
        <v/>
      </c>
      <c r="O163" s="534" t="str">
        <f t="shared" si="48"/>
        <v/>
      </c>
      <c r="Q163" s="534" t="str">
        <f t="shared" si="49"/>
        <v/>
      </c>
      <c r="S163" s="534" t="str">
        <f t="shared" si="50"/>
        <v/>
      </c>
      <c r="U163" s="534" t="str">
        <f t="shared" si="51"/>
        <v/>
      </c>
      <c r="W163" s="534" t="str">
        <f t="shared" si="52"/>
        <v/>
      </c>
      <c r="Y163" s="534" t="str">
        <f t="shared" si="53"/>
        <v/>
      </c>
      <c r="AA163" s="534" t="str">
        <f t="shared" si="54"/>
        <v/>
      </c>
      <c r="AC163" s="534" t="str">
        <f t="shared" si="55"/>
        <v/>
      </c>
      <c r="AE163" s="534" t="str">
        <f t="shared" si="56"/>
        <v/>
      </c>
      <c r="AG163" s="534" t="str">
        <f t="shared" si="57"/>
        <v/>
      </c>
      <c r="AI163" s="534" t="str">
        <f t="shared" si="58"/>
        <v/>
      </c>
      <c r="AK163" s="534" t="str">
        <f t="shared" si="59"/>
        <v/>
      </c>
      <c r="AM163" s="534" t="str">
        <f t="shared" si="60"/>
        <v/>
      </c>
      <c r="AO163" s="534" t="str">
        <f t="shared" si="61"/>
        <v/>
      </c>
      <c r="AQ163" s="534" t="str">
        <f t="shared" si="62"/>
        <v/>
      </c>
    </row>
    <row r="164" spans="5:43">
      <c r="E164" s="534" t="str">
        <f t="shared" si="63"/>
        <v/>
      </c>
      <c r="G164" s="534" t="str">
        <f t="shared" si="63"/>
        <v/>
      </c>
      <c r="I164" s="534" t="str">
        <f t="shared" si="45"/>
        <v/>
      </c>
      <c r="K164" s="534" t="str">
        <f t="shared" si="46"/>
        <v/>
      </c>
      <c r="M164" s="534" t="str">
        <f t="shared" si="47"/>
        <v/>
      </c>
      <c r="O164" s="534" t="str">
        <f t="shared" si="48"/>
        <v/>
      </c>
      <c r="Q164" s="534" t="str">
        <f t="shared" si="49"/>
        <v/>
      </c>
      <c r="S164" s="534" t="str">
        <f t="shared" si="50"/>
        <v/>
      </c>
      <c r="U164" s="534" t="str">
        <f t="shared" si="51"/>
        <v/>
      </c>
      <c r="W164" s="534" t="str">
        <f t="shared" si="52"/>
        <v/>
      </c>
      <c r="Y164" s="534" t="str">
        <f t="shared" si="53"/>
        <v/>
      </c>
      <c r="AA164" s="534" t="str">
        <f t="shared" si="54"/>
        <v/>
      </c>
      <c r="AC164" s="534" t="str">
        <f t="shared" si="55"/>
        <v/>
      </c>
      <c r="AE164" s="534" t="str">
        <f t="shared" si="56"/>
        <v/>
      </c>
      <c r="AG164" s="534" t="str">
        <f t="shared" si="57"/>
        <v/>
      </c>
      <c r="AI164" s="534" t="str">
        <f t="shared" si="58"/>
        <v/>
      </c>
      <c r="AK164" s="534" t="str">
        <f t="shared" si="59"/>
        <v/>
      </c>
      <c r="AM164" s="534" t="str">
        <f t="shared" si="60"/>
        <v/>
      </c>
      <c r="AO164" s="534" t="str">
        <f t="shared" si="61"/>
        <v/>
      </c>
      <c r="AQ164" s="534" t="str">
        <f t="shared" si="62"/>
        <v/>
      </c>
    </row>
    <row r="165" spans="5:43">
      <c r="E165" s="534" t="str">
        <f t="shared" si="63"/>
        <v/>
      </c>
      <c r="G165" s="534" t="str">
        <f t="shared" si="63"/>
        <v/>
      </c>
      <c r="I165" s="534" t="str">
        <f t="shared" si="45"/>
        <v/>
      </c>
      <c r="K165" s="534" t="str">
        <f t="shared" si="46"/>
        <v/>
      </c>
      <c r="M165" s="534" t="str">
        <f t="shared" si="47"/>
        <v/>
      </c>
      <c r="O165" s="534" t="str">
        <f t="shared" si="48"/>
        <v/>
      </c>
      <c r="Q165" s="534" t="str">
        <f t="shared" si="49"/>
        <v/>
      </c>
      <c r="S165" s="534" t="str">
        <f t="shared" si="50"/>
        <v/>
      </c>
      <c r="U165" s="534" t="str">
        <f t="shared" si="51"/>
        <v/>
      </c>
      <c r="W165" s="534" t="str">
        <f t="shared" si="52"/>
        <v/>
      </c>
      <c r="Y165" s="534" t="str">
        <f t="shared" si="53"/>
        <v/>
      </c>
      <c r="AA165" s="534" t="str">
        <f t="shared" si="54"/>
        <v/>
      </c>
      <c r="AC165" s="534" t="str">
        <f t="shared" si="55"/>
        <v/>
      </c>
      <c r="AE165" s="534" t="str">
        <f t="shared" si="56"/>
        <v/>
      </c>
      <c r="AG165" s="534" t="str">
        <f t="shared" si="57"/>
        <v/>
      </c>
      <c r="AI165" s="534" t="str">
        <f t="shared" si="58"/>
        <v/>
      </c>
      <c r="AK165" s="534" t="str">
        <f t="shared" si="59"/>
        <v/>
      </c>
      <c r="AM165" s="534" t="str">
        <f t="shared" si="60"/>
        <v/>
      </c>
      <c r="AO165" s="534" t="str">
        <f t="shared" si="61"/>
        <v/>
      </c>
      <c r="AQ165" s="534" t="str">
        <f t="shared" si="62"/>
        <v/>
      </c>
    </row>
    <row r="166" spans="5:43">
      <c r="E166" s="534" t="str">
        <f t="shared" si="63"/>
        <v/>
      </c>
      <c r="G166" s="534" t="str">
        <f t="shared" si="63"/>
        <v/>
      </c>
      <c r="I166" s="534" t="str">
        <f t="shared" si="45"/>
        <v/>
      </c>
      <c r="K166" s="534" t="str">
        <f t="shared" si="46"/>
        <v/>
      </c>
      <c r="M166" s="534" t="str">
        <f t="shared" si="47"/>
        <v/>
      </c>
      <c r="O166" s="534" t="str">
        <f t="shared" si="48"/>
        <v/>
      </c>
      <c r="Q166" s="534" t="str">
        <f t="shared" si="49"/>
        <v/>
      </c>
      <c r="S166" s="534" t="str">
        <f t="shared" si="50"/>
        <v/>
      </c>
      <c r="U166" s="534" t="str">
        <f t="shared" si="51"/>
        <v/>
      </c>
      <c r="W166" s="534" t="str">
        <f t="shared" si="52"/>
        <v/>
      </c>
      <c r="Y166" s="534" t="str">
        <f t="shared" si="53"/>
        <v/>
      </c>
      <c r="AA166" s="534" t="str">
        <f t="shared" si="54"/>
        <v/>
      </c>
      <c r="AC166" s="534" t="str">
        <f t="shared" si="55"/>
        <v/>
      </c>
      <c r="AE166" s="534" t="str">
        <f t="shared" si="56"/>
        <v/>
      </c>
      <c r="AG166" s="534" t="str">
        <f t="shared" si="57"/>
        <v/>
      </c>
      <c r="AI166" s="534" t="str">
        <f t="shared" si="58"/>
        <v/>
      </c>
      <c r="AK166" s="534" t="str">
        <f t="shared" si="59"/>
        <v/>
      </c>
      <c r="AM166" s="534" t="str">
        <f t="shared" si="60"/>
        <v/>
      </c>
      <c r="AO166" s="534" t="str">
        <f t="shared" si="61"/>
        <v/>
      </c>
      <c r="AQ166" s="534" t="str">
        <f t="shared" si="62"/>
        <v/>
      </c>
    </row>
    <row r="167" spans="5:43">
      <c r="E167" s="534" t="str">
        <f t="shared" si="63"/>
        <v/>
      </c>
      <c r="G167" s="534" t="str">
        <f t="shared" si="63"/>
        <v/>
      </c>
      <c r="I167" s="534" t="str">
        <f t="shared" si="45"/>
        <v/>
      </c>
      <c r="K167" s="534" t="str">
        <f t="shared" si="46"/>
        <v/>
      </c>
      <c r="M167" s="534" t="str">
        <f t="shared" si="47"/>
        <v/>
      </c>
      <c r="O167" s="534" t="str">
        <f t="shared" si="48"/>
        <v/>
      </c>
      <c r="Q167" s="534" t="str">
        <f t="shared" si="49"/>
        <v/>
      </c>
      <c r="S167" s="534" t="str">
        <f t="shared" si="50"/>
        <v/>
      </c>
      <c r="U167" s="534" t="str">
        <f t="shared" si="51"/>
        <v/>
      </c>
      <c r="W167" s="534" t="str">
        <f t="shared" si="52"/>
        <v/>
      </c>
      <c r="Y167" s="534" t="str">
        <f t="shared" si="53"/>
        <v/>
      </c>
      <c r="AA167" s="534" t="str">
        <f t="shared" si="54"/>
        <v/>
      </c>
      <c r="AC167" s="534" t="str">
        <f t="shared" si="55"/>
        <v/>
      </c>
      <c r="AE167" s="534" t="str">
        <f t="shared" si="56"/>
        <v/>
      </c>
      <c r="AG167" s="534" t="str">
        <f t="shared" si="57"/>
        <v/>
      </c>
      <c r="AI167" s="534" t="str">
        <f t="shared" si="58"/>
        <v/>
      </c>
      <c r="AK167" s="534" t="str">
        <f t="shared" si="59"/>
        <v/>
      </c>
      <c r="AM167" s="534" t="str">
        <f t="shared" si="60"/>
        <v/>
      </c>
      <c r="AO167" s="534" t="str">
        <f t="shared" si="61"/>
        <v/>
      </c>
      <c r="AQ167" s="534" t="str">
        <f t="shared" si="62"/>
        <v/>
      </c>
    </row>
    <row r="168" spans="5:43">
      <c r="E168" s="534" t="str">
        <f t="shared" si="63"/>
        <v/>
      </c>
      <c r="G168" s="534" t="str">
        <f t="shared" si="63"/>
        <v/>
      </c>
      <c r="I168" s="534" t="str">
        <f t="shared" si="45"/>
        <v/>
      </c>
      <c r="K168" s="534" t="str">
        <f t="shared" si="46"/>
        <v/>
      </c>
      <c r="M168" s="534" t="str">
        <f t="shared" si="47"/>
        <v/>
      </c>
      <c r="O168" s="534" t="str">
        <f t="shared" si="48"/>
        <v/>
      </c>
      <c r="Q168" s="534" t="str">
        <f t="shared" si="49"/>
        <v/>
      </c>
      <c r="S168" s="534" t="str">
        <f t="shared" si="50"/>
        <v/>
      </c>
      <c r="U168" s="534" t="str">
        <f t="shared" si="51"/>
        <v/>
      </c>
      <c r="W168" s="534" t="str">
        <f t="shared" si="52"/>
        <v/>
      </c>
      <c r="Y168" s="534" t="str">
        <f t="shared" si="53"/>
        <v/>
      </c>
      <c r="AA168" s="534" t="str">
        <f t="shared" si="54"/>
        <v/>
      </c>
      <c r="AC168" s="534" t="str">
        <f t="shared" si="55"/>
        <v/>
      </c>
      <c r="AE168" s="534" t="str">
        <f t="shared" si="56"/>
        <v/>
      </c>
      <c r="AG168" s="534" t="str">
        <f t="shared" si="57"/>
        <v/>
      </c>
      <c r="AI168" s="534" t="str">
        <f t="shared" si="58"/>
        <v/>
      </c>
      <c r="AK168" s="534" t="str">
        <f t="shared" si="59"/>
        <v/>
      </c>
      <c r="AM168" s="534" t="str">
        <f t="shared" si="60"/>
        <v/>
      </c>
      <c r="AO168" s="534" t="str">
        <f t="shared" si="61"/>
        <v/>
      </c>
      <c r="AQ168" s="534" t="str">
        <f t="shared" si="62"/>
        <v/>
      </c>
    </row>
    <row r="169" spans="5:43">
      <c r="E169" s="534" t="str">
        <f t="shared" si="63"/>
        <v/>
      </c>
      <c r="G169" s="534" t="str">
        <f t="shared" si="63"/>
        <v/>
      </c>
      <c r="I169" s="534" t="str">
        <f t="shared" si="45"/>
        <v/>
      </c>
      <c r="K169" s="534" t="str">
        <f t="shared" si="46"/>
        <v/>
      </c>
      <c r="M169" s="534" t="str">
        <f t="shared" si="47"/>
        <v/>
      </c>
      <c r="O169" s="534" t="str">
        <f t="shared" si="48"/>
        <v/>
      </c>
      <c r="Q169" s="534" t="str">
        <f t="shared" si="49"/>
        <v/>
      </c>
      <c r="S169" s="534" t="str">
        <f t="shared" si="50"/>
        <v/>
      </c>
      <c r="U169" s="534" t="str">
        <f t="shared" si="51"/>
        <v/>
      </c>
      <c r="W169" s="534" t="str">
        <f t="shared" si="52"/>
        <v/>
      </c>
      <c r="Y169" s="534" t="str">
        <f t="shared" si="53"/>
        <v/>
      </c>
      <c r="AA169" s="534" t="str">
        <f t="shared" si="54"/>
        <v/>
      </c>
      <c r="AC169" s="534" t="str">
        <f t="shared" si="55"/>
        <v/>
      </c>
      <c r="AE169" s="534" t="str">
        <f t="shared" si="56"/>
        <v/>
      </c>
      <c r="AG169" s="534" t="str">
        <f t="shared" si="57"/>
        <v/>
      </c>
      <c r="AI169" s="534" t="str">
        <f t="shared" si="58"/>
        <v/>
      </c>
      <c r="AK169" s="534" t="str">
        <f t="shared" si="59"/>
        <v/>
      </c>
      <c r="AM169" s="534" t="str">
        <f t="shared" si="60"/>
        <v/>
      </c>
      <c r="AO169" s="534" t="str">
        <f t="shared" si="61"/>
        <v/>
      </c>
      <c r="AQ169" s="534" t="str">
        <f t="shared" si="62"/>
        <v/>
      </c>
    </row>
    <row r="170" spans="5:43">
      <c r="E170" s="534" t="str">
        <f t="shared" si="63"/>
        <v/>
      </c>
      <c r="G170" s="534" t="str">
        <f t="shared" si="63"/>
        <v/>
      </c>
      <c r="I170" s="534" t="str">
        <f t="shared" si="45"/>
        <v/>
      </c>
      <c r="K170" s="534" t="str">
        <f t="shared" si="46"/>
        <v/>
      </c>
      <c r="M170" s="534" t="str">
        <f t="shared" si="47"/>
        <v/>
      </c>
      <c r="O170" s="534" t="str">
        <f t="shared" si="48"/>
        <v/>
      </c>
      <c r="Q170" s="534" t="str">
        <f t="shared" si="49"/>
        <v/>
      </c>
      <c r="S170" s="534" t="str">
        <f t="shared" si="50"/>
        <v/>
      </c>
      <c r="U170" s="534" t="str">
        <f t="shared" si="51"/>
        <v/>
      </c>
      <c r="W170" s="534" t="str">
        <f t="shared" si="52"/>
        <v/>
      </c>
      <c r="Y170" s="534" t="str">
        <f t="shared" si="53"/>
        <v/>
      </c>
      <c r="AA170" s="534" t="str">
        <f t="shared" si="54"/>
        <v/>
      </c>
      <c r="AC170" s="534" t="str">
        <f t="shared" si="55"/>
        <v/>
      </c>
      <c r="AE170" s="534" t="str">
        <f t="shared" si="56"/>
        <v/>
      </c>
      <c r="AG170" s="534" t="str">
        <f t="shared" si="57"/>
        <v/>
      </c>
      <c r="AI170" s="534" t="str">
        <f t="shared" si="58"/>
        <v/>
      </c>
      <c r="AK170" s="534" t="str">
        <f t="shared" si="59"/>
        <v/>
      </c>
      <c r="AM170" s="534" t="str">
        <f t="shared" si="60"/>
        <v/>
      </c>
      <c r="AO170" s="534" t="str">
        <f t="shared" si="61"/>
        <v/>
      </c>
      <c r="AQ170" s="534" t="str">
        <f t="shared" si="62"/>
        <v/>
      </c>
    </row>
    <row r="171" spans="5:43">
      <c r="E171" s="534" t="str">
        <f t="shared" si="63"/>
        <v/>
      </c>
      <c r="G171" s="534" t="str">
        <f t="shared" si="63"/>
        <v/>
      </c>
      <c r="I171" s="534" t="str">
        <f t="shared" si="45"/>
        <v/>
      </c>
      <c r="K171" s="534" t="str">
        <f t="shared" si="46"/>
        <v/>
      </c>
      <c r="M171" s="534" t="str">
        <f t="shared" si="47"/>
        <v/>
      </c>
      <c r="O171" s="534" t="str">
        <f t="shared" si="48"/>
        <v/>
      </c>
      <c r="Q171" s="534" t="str">
        <f t="shared" si="49"/>
        <v/>
      </c>
      <c r="S171" s="534" t="str">
        <f t="shared" si="50"/>
        <v/>
      </c>
      <c r="U171" s="534" t="str">
        <f t="shared" si="51"/>
        <v/>
      </c>
      <c r="W171" s="534" t="str">
        <f t="shared" si="52"/>
        <v/>
      </c>
      <c r="Y171" s="534" t="str">
        <f t="shared" si="53"/>
        <v/>
      </c>
      <c r="AA171" s="534" t="str">
        <f t="shared" si="54"/>
        <v/>
      </c>
      <c r="AC171" s="534" t="str">
        <f t="shared" si="55"/>
        <v/>
      </c>
      <c r="AE171" s="534" t="str">
        <f t="shared" si="56"/>
        <v/>
      </c>
      <c r="AG171" s="534" t="str">
        <f t="shared" si="57"/>
        <v/>
      </c>
      <c r="AI171" s="534" t="str">
        <f t="shared" si="58"/>
        <v/>
      </c>
      <c r="AK171" s="534" t="str">
        <f t="shared" si="59"/>
        <v/>
      </c>
      <c r="AM171" s="534" t="str">
        <f t="shared" si="60"/>
        <v/>
      </c>
      <c r="AO171" s="534" t="str">
        <f t="shared" si="61"/>
        <v/>
      </c>
      <c r="AQ171" s="534" t="str">
        <f t="shared" si="62"/>
        <v/>
      </c>
    </row>
    <row r="172" spans="5:43">
      <c r="E172" s="534" t="str">
        <f t="shared" si="63"/>
        <v/>
      </c>
      <c r="G172" s="534" t="str">
        <f t="shared" si="63"/>
        <v/>
      </c>
      <c r="I172" s="534" t="str">
        <f t="shared" si="45"/>
        <v/>
      </c>
      <c r="K172" s="534" t="str">
        <f t="shared" si="46"/>
        <v/>
      </c>
      <c r="M172" s="534" t="str">
        <f t="shared" si="47"/>
        <v/>
      </c>
      <c r="O172" s="534" t="str">
        <f t="shared" si="48"/>
        <v/>
      </c>
      <c r="Q172" s="534" t="str">
        <f t="shared" si="49"/>
        <v/>
      </c>
      <c r="S172" s="534" t="str">
        <f t="shared" si="50"/>
        <v/>
      </c>
      <c r="U172" s="534" t="str">
        <f t="shared" si="51"/>
        <v/>
      </c>
      <c r="W172" s="534" t="str">
        <f t="shared" si="52"/>
        <v/>
      </c>
      <c r="Y172" s="534" t="str">
        <f t="shared" si="53"/>
        <v/>
      </c>
      <c r="AA172" s="534" t="str">
        <f t="shared" si="54"/>
        <v/>
      </c>
      <c r="AC172" s="534" t="str">
        <f t="shared" si="55"/>
        <v/>
      </c>
      <c r="AE172" s="534" t="str">
        <f t="shared" si="56"/>
        <v/>
      </c>
      <c r="AG172" s="534" t="str">
        <f t="shared" si="57"/>
        <v/>
      </c>
      <c r="AI172" s="534" t="str">
        <f t="shared" si="58"/>
        <v/>
      </c>
      <c r="AK172" s="534" t="str">
        <f t="shared" si="59"/>
        <v/>
      </c>
      <c r="AM172" s="534" t="str">
        <f t="shared" si="60"/>
        <v/>
      </c>
      <c r="AO172" s="534" t="str">
        <f t="shared" si="61"/>
        <v/>
      </c>
      <c r="AQ172" s="534" t="str">
        <f t="shared" si="62"/>
        <v/>
      </c>
    </row>
    <row r="173" spans="5:43">
      <c r="E173" s="534" t="str">
        <f t="shared" ref="E173:G188" si="64">IF(OR($B173=0,D173=0),"",D173/$B173)</f>
        <v/>
      </c>
      <c r="G173" s="534" t="str">
        <f t="shared" si="64"/>
        <v/>
      </c>
      <c r="I173" s="534" t="str">
        <f t="shared" si="45"/>
        <v/>
      </c>
      <c r="K173" s="534" t="str">
        <f t="shared" si="46"/>
        <v/>
      </c>
      <c r="M173" s="534" t="str">
        <f t="shared" si="47"/>
        <v/>
      </c>
      <c r="O173" s="534" t="str">
        <f t="shared" si="48"/>
        <v/>
      </c>
      <c r="Q173" s="534" t="str">
        <f t="shared" si="49"/>
        <v/>
      </c>
      <c r="S173" s="534" t="str">
        <f t="shared" si="50"/>
        <v/>
      </c>
      <c r="U173" s="534" t="str">
        <f t="shared" si="51"/>
        <v/>
      </c>
      <c r="W173" s="534" t="str">
        <f t="shared" si="52"/>
        <v/>
      </c>
      <c r="Y173" s="534" t="str">
        <f t="shared" si="53"/>
        <v/>
      </c>
      <c r="AA173" s="534" t="str">
        <f t="shared" si="54"/>
        <v/>
      </c>
      <c r="AC173" s="534" t="str">
        <f t="shared" si="55"/>
        <v/>
      </c>
      <c r="AE173" s="534" t="str">
        <f t="shared" si="56"/>
        <v/>
      </c>
      <c r="AG173" s="534" t="str">
        <f t="shared" si="57"/>
        <v/>
      </c>
      <c r="AI173" s="534" t="str">
        <f t="shared" si="58"/>
        <v/>
      </c>
      <c r="AK173" s="534" t="str">
        <f t="shared" si="59"/>
        <v/>
      </c>
      <c r="AM173" s="534" t="str">
        <f t="shared" si="60"/>
        <v/>
      </c>
      <c r="AO173" s="534" t="str">
        <f t="shared" si="61"/>
        <v/>
      </c>
      <c r="AQ173" s="534" t="str">
        <f t="shared" si="62"/>
        <v/>
      </c>
    </row>
    <row r="174" spans="5:43">
      <c r="E174" s="534" t="str">
        <f t="shared" si="64"/>
        <v/>
      </c>
      <c r="G174" s="534" t="str">
        <f t="shared" si="64"/>
        <v/>
      </c>
      <c r="I174" s="534" t="str">
        <f t="shared" si="45"/>
        <v/>
      </c>
      <c r="K174" s="534" t="str">
        <f t="shared" si="46"/>
        <v/>
      </c>
      <c r="M174" s="534" t="str">
        <f t="shared" si="47"/>
        <v/>
      </c>
      <c r="O174" s="534" t="str">
        <f t="shared" si="48"/>
        <v/>
      </c>
      <c r="Q174" s="534" t="str">
        <f t="shared" si="49"/>
        <v/>
      </c>
      <c r="S174" s="534" t="str">
        <f t="shared" si="50"/>
        <v/>
      </c>
      <c r="U174" s="534" t="str">
        <f t="shared" si="51"/>
        <v/>
      </c>
      <c r="W174" s="534" t="str">
        <f t="shared" si="52"/>
        <v/>
      </c>
      <c r="Y174" s="534" t="str">
        <f t="shared" si="53"/>
        <v/>
      </c>
      <c r="AA174" s="534" t="str">
        <f t="shared" si="54"/>
        <v/>
      </c>
      <c r="AC174" s="534" t="str">
        <f t="shared" si="55"/>
        <v/>
      </c>
      <c r="AE174" s="534" t="str">
        <f t="shared" si="56"/>
        <v/>
      </c>
      <c r="AG174" s="534" t="str">
        <f t="shared" si="57"/>
        <v/>
      </c>
      <c r="AI174" s="534" t="str">
        <f t="shared" si="58"/>
        <v/>
      </c>
      <c r="AK174" s="534" t="str">
        <f t="shared" si="59"/>
        <v/>
      </c>
      <c r="AM174" s="534" t="str">
        <f t="shared" si="60"/>
        <v/>
      </c>
      <c r="AO174" s="534" t="str">
        <f t="shared" si="61"/>
        <v/>
      </c>
      <c r="AQ174" s="534" t="str">
        <f t="shared" si="62"/>
        <v/>
      </c>
    </row>
    <row r="175" spans="5:43">
      <c r="E175" s="534" t="str">
        <f t="shared" si="64"/>
        <v/>
      </c>
      <c r="G175" s="534" t="str">
        <f t="shared" si="64"/>
        <v/>
      </c>
      <c r="I175" s="534" t="str">
        <f t="shared" si="45"/>
        <v/>
      </c>
      <c r="K175" s="534" t="str">
        <f t="shared" si="46"/>
        <v/>
      </c>
      <c r="M175" s="534" t="str">
        <f t="shared" si="47"/>
        <v/>
      </c>
      <c r="O175" s="534" t="str">
        <f t="shared" si="48"/>
        <v/>
      </c>
      <c r="Q175" s="534" t="str">
        <f t="shared" si="49"/>
        <v/>
      </c>
      <c r="S175" s="534" t="str">
        <f t="shared" si="50"/>
        <v/>
      </c>
      <c r="U175" s="534" t="str">
        <f t="shared" si="51"/>
        <v/>
      </c>
      <c r="W175" s="534" t="str">
        <f t="shared" si="52"/>
        <v/>
      </c>
      <c r="Y175" s="534" t="str">
        <f t="shared" si="53"/>
        <v/>
      </c>
      <c r="AA175" s="534" t="str">
        <f t="shared" si="54"/>
        <v/>
      </c>
      <c r="AC175" s="534" t="str">
        <f t="shared" si="55"/>
        <v/>
      </c>
      <c r="AE175" s="534" t="str">
        <f t="shared" si="56"/>
        <v/>
      </c>
      <c r="AG175" s="534" t="str">
        <f t="shared" si="57"/>
        <v/>
      </c>
      <c r="AI175" s="534" t="str">
        <f t="shared" si="58"/>
        <v/>
      </c>
      <c r="AK175" s="534" t="str">
        <f t="shared" si="59"/>
        <v/>
      </c>
      <c r="AM175" s="534" t="str">
        <f t="shared" si="60"/>
        <v/>
      </c>
      <c r="AO175" s="534" t="str">
        <f t="shared" si="61"/>
        <v/>
      </c>
      <c r="AQ175" s="534" t="str">
        <f t="shared" si="62"/>
        <v/>
      </c>
    </row>
    <row r="176" spans="5:43">
      <c r="E176" s="534" t="str">
        <f t="shared" si="64"/>
        <v/>
      </c>
      <c r="G176" s="534" t="str">
        <f t="shared" si="64"/>
        <v/>
      </c>
      <c r="I176" s="534" t="str">
        <f t="shared" si="45"/>
        <v/>
      </c>
      <c r="K176" s="534" t="str">
        <f t="shared" si="46"/>
        <v/>
      </c>
      <c r="M176" s="534" t="str">
        <f t="shared" si="47"/>
        <v/>
      </c>
      <c r="O176" s="534" t="str">
        <f t="shared" si="48"/>
        <v/>
      </c>
      <c r="Q176" s="534" t="str">
        <f t="shared" si="49"/>
        <v/>
      </c>
      <c r="S176" s="534" t="str">
        <f t="shared" si="50"/>
        <v/>
      </c>
      <c r="U176" s="534" t="str">
        <f t="shared" si="51"/>
        <v/>
      </c>
      <c r="W176" s="534" t="str">
        <f t="shared" si="52"/>
        <v/>
      </c>
      <c r="Y176" s="534" t="str">
        <f t="shared" si="53"/>
        <v/>
      </c>
      <c r="AA176" s="534" t="str">
        <f t="shared" si="54"/>
        <v/>
      </c>
      <c r="AC176" s="534" t="str">
        <f t="shared" si="55"/>
        <v/>
      </c>
      <c r="AE176" s="534" t="str">
        <f t="shared" si="56"/>
        <v/>
      </c>
      <c r="AG176" s="534" t="str">
        <f t="shared" si="57"/>
        <v/>
      </c>
      <c r="AI176" s="534" t="str">
        <f t="shared" si="58"/>
        <v/>
      </c>
      <c r="AK176" s="534" t="str">
        <f t="shared" si="59"/>
        <v/>
      </c>
      <c r="AM176" s="534" t="str">
        <f t="shared" si="60"/>
        <v/>
      </c>
      <c r="AO176" s="534" t="str">
        <f t="shared" si="61"/>
        <v/>
      </c>
      <c r="AQ176" s="534" t="str">
        <f t="shared" si="62"/>
        <v/>
      </c>
    </row>
    <row r="177" spans="5:43">
      <c r="E177" s="534" t="str">
        <f t="shared" si="64"/>
        <v/>
      </c>
      <c r="G177" s="534" t="str">
        <f t="shared" si="64"/>
        <v/>
      </c>
      <c r="I177" s="534" t="str">
        <f t="shared" si="45"/>
        <v/>
      </c>
      <c r="K177" s="534" t="str">
        <f t="shared" si="46"/>
        <v/>
      </c>
      <c r="M177" s="534" t="str">
        <f t="shared" si="47"/>
        <v/>
      </c>
      <c r="O177" s="534" t="str">
        <f t="shared" si="48"/>
        <v/>
      </c>
      <c r="Q177" s="534" t="str">
        <f t="shared" si="49"/>
        <v/>
      </c>
      <c r="S177" s="534" t="str">
        <f t="shared" si="50"/>
        <v/>
      </c>
      <c r="U177" s="534" t="str">
        <f t="shared" si="51"/>
        <v/>
      </c>
      <c r="W177" s="534" t="str">
        <f t="shared" si="52"/>
        <v/>
      </c>
      <c r="Y177" s="534" t="str">
        <f t="shared" si="53"/>
        <v/>
      </c>
      <c r="AA177" s="534" t="str">
        <f t="shared" si="54"/>
        <v/>
      </c>
      <c r="AC177" s="534" t="str">
        <f t="shared" si="55"/>
        <v/>
      </c>
      <c r="AE177" s="534" t="str">
        <f t="shared" si="56"/>
        <v/>
      </c>
      <c r="AG177" s="534" t="str">
        <f t="shared" si="57"/>
        <v/>
      </c>
      <c r="AI177" s="534" t="str">
        <f t="shared" si="58"/>
        <v/>
      </c>
      <c r="AK177" s="534" t="str">
        <f t="shared" si="59"/>
        <v/>
      </c>
      <c r="AM177" s="534" t="str">
        <f t="shared" si="60"/>
        <v/>
      </c>
      <c r="AO177" s="534" t="str">
        <f t="shared" si="61"/>
        <v/>
      </c>
      <c r="AQ177" s="534" t="str">
        <f t="shared" si="62"/>
        <v/>
      </c>
    </row>
    <row r="178" spans="5:43">
      <c r="E178" s="534" t="str">
        <f t="shared" si="64"/>
        <v/>
      </c>
      <c r="G178" s="534" t="str">
        <f t="shared" si="64"/>
        <v/>
      </c>
      <c r="I178" s="534" t="str">
        <f t="shared" si="45"/>
        <v/>
      </c>
      <c r="K178" s="534" t="str">
        <f t="shared" si="46"/>
        <v/>
      </c>
      <c r="M178" s="534" t="str">
        <f t="shared" si="47"/>
        <v/>
      </c>
      <c r="O178" s="534" t="str">
        <f t="shared" si="48"/>
        <v/>
      </c>
      <c r="Q178" s="534" t="str">
        <f t="shared" si="49"/>
        <v/>
      </c>
      <c r="S178" s="534" t="str">
        <f t="shared" si="50"/>
        <v/>
      </c>
      <c r="U178" s="534" t="str">
        <f t="shared" si="51"/>
        <v/>
      </c>
      <c r="W178" s="534" t="str">
        <f t="shared" si="52"/>
        <v/>
      </c>
      <c r="Y178" s="534" t="str">
        <f t="shared" si="53"/>
        <v/>
      </c>
      <c r="AA178" s="534" t="str">
        <f t="shared" si="54"/>
        <v/>
      </c>
      <c r="AC178" s="534" t="str">
        <f t="shared" si="55"/>
        <v/>
      </c>
      <c r="AE178" s="534" t="str">
        <f t="shared" si="56"/>
        <v/>
      </c>
      <c r="AG178" s="534" t="str">
        <f t="shared" si="57"/>
        <v/>
      </c>
      <c r="AI178" s="534" t="str">
        <f t="shared" si="58"/>
        <v/>
      </c>
      <c r="AK178" s="534" t="str">
        <f t="shared" si="59"/>
        <v/>
      </c>
      <c r="AM178" s="534" t="str">
        <f t="shared" si="60"/>
        <v/>
      </c>
      <c r="AO178" s="534" t="str">
        <f t="shared" si="61"/>
        <v/>
      </c>
      <c r="AQ178" s="534" t="str">
        <f t="shared" si="62"/>
        <v/>
      </c>
    </row>
    <row r="179" spans="5:43">
      <c r="E179" s="534" t="str">
        <f t="shared" si="64"/>
        <v/>
      </c>
      <c r="G179" s="534" t="str">
        <f t="shared" si="64"/>
        <v/>
      </c>
      <c r="I179" s="534" t="str">
        <f t="shared" si="45"/>
        <v/>
      </c>
      <c r="K179" s="534" t="str">
        <f t="shared" si="46"/>
        <v/>
      </c>
      <c r="M179" s="534" t="str">
        <f t="shared" si="47"/>
        <v/>
      </c>
      <c r="O179" s="534" t="str">
        <f t="shared" si="48"/>
        <v/>
      </c>
      <c r="Q179" s="534" t="str">
        <f t="shared" si="49"/>
        <v/>
      </c>
      <c r="S179" s="534" t="str">
        <f t="shared" si="50"/>
        <v/>
      </c>
      <c r="U179" s="534" t="str">
        <f t="shared" si="51"/>
        <v/>
      </c>
      <c r="W179" s="534" t="str">
        <f t="shared" si="52"/>
        <v/>
      </c>
      <c r="Y179" s="534" t="str">
        <f t="shared" si="53"/>
        <v/>
      </c>
      <c r="AA179" s="534" t="str">
        <f t="shared" si="54"/>
        <v/>
      </c>
      <c r="AC179" s="534" t="str">
        <f t="shared" si="55"/>
        <v/>
      </c>
      <c r="AE179" s="534" t="str">
        <f t="shared" si="56"/>
        <v/>
      </c>
      <c r="AG179" s="534" t="str">
        <f t="shared" si="57"/>
        <v/>
      </c>
      <c r="AI179" s="534" t="str">
        <f t="shared" si="58"/>
        <v/>
      </c>
      <c r="AK179" s="534" t="str">
        <f t="shared" si="59"/>
        <v/>
      </c>
      <c r="AM179" s="534" t="str">
        <f t="shared" si="60"/>
        <v/>
      </c>
      <c r="AO179" s="534" t="str">
        <f t="shared" si="61"/>
        <v/>
      </c>
      <c r="AQ179" s="534" t="str">
        <f t="shared" si="62"/>
        <v/>
      </c>
    </row>
    <row r="180" spans="5:43">
      <c r="E180" s="534" t="str">
        <f t="shared" si="64"/>
        <v/>
      </c>
      <c r="G180" s="534" t="str">
        <f t="shared" si="64"/>
        <v/>
      </c>
      <c r="I180" s="534" t="str">
        <f t="shared" si="45"/>
        <v/>
      </c>
      <c r="K180" s="534" t="str">
        <f t="shared" si="46"/>
        <v/>
      </c>
      <c r="M180" s="534" t="str">
        <f t="shared" si="47"/>
        <v/>
      </c>
      <c r="O180" s="534" t="str">
        <f t="shared" si="48"/>
        <v/>
      </c>
      <c r="Q180" s="534" t="str">
        <f t="shared" si="49"/>
        <v/>
      </c>
      <c r="S180" s="534" t="str">
        <f t="shared" si="50"/>
        <v/>
      </c>
      <c r="U180" s="534" t="str">
        <f t="shared" si="51"/>
        <v/>
      </c>
      <c r="W180" s="534" t="str">
        <f t="shared" si="52"/>
        <v/>
      </c>
      <c r="Y180" s="534" t="str">
        <f t="shared" si="53"/>
        <v/>
      </c>
      <c r="AA180" s="534" t="str">
        <f t="shared" si="54"/>
        <v/>
      </c>
      <c r="AC180" s="534" t="str">
        <f t="shared" si="55"/>
        <v/>
      </c>
      <c r="AE180" s="534" t="str">
        <f t="shared" si="56"/>
        <v/>
      </c>
      <c r="AG180" s="534" t="str">
        <f t="shared" si="57"/>
        <v/>
      </c>
      <c r="AI180" s="534" t="str">
        <f t="shared" si="58"/>
        <v/>
      </c>
      <c r="AK180" s="534" t="str">
        <f t="shared" si="59"/>
        <v/>
      </c>
      <c r="AM180" s="534" t="str">
        <f t="shared" si="60"/>
        <v/>
      </c>
      <c r="AO180" s="534" t="str">
        <f t="shared" si="61"/>
        <v/>
      </c>
      <c r="AQ180" s="534" t="str">
        <f t="shared" si="62"/>
        <v/>
      </c>
    </row>
    <row r="181" spans="5:43">
      <c r="E181" s="534" t="str">
        <f t="shared" si="64"/>
        <v/>
      </c>
      <c r="G181" s="534" t="str">
        <f t="shared" si="64"/>
        <v/>
      </c>
      <c r="I181" s="534" t="str">
        <f t="shared" si="45"/>
        <v/>
      </c>
      <c r="K181" s="534" t="str">
        <f t="shared" si="46"/>
        <v/>
      </c>
      <c r="M181" s="534" t="str">
        <f t="shared" si="47"/>
        <v/>
      </c>
      <c r="O181" s="534" t="str">
        <f t="shared" si="48"/>
        <v/>
      </c>
      <c r="Q181" s="534" t="str">
        <f t="shared" si="49"/>
        <v/>
      </c>
      <c r="S181" s="534" t="str">
        <f t="shared" si="50"/>
        <v/>
      </c>
      <c r="U181" s="534" t="str">
        <f t="shared" si="51"/>
        <v/>
      </c>
      <c r="W181" s="534" t="str">
        <f t="shared" si="52"/>
        <v/>
      </c>
      <c r="Y181" s="534" t="str">
        <f t="shared" si="53"/>
        <v/>
      </c>
      <c r="AA181" s="534" t="str">
        <f t="shared" si="54"/>
        <v/>
      </c>
      <c r="AC181" s="534" t="str">
        <f t="shared" si="55"/>
        <v/>
      </c>
      <c r="AE181" s="534" t="str">
        <f t="shared" si="56"/>
        <v/>
      </c>
      <c r="AG181" s="534" t="str">
        <f t="shared" si="57"/>
        <v/>
      </c>
      <c r="AI181" s="534" t="str">
        <f t="shared" si="58"/>
        <v/>
      </c>
      <c r="AK181" s="534" t="str">
        <f t="shared" si="59"/>
        <v/>
      </c>
      <c r="AM181" s="534" t="str">
        <f t="shared" si="60"/>
        <v/>
      </c>
      <c r="AO181" s="534" t="str">
        <f t="shared" si="61"/>
        <v/>
      </c>
      <c r="AQ181" s="534" t="str">
        <f t="shared" si="62"/>
        <v/>
      </c>
    </row>
    <row r="182" spans="5:43">
      <c r="E182" s="534" t="str">
        <f t="shared" si="64"/>
        <v/>
      </c>
      <c r="G182" s="534" t="str">
        <f t="shared" si="64"/>
        <v/>
      </c>
      <c r="I182" s="534" t="str">
        <f t="shared" si="45"/>
        <v/>
      </c>
      <c r="K182" s="534" t="str">
        <f t="shared" si="46"/>
        <v/>
      </c>
      <c r="M182" s="534" t="str">
        <f t="shared" si="47"/>
        <v/>
      </c>
      <c r="O182" s="534" t="str">
        <f t="shared" si="48"/>
        <v/>
      </c>
      <c r="Q182" s="534" t="str">
        <f t="shared" si="49"/>
        <v/>
      </c>
      <c r="S182" s="534" t="str">
        <f t="shared" si="50"/>
        <v/>
      </c>
      <c r="U182" s="534" t="str">
        <f t="shared" si="51"/>
        <v/>
      </c>
      <c r="W182" s="534" t="str">
        <f t="shared" si="52"/>
        <v/>
      </c>
      <c r="Y182" s="534" t="str">
        <f t="shared" si="53"/>
        <v/>
      </c>
      <c r="AA182" s="534" t="str">
        <f t="shared" si="54"/>
        <v/>
      </c>
      <c r="AC182" s="534" t="str">
        <f t="shared" si="55"/>
        <v/>
      </c>
      <c r="AE182" s="534" t="str">
        <f t="shared" si="56"/>
        <v/>
      </c>
      <c r="AG182" s="534" t="str">
        <f t="shared" si="57"/>
        <v/>
      </c>
      <c r="AI182" s="534" t="str">
        <f t="shared" si="58"/>
        <v/>
      </c>
      <c r="AK182" s="534" t="str">
        <f t="shared" si="59"/>
        <v/>
      </c>
      <c r="AM182" s="534" t="str">
        <f t="shared" si="60"/>
        <v/>
      </c>
      <c r="AO182" s="534" t="str">
        <f t="shared" si="61"/>
        <v/>
      </c>
      <c r="AQ182" s="534" t="str">
        <f t="shared" si="62"/>
        <v/>
      </c>
    </row>
    <row r="183" spans="5:43">
      <c r="E183" s="534" t="str">
        <f t="shared" si="64"/>
        <v/>
      </c>
      <c r="G183" s="534" t="str">
        <f t="shared" si="64"/>
        <v/>
      </c>
      <c r="I183" s="534" t="str">
        <f t="shared" si="45"/>
        <v/>
      </c>
      <c r="K183" s="534" t="str">
        <f t="shared" si="46"/>
        <v/>
      </c>
      <c r="M183" s="534" t="str">
        <f t="shared" si="47"/>
        <v/>
      </c>
      <c r="O183" s="534" t="str">
        <f t="shared" si="48"/>
        <v/>
      </c>
      <c r="Q183" s="534" t="str">
        <f t="shared" si="49"/>
        <v/>
      </c>
      <c r="S183" s="534" t="str">
        <f t="shared" si="50"/>
        <v/>
      </c>
      <c r="U183" s="534" t="str">
        <f t="shared" si="51"/>
        <v/>
      </c>
      <c r="W183" s="534" t="str">
        <f t="shared" si="52"/>
        <v/>
      </c>
      <c r="Y183" s="534" t="str">
        <f t="shared" si="53"/>
        <v/>
      </c>
      <c r="AA183" s="534" t="str">
        <f t="shared" si="54"/>
        <v/>
      </c>
      <c r="AC183" s="534" t="str">
        <f t="shared" si="55"/>
        <v/>
      </c>
      <c r="AE183" s="534" t="str">
        <f t="shared" si="56"/>
        <v/>
      </c>
      <c r="AG183" s="534" t="str">
        <f t="shared" si="57"/>
        <v/>
      </c>
      <c r="AI183" s="534" t="str">
        <f t="shared" si="58"/>
        <v/>
      </c>
      <c r="AK183" s="534" t="str">
        <f t="shared" si="59"/>
        <v/>
      </c>
      <c r="AM183" s="534" t="str">
        <f t="shared" si="60"/>
        <v/>
      </c>
      <c r="AO183" s="534" t="str">
        <f t="shared" si="61"/>
        <v/>
      </c>
      <c r="AQ183" s="534" t="str">
        <f t="shared" si="62"/>
        <v/>
      </c>
    </row>
    <row r="184" spans="5:43">
      <c r="E184" s="534" t="str">
        <f t="shared" si="64"/>
        <v/>
      </c>
      <c r="G184" s="534" t="str">
        <f t="shared" si="64"/>
        <v/>
      </c>
      <c r="I184" s="534" t="str">
        <f t="shared" si="45"/>
        <v/>
      </c>
      <c r="K184" s="534" t="str">
        <f t="shared" si="46"/>
        <v/>
      </c>
      <c r="M184" s="534" t="str">
        <f t="shared" si="47"/>
        <v/>
      </c>
      <c r="O184" s="534" t="str">
        <f t="shared" si="48"/>
        <v/>
      </c>
      <c r="Q184" s="534" t="str">
        <f t="shared" si="49"/>
        <v/>
      </c>
      <c r="S184" s="534" t="str">
        <f t="shared" si="50"/>
        <v/>
      </c>
      <c r="U184" s="534" t="str">
        <f t="shared" si="51"/>
        <v/>
      </c>
      <c r="W184" s="534" t="str">
        <f t="shared" si="52"/>
        <v/>
      </c>
      <c r="Y184" s="534" t="str">
        <f t="shared" si="53"/>
        <v/>
      </c>
      <c r="AA184" s="534" t="str">
        <f t="shared" si="54"/>
        <v/>
      </c>
      <c r="AC184" s="534" t="str">
        <f t="shared" si="55"/>
        <v/>
      </c>
      <c r="AE184" s="534" t="str">
        <f t="shared" si="56"/>
        <v/>
      </c>
      <c r="AG184" s="534" t="str">
        <f t="shared" si="57"/>
        <v/>
      </c>
      <c r="AI184" s="534" t="str">
        <f t="shared" si="58"/>
        <v/>
      </c>
      <c r="AK184" s="534" t="str">
        <f t="shared" si="59"/>
        <v/>
      </c>
      <c r="AM184" s="534" t="str">
        <f t="shared" si="60"/>
        <v/>
      </c>
      <c r="AO184" s="534" t="str">
        <f t="shared" si="61"/>
        <v/>
      </c>
      <c r="AQ184" s="534" t="str">
        <f t="shared" si="62"/>
        <v/>
      </c>
    </row>
    <row r="185" spans="5:43">
      <c r="E185" s="534" t="str">
        <f t="shared" si="64"/>
        <v/>
      </c>
      <c r="G185" s="534" t="str">
        <f t="shared" si="64"/>
        <v/>
      </c>
      <c r="I185" s="534" t="str">
        <f t="shared" si="45"/>
        <v/>
      </c>
      <c r="K185" s="534" t="str">
        <f t="shared" si="46"/>
        <v/>
      </c>
      <c r="M185" s="534" t="str">
        <f t="shared" si="47"/>
        <v/>
      </c>
      <c r="O185" s="534" t="str">
        <f t="shared" si="48"/>
        <v/>
      </c>
      <c r="Q185" s="534" t="str">
        <f t="shared" si="49"/>
        <v/>
      </c>
      <c r="S185" s="534" t="str">
        <f t="shared" si="50"/>
        <v/>
      </c>
      <c r="U185" s="534" t="str">
        <f t="shared" si="51"/>
        <v/>
      </c>
      <c r="W185" s="534" t="str">
        <f t="shared" si="52"/>
        <v/>
      </c>
      <c r="Y185" s="534" t="str">
        <f t="shared" si="53"/>
        <v/>
      </c>
      <c r="AA185" s="534" t="str">
        <f t="shared" si="54"/>
        <v/>
      </c>
      <c r="AC185" s="534" t="str">
        <f t="shared" si="55"/>
        <v/>
      </c>
      <c r="AE185" s="534" t="str">
        <f t="shared" si="56"/>
        <v/>
      </c>
      <c r="AG185" s="534" t="str">
        <f t="shared" si="57"/>
        <v/>
      </c>
      <c r="AI185" s="534" t="str">
        <f t="shared" si="58"/>
        <v/>
      </c>
      <c r="AK185" s="534" t="str">
        <f t="shared" si="59"/>
        <v/>
      </c>
      <c r="AM185" s="534" t="str">
        <f t="shared" si="60"/>
        <v/>
      </c>
      <c r="AO185" s="534" t="str">
        <f t="shared" si="61"/>
        <v/>
      </c>
      <c r="AQ185" s="534" t="str">
        <f t="shared" si="62"/>
        <v/>
      </c>
    </row>
    <row r="186" spans="5:43">
      <c r="E186" s="534" t="str">
        <f t="shared" si="64"/>
        <v/>
      </c>
      <c r="G186" s="534" t="str">
        <f t="shared" si="64"/>
        <v/>
      </c>
      <c r="I186" s="534" t="str">
        <f t="shared" si="45"/>
        <v/>
      </c>
      <c r="K186" s="534" t="str">
        <f t="shared" si="46"/>
        <v/>
      </c>
      <c r="M186" s="534" t="str">
        <f t="shared" si="47"/>
        <v/>
      </c>
      <c r="O186" s="534" t="str">
        <f t="shared" si="48"/>
        <v/>
      </c>
      <c r="Q186" s="534" t="str">
        <f t="shared" si="49"/>
        <v/>
      </c>
      <c r="S186" s="534" t="str">
        <f t="shared" si="50"/>
        <v/>
      </c>
      <c r="U186" s="534" t="str">
        <f t="shared" si="51"/>
        <v/>
      </c>
      <c r="W186" s="534" t="str">
        <f t="shared" si="52"/>
        <v/>
      </c>
      <c r="Y186" s="534" t="str">
        <f t="shared" si="53"/>
        <v/>
      </c>
      <c r="AA186" s="534" t="str">
        <f t="shared" si="54"/>
        <v/>
      </c>
      <c r="AC186" s="534" t="str">
        <f t="shared" si="55"/>
        <v/>
      </c>
      <c r="AE186" s="534" t="str">
        <f t="shared" si="56"/>
        <v/>
      </c>
      <c r="AG186" s="534" t="str">
        <f t="shared" si="57"/>
        <v/>
      </c>
      <c r="AI186" s="534" t="str">
        <f t="shared" si="58"/>
        <v/>
      </c>
      <c r="AK186" s="534" t="str">
        <f t="shared" si="59"/>
        <v/>
      </c>
      <c r="AM186" s="534" t="str">
        <f t="shared" si="60"/>
        <v/>
      </c>
      <c r="AO186" s="534" t="str">
        <f t="shared" si="61"/>
        <v/>
      </c>
      <c r="AQ186" s="534" t="str">
        <f t="shared" si="62"/>
        <v/>
      </c>
    </row>
    <row r="187" spans="5:43">
      <c r="E187" s="534" t="str">
        <f t="shared" si="64"/>
        <v/>
      </c>
      <c r="G187" s="534" t="str">
        <f t="shared" si="64"/>
        <v/>
      </c>
      <c r="I187" s="534" t="str">
        <f t="shared" si="45"/>
        <v/>
      </c>
      <c r="K187" s="534" t="str">
        <f t="shared" si="46"/>
        <v/>
      </c>
      <c r="M187" s="534" t="str">
        <f t="shared" si="47"/>
        <v/>
      </c>
      <c r="O187" s="534" t="str">
        <f t="shared" si="48"/>
        <v/>
      </c>
      <c r="Q187" s="534" t="str">
        <f t="shared" si="49"/>
        <v/>
      </c>
      <c r="S187" s="534" t="str">
        <f t="shared" si="50"/>
        <v/>
      </c>
      <c r="U187" s="534" t="str">
        <f t="shared" si="51"/>
        <v/>
      </c>
      <c r="W187" s="534" t="str">
        <f t="shared" si="52"/>
        <v/>
      </c>
      <c r="Y187" s="534" t="str">
        <f t="shared" si="53"/>
        <v/>
      </c>
      <c r="AA187" s="534" t="str">
        <f t="shared" si="54"/>
        <v/>
      </c>
      <c r="AC187" s="534" t="str">
        <f t="shared" si="55"/>
        <v/>
      </c>
      <c r="AE187" s="534" t="str">
        <f t="shared" si="56"/>
        <v/>
      </c>
      <c r="AG187" s="534" t="str">
        <f t="shared" si="57"/>
        <v/>
      </c>
      <c r="AI187" s="534" t="str">
        <f t="shared" si="58"/>
        <v/>
      </c>
      <c r="AK187" s="534" t="str">
        <f t="shared" si="59"/>
        <v/>
      </c>
      <c r="AM187" s="534" t="str">
        <f t="shared" si="60"/>
        <v/>
      </c>
      <c r="AO187" s="534" t="str">
        <f t="shared" si="61"/>
        <v/>
      </c>
      <c r="AQ187" s="534" t="str">
        <f t="shared" si="62"/>
        <v/>
      </c>
    </row>
    <row r="188" spans="5:43">
      <c r="E188" s="534" t="str">
        <f t="shared" si="64"/>
        <v/>
      </c>
      <c r="G188" s="534" t="str">
        <f t="shared" si="64"/>
        <v/>
      </c>
      <c r="I188" s="534" t="str">
        <f t="shared" si="45"/>
        <v/>
      </c>
      <c r="K188" s="534" t="str">
        <f t="shared" si="46"/>
        <v/>
      </c>
      <c r="M188" s="534" t="str">
        <f t="shared" si="47"/>
        <v/>
      </c>
      <c r="O188" s="534" t="str">
        <f t="shared" si="48"/>
        <v/>
      </c>
      <c r="Q188" s="534" t="str">
        <f t="shared" si="49"/>
        <v/>
      </c>
      <c r="S188" s="534" t="str">
        <f t="shared" si="50"/>
        <v/>
      </c>
      <c r="U188" s="534" t="str">
        <f t="shared" si="51"/>
        <v/>
      </c>
      <c r="W188" s="534" t="str">
        <f t="shared" si="52"/>
        <v/>
      </c>
      <c r="Y188" s="534" t="str">
        <f t="shared" si="53"/>
        <v/>
      </c>
      <c r="AA188" s="534" t="str">
        <f t="shared" si="54"/>
        <v/>
      </c>
      <c r="AC188" s="534" t="str">
        <f t="shared" si="55"/>
        <v/>
      </c>
      <c r="AE188" s="534" t="str">
        <f t="shared" si="56"/>
        <v/>
      </c>
      <c r="AG188" s="534" t="str">
        <f t="shared" si="57"/>
        <v/>
      </c>
      <c r="AI188" s="534" t="str">
        <f t="shared" si="58"/>
        <v/>
      </c>
      <c r="AK188" s="534" t="str">
        <f t="shared" si="59"/>
        <v/>
      </c>
      <c r="AM188" s="534" t="str">
        <f t="shared" si="60"/>
        <v/>
      </c>
      <c r="AO188" s="534" t="str">
        <f t="shared" si="61"/>
        <v/>
      </c>
      <c r="AQ188" s="534" t="str">
        <f t="shared" si="62"/>
        <v/>
      </c>
    </row>
    <row r="189" spans="5:43">
      <c r="E189" s="534" t="str">
        <f t="shared" ref="E189:G204" si="65">IF(OR($B189=0,D189=0),"",D189/$B189)</f>
        <v/>
      </c>
      <c r="G189" s="534" t="str">
        <f t="shared" si="65"/>
        <v/>
      </c>
      <c r="I189" s="534" t="str">
        <f t="shared" si="45"/>
        <v/>
      </c>
      <c r="K189" s="534" t="str">
        <f t="shared" si="46"/>
        <v/>
      </c>
      <c r="M189" s="534" t="str">
        <f t="shared" si="47"/>
        <v/>
      </c>
      <c r="O189" s="534" t="str">
        <f t="shared" si="48"/>
        <v/>
      </c>
      <c r="Q189" s="534" t="str">
        <f t="shared" si="49"/>
        <v/>
      </c>
      <c r="S189" s="534" t="str">
        <f t="shared" si="50"/>
        <v/>
      </c>
      <c r="U189" s="534" t="str">
        <f t="shared" si="51"/>
        <v/>
      </c>
      <c r="W189" s="534" t="str">
        <f t="shared" si="52"/>
        <v/>
      </c>
      <c r="Y189" s="534" t="str">
        <f t="shared" si="53"/>
        <v/>
      </c>
      <c r="AA189" s="534" t="str">
        <f t="shared" si="54"/>
        <v/>
      </c>
      <c r="AC189" s="534" t="str">
        <f t="shared" si="55"/>
        <v/>
      </c>
      <c r="AE189" s="534" t="str">
        <f t="shared" si="56"/>
        <v/>
      </c>
      <c r="AG189" s="534" t="str">
        <f t="shared" si="57"/>
        <v/>
      </c>
      <c r="AI189" s="534" t="str">
        <f t="shared" si="58"/>
        <v/>
      </c>
      <c r="AK189" s="534" t="str">
        <f t="shared" si="59"/>
        <v/>
      </c>
      <c r="AM189" s="534" t="str">
        <f t="shared" si="60"/>
        <v/>
      </c>
      <c r="AO189" s="534" t="str">
        <f t="shared" si="61"/>
        <v/>
      </c>
      <c r="AQ189" s="534" t="str">
        <f t="shared" si="62"/>
        <v/>
      </c>
    </row>
    <row r="190" spans="5:43">
      <c r="E190" s="534" t="str">
        <f t="shared" si="65"/>
        <v/>
      </c>
      <c r="G190" s="534" t="str">
        <f t="shared" si="65"/>
        <v/>
      </c>
      <c r="I190" s="534" t="str">
        <f t="shared" si="45"/>
        <v/>
      </c>
      <c r="K190" s="534" t="str">
        <f t="shared" si="46"/>
        <v/>
      </c>
      <c r="M190" s="534" t="str">
        <f t="shared" si="47"/>
        <v/>
      </c>
      <c r="O190" s="534" t="str">
        <f t="shared" si="48"/>
        <v/>
      </c>
      <c r="Q190" s="534" t="str">
        <f t="shared" si="49"/>
        <v/>
      </c>
      <c r="S190" s="534" t="str">
        <f t="shared" si="50"/>
        <v/>
      </c>
      <c r="U190" s="534" t="str">
        <f t="shared" si="51"/>
        <v/>
      </c>
      <c r="W190" s="534" t="str">
        <f t="shared" si="52"/>
        <v/>
      </c>
      <c r="Y190" s="534" t="str">
        <f t="shared" si="53"/>
        <v/>
      </c>
      <c r="AA190" s="534" t="str">
        <f t="shared" si="54"/>
        <v/>
      </c>
      <c r="AC190" s="534" t="str">
        <f t="shared" si="55"/>
        <v/>
      </c>
      <c r="AE190" s="534" t="str">
        <f t="shared" si="56"/>
        <v/>
      </c>
      <c r="AG190" s="534" t="str">
        <f t="shared" si="57"/>
        <v/>
      </c>
      <c r="AI190" s="534" t="str">
        <f t="shared" si="58"/>
        <v/>
      </c>
      <c r="AK190" s="534" t="str">
        <f t="shared" si="59"/>
        <v/>
      </c>
      <c r="AM190" s="534" t="str">
        <f t="shared" si="60"/>
        <v/>
      </c>
      <c r="AO190" s="534" t="str">
        <f t="shared" si="61"/>
        <v/>
      </c>
      <c r="AQ190" s="534" t="str">
        <f t="shared" si="62"/>
        <v/>
      </c>
    </row>
    <row r="191" spans="5:43">
      <c r="E191" s="534" t="str">
        <f t="shared" si="65"/>
        <v/>
      </c>
      <c r="G191" s="534" t="str">
        <f t="shared" si="65"/>
        <v/>
      </c>
      <c r="I191" s="534" t="str">
        <f t="shared" si="45"/>
        <v/>
      </c>
      <c r="K191" s="534" t="str">
        <f t="shared" si="46"/>
        <v/>
      </c>
      <c r="M191" s="534" t="str">
        <f t="shared" si="47"/>
        <v/>
      </c>
      <c r="O191" s="534" t="str">
        <f t="shared" si="48"/>
        <v/>
      </c>
      <c r="Q191" s="534" t="str">
        <f t="shared" si="49"/>
        <v/>
      </c>
      <c r="S191" s="534" t="str">
        <f t="shared" si="50"/>
        <v/>
      </c>
      <c r="U191" s="534" t="str">
        <f t="shared" si="51"/>
        <v/>
      </c>
      <c r="W191" s="534" t="str">
        <f t="shared" si="52"/>
        <v/>
      </c>
      <c r="Y191" s="534" t="str">
        <f t="shared" si="53"/>
        <v/>
      </c>
      <c r="AA191" s="534" t="str">
        <f t="shared" si="54"/>
        <v/>
      </c>
      <c r="AC191" s="534" t="str">
        <f t="shared" si="55"/>
        <v/>
      </c>
      <c r="AE191" s="534" t="str">
        <f t="shared" si="56"/>
        <v/>
      </c>
      <c r="AG191" s="534" t="str">
        <f t="shared" si="57"/>
        <v/>
      </c>
      <c r="AI191" s="534" t="str">
        <f t="shared" si="58"/>
        <v/>
      </c>
      <c r="AK191" s="534" t="str">
        <f t="shared" si="59"/>
        <v/>
      </c>
      <c r="AM191" s="534" t="str">
        <f t="shared" si="60"/>
        <v/>
      </c>
      <c r="AO191" s="534" t="str">
        <f t="shared" si="61"/>
        <v/>
      </c>
      <c r="AQ191" s="534" t="str">
        <f t="shared" si="62"/>
        <v/>
      </c>
    </row>
    <row r="192" spans="5:43">
      <c r="E192" s="534" t="str">
        <f t="shared" si="65"/>
        <v/>
      </c>
      <c r="G192" s="534" t="str">
        <f t="shared" si="65"/>
        <v/>
      </c>
      <c r="I192" s="534" t="str">
        <f t="shared" si="45"/>
        <v/>
      </c>
      <c r="K192" s="534" t="str">
        <f t="shared" si="46"/>
        <v/>
      </c>
      <c r="M192" s="534" t="str">
        <f t="shared" si="47"/>
        <v/>
      </c>
      <c r="O192" s="534" t="str">
        <f t="shared" si="48"/>
        <v/>
      </c>
      <c r="Q192" s="534" t="str">
        <f t="shared" si="49"/>
        <v/>
      </c>
      <c r="S192" s="534" t="str">
        <f t="shared" si="50"/>
        <v/>
      </c>
      <c r="U192" s="534" t="str">
        <f t="shared" si="51"/>
        <v/>
      </c>
      <c r="W192" s="534" t="str">
        <f t="shared" si="52"/>
        <v/>
      </c>
      <c r="Y192" s="534" t="str">
        <f t="shared" si="53"/>
        <v/>
      </c>
      <c r="AA192" s="534" t="str">
        <f t="shared" si="54"/>
        <v/>
      </c>
      <c r="AC192" s="534" t="str">
        <f t="shared" si="55"/>
        <v/>
      </c>
      <c r="AE192" s="534" t="str">
        <f t="shared" si="56"/>
        <v/>
      </c>
      <c r="AG192" s="534" t="str">
        <f t="shared" si="57"/>
        <v/>
      </c>
      <c r="AI192" s="534" t="str">
        <f t="shared" si="58"/>
        <v/>
      </c>
      <c r="AK192" s="534" t="str">
        <f t="shared" si="59"/>
        <v/>
      </c>
      <c r="AM192" s="534" t="str">
        <f t="shared" si="60"/>
        <v/>
      </c>
      <c r="AO192" s="534" t="str">
        <f t="shared" si="61"/>
        <v/>
      </c>
      <c r="AQ192" s="534" t="str">
        <f t="shared" si="62"/>
        <v/>
      </c>
    </row>
    <row r="193" spans="5:43">
      <c r="E193" s="534" t="str">
        <f t="shared" si="65"/>
        <v/>
      </c>
      <c r="G193" s="534" t="str">
        <f t="shared" si="65"/>
        <v/>
      </c>
      <c r="I193" s="534" t="str">
        <f t="shared" si="45"/>
        <v/>
      </c>
      <c r="K193" s="534" t="str">
        <f t="shared" si="46"/>
        <v/>
      </c>
      <c r="M193" s="534" t="str">
        <f t="shared" si="47"/>
        <v/>
      </c>
      <c r="O193" s="534" t="str">
        <f t="shared" si="48"/>
        <v/>
      </c>
      <c r="Q193" s="534" t="str">
        <f t="shared" si="49"/>
        <v/>
      </c>
      <c r="S193" s="534" t="str">
        <f t="shared" si="50"/>
        <v/>
      </c>
      <c r="U193" s="534" t="str">
        <f t="shared" si="51"/>
        <v/>
      </c>
      <c r="W193" s="534" t="str">
        <f t="shared" si="52"/>
        <v/>
      </c>
      <c r="Y193" s="534" t="str">
        <f t="shared" si="53"/>
        <v/>
      </c>
      <c r="AA193" s="534" t="str">
        <f t="shared" si="54"/>
        <v/>
      </c>
      <c r="AC193" s="534" t="str">
        <f t="shared" si="55"/>
        <v/>
      </c>
      <c r="AE193" s="534" t="str">
        <f t="shared" si="56"/>
        <v/>
      </c>
      <c r="AG193" s="534" t="str">
        <f t="shared" si="57"/>
        <v/>
      </c>
      <c r="AI193" s="534" t="str">
        <f t="shared" si="58"/>
        <v/>
      </c>
      <c r="AK193" s="534" t="str">
        <f t="shared" si="59"/>
        <v/>
      </c>
      <c r="AM193" s="534" t="str">
        <f t="shared" si="60"/>
        <v/>
      </c>
      <c r="AO193" s="534" t="str">
        <f t="shared" si="61"/>
        <v/>
      </c>
      <c r="AQ193" s="534" t="str">
        <f t="shared" si="62"/>
        <v/>
      </c>
    </row>
    <row r="194" spans="5:43">
      <c r="E194" s="534" t="str">
        <f t="shared" si="65"/>
        <v/>
      </c>
      <c r="G194" s="534" t="str">
        <f t="shared" si="65"/>
        <v/>
      </c>
      <c r="I194" s="534" t="str">
        <f t="shared" si="45"/>
        <v/>
      </c>
      <c r="K194" s="534" t="str">
        <f t="shared" si="46"/>
        <v/>
      </c>
      <c r="M194" s="534" t="str">
        <f t="shared" si="47"/>
        <v/>
      </c>
      <c r="O194" s="534" t="str">
        <f t="shared" si="48"/>
        <v/>
      </c>
      <c r="Q194" s="534" t="str">
        <f t="shared" si="49"/>
        <v/>
      </c>
      <c r="S194" s="534" t="str">
        <f t="shared" si="50"/>
        <v/>
      </c>
      <c r="U194" s="534" t="str">
        <f t="shared" si="51"/>
        <v/>
      </c>
      <c r="W194" s="534" t="str">
        <f t="shared" si="52"/>
        <v/>
      </c>
      <c r="Y194" s="534" t="str">
        <f t="shared" si="53"/>
        <v/>
      </c>
      <c r="AA194" s="534" t="str">
        <f t="shared" si="54"/>
        <v/>
      </c>
      <c r="AC194" s="534" t="str">
        <f t="shared" si="55"/>
        <v/>
      </c>
      <c r="AE194" s="534" t="str">
        <f t="shared" si="56"/>
        <v/>
      </c>
      <c r="AG194" s="534" t="str">
        <f t="shared" si="57"/>
        <v/>
      </c>
      <c r="AI194" s="534" t="str">
        <f t="shared" si="58"/>
        <v/>
      </c>
      <c r="AK194" s="534" t="str">
        <f t="shared" si="59"/>
        <v/>
      </c>
      <c r="AM194" s="534" t="str">
        <f t="shared" si="60"/>
        <v/>
      </c>
      <c r="AO194" s="534" t="str">
        <f t="shared" si="61"/>
        <v/>
      </c>
      <c r="AQ194" s="534" t="str">
        <f t="shared" si="62"/>
        <v/>
      </c>
    </row>
    <row r="195" spans="5:43">
      <c r="E195" s="534" t="str">
        <f t="shared" si="65"/>
        <v/>
      </c>
      <c r="G195" s="534" t="str">
        <f t="shared" si="65"/>
        <v/>
      </c>
      <c r="I195" s="534" t="str">
        <f t="shared" si="45"/>
        <v/>
      </c>
      <c r="K195" s="534" t="str">
        <f t="shared" si="46"/>
        <v/>
      </c>
      <c r="M195" s="534" t="str">
        <f t="shared" si="47"/>
        <v/>
      </c>
      <c r="O195" s="534" t="str">
        <f t="shared" si="48"/>
        <v/>
      </c>
      <c r="Q195" s="534" t="str">
        <f t="shared" si="49"/>
        <v/>
      </c>
      <c r="S195" s="534" t="str">
        <f t="shared" si="50"/>
        <v/>
      </c>
      <c r="U195" s="534" t="str">
        <f t="shared" si="51"/>
        <v/>
      </c>
      <c r="W195" s="534" t="str">
        <f t="shared" si="52"/>
        <v/>
      </c>
      <c r="Y195" s="534" t="str">
        <f t="shared" si="53"/>
        <v/>
      </c>
      <c r="AA195" s="534" t="str">
        <f t="shared" si="54"/>
        <v/>
      </c>
      <c r="AC195" s="534" t="str">
        <f t="shared" si="55"/>
        <v/>
      </c>
      <c r="AE195" s="534" t="str">
        <f t="shared" si="56"/>
        <v/>
      </c>
      <c r="AG195" s="534" t="str">
        <f t="shared" si="57"/>
        <v/>
      </c>
      <c r="AI195" s="534" t="str">
        <f t="shared" si="58"/>
        <v/>
      </c>
      <c r="AK195" s="534" t="str">
        <f t="shared" si="59"/>
        <v/>
      </c>
      <c r="AM195" s="534" t="str">
        <f t="shared" si="60"/>
        <v/>
      </c>
      <c r="AO195" s="534" t="str">
        <f t="shared" si="61"/>
        <v/>
      </c>
      <c r="AQ195" s="534" t="str">
        <f t="shared" si="62"/>
        <v/>
      </c>
    </row>
    <row r="196" spans="5:43">
      <c r="E196" s="534" t="str">
        <f t="shared" si="65"/>
        <v/>
      </c>
      <c r="G196" s="534" t="str">
        <f t="shared" si="65"/>
        <v/>
      </c>
      <c r="I196" s="534" t="str">
        <f t="shared" si="45"/>
        <v/>
      </c>
      <c r="K196" s="534" t="str">
        <f t="shared" si="46"/>
        <v/>
      </c>
      <c r="M196" s="534" t="str">
        <f t="shared" si="47"/>
        <v/>
      </c>
      <c r="O196" s="534" t="str">
        <f t="shared" si="48"/>
        <v/>
      </c>
      <c r="Q196" s="534" t="str">
        <f t="shared" si="49"/>
        <v/>
      </c>
      <c r="S196" s="534" t="str">
        <f t="shared" si="50"/>
        <v/>
      </c>
      <c r="U196" s="534" t="str">
        <f t="shared" si="51"/>
        <v/>
      </c>
      <c r="W196" s="534" t="str">
        <f t="shared" si="52"/>
        <v/>
      </c>
      <c r="Y196" s="534" t="str">
        <f t="shared" si="53"/>
        <v/>
      </c>
      <c r="AA196" s="534" t="str">
        <f t="shared" si="54"/>
        <v/>
      </c>
      <c r="AC196" s="534" t="str">
        <f t="shared" si="55"/>
        <v/>
      </c>
      <c r="AE196" s="534" t="str">
        <f t="shared" si="56"/>
        <v/>
      </c>
      <c r="AG196" s="534" t="str">
        <f t="shared" si="57"/>
        <v/>
      </c>
      <c r="AI196" s="534" t="str">
        <f t="shared" si="58"/>
        <v/>
      </c>
      <c r="AK196" s="534" t="str">
        <f t="shared" si="59"/>
        <v/>
      </c>
      <c r="AM196" s="534" t="str">
        <f t="shared" si="60"/>
        <v/>
      </c>
      <c r="AO196" s="534" t="str">
        <f t="shared" si="61"/>
        <v/>
      </c>
      <c r="AQ196" s="534" t="str">
        <f t="shared" si="62"/>
        <v/>
      </c>
    </row>
    <row r="197" spans="5:43">
      <c r="E197" s="534" t="str">
        <f t="shared" si="65"/>
        <v/>
      </c>
      <c r="G197" s="534" t="str">
        <f t="shared" si="65"/>
        <v/>
      </c>
      <c r="I197" s="534" t="str">
        <f t="shared" si="45"/>
        <v/>
      </c>
      <c r="K197" s="534" t="str">
        <f t="shared" si="46"/>
        <v/>
      </c>
      <c r="M197" s="534" t="str">
        <f t="shared" si="47"/>
        <v/>
      </c>
      <c r="O197" s="534" t="str">
        <f t="shared" si="48"/>
        <v/>
      </c>
      <c r="Q197" s="534" t="str">
        <f t="shared" si="49"/>
        <v/>
      </c>
      <c r="S197" s="534" t="str">
        <f t="shared" si="50"/>
        <v/>
      </c>
      <c r="U197" s="534" t="str">
        <f t="shared" si="51"/>
        <v/>
      </c>
      <c r="W197" s="534" t="str">
        <f t="shared" si="52"/>
        <v/>
      </c>
      <c r="Y197" s="534" t="str">
        <f t="shared" si="53"/>
        <v/>
      </c>
      <c r="AA197" s="534" t="str">
        <f t="shared" si="54"/>
        <v/>
      </c>
      <c r="AC197" s="534" t="str">
        <f t="shared" si="55"/>
        <v/>
      </c>
      <c r="AE197" s="534" t="str">
        <f t="shared" si="56"/>
        <v/>
      </c>
      <c r="AG197" s="534" t="str">
        <f t="shared" si="57"/>
        <v/>
      </c>
      <c r="AI197" s="534" t="str">
        <f t="shared" si="58"/>
        <v/>
      </c>
      <c r="AK197" s="534" t="str">
        <f t="shared" si="59"/>
        <v/>
      </c>
      <c r="AM197" s="534" t="str">
        <f t="shared" si="60"/>
        <v/>
      </c>
      <c r="AO197" s="534" t="str">
        <f t="shared" si="61"/>
        <v/>
      </c>
      <c r="AQ197" s="534" t="str">
        <f t="shared" si="62"/>
        <v/>
      </c>
    </row>
    <row r="198" spans="5:43">
      <c r="E198" s="534" t="str">
        <f t="shared" si="65"/>
        <v/>
      </c>
      <c r="G198" s="534" t="str">
        <f t="shared" si="65"/>
        <v/>
      </c>
      <c r="I198" s="534" t="str">
        <f t="shared" si="45"/>
        <v/>
      </c>
      <c r="K198" s="534" t="str">
        <f t="shared" si="46"/>
        <v/>
      </c>
      <c r="M198" s="534" t="str">
        <f t="shared" si="47"/>
        <v/>
      </c>
      <c r="O198" s="534" t="str">
        <f t="shared" si="48"/>
        <v/>
      </c>
      <c r="Q198" s="534" t="str">
        <f t="shared" si="49"/>
        <v/>
      </c>
      <c r="S198" s="534" t="str">
        <f t="shared" si="50"/>
        <v/>
      </c>
      <c r="U198" s="534" t="str">
        <f t="shared" si="51"/>
        <v/>
      </c>
      <c r="W198" s="534" t="str">
        <f t="shared" si="52"/>
        <v/>
      </c>
      <c r="Y198" s="534" t="str">
        <f t="shared" si="53"/>
        <v/>
      </c>
      <c r="AA198" s="534" t="str">
        <f t="shared" si="54"/>
        <v/>
      </c>
      <c r="AC198" s="534" t="str">
        <f t="shared" si="55"/>
        <v/>
      </c>
      <c r="AE198" s="534" t="str">
        <f t="shared" si="56"/>
        <v/>
      </c>
      <c r="AG198" s="534" t="str">
        <f t="shared" si="57"/>
        <v/>
      </c>
      <c r="AI198" s="534" t="str">
        <f t="shared" si="58"/>
        <v/>
      </c>
      <c r="AK198" s="534" t="str">
        <f t="shared" si="59"/>
        <v/>
      </c>
      <c r="AM198" s="534" t="str">
        <f t="shared" si="60"/>
        <v/>
      </c>
      <c r="AO198" s="534" t="str">
        <f t="shared" si="61"/>
        <v/>
      </c>
      <c r="AQ198" s="534" t="str">
        <f t="shared" si="62"/>
        <v/>
      </c>
    </row>
    <row r="199" spans="5:43">
      <c r="E199" s="534" t="str">
        <f t="shared" si="65"/>
        <v/>
      </c>
      <c r="G199" s="534" t="str">
        <f t="shared" si="65"/>
        <v/>
      </c>
      <c r="I199" s="534" t="str">
        <f t="shared" si="45"/>
        <v/>
      </c>
      <c r="K199" s="534" t="str">
        <f t="shared" si="46"/>
        <v/>
      </c>
      <c r="M199" s="534" t="str">
        <f t="shared" si="47"/>
        <v/>
      </c>
      <c r="O199" s="534" t="str">
        <f t="shared" si="48"/>
        <v/>
      </c>
      <c r="Q199" s="534" t="str">
        <f t="shared" si="49"/>
        <v/>
      </c>
      <c r="S199" s="534" t="str">
        <f t="shared" si="50"/>
        <v/>
      </c>
      <c r="U199" s="534" t="str">
        <f t="shared" si="51"/>
        <v/>
      </c>
      <c r="W199" s="534" t="str">
        <f t="shared" si="52"/>
        <v/>
      </c>
      <c r="Y199" s="534" t="str">
        <f t="shared" si="53"/>
        <v/>
      </c>
      <c r="AA199" s="534" t="str">
        <f t="shared" si="54"/>
        <v/>
      </c>
      <c r="AC199" s="534" t="str">
        <f t="shared" si="55"/>
        <v/>
      </c>
      <c r="AE199" s="534" t="str">
        <f t="shared" si="56"/>
        <v/>
      </c>
      <c r="AG199" s="534" t="str">
        <f t="shared" si="57"/>
        <v/>
      </c>
      <c r="AI199" s="534" t="str">
        <f t="shared" si="58"/>
        <v/>
      </c>
      <c r="AK199" s="534" t="str">
        <f t="shared" si="59"/>
        <v/>
      </c>
      <c r="AM199" s="534" t="str">
        <f t="shared" si="60"/>
        <v/>
      </c>
      <c r="AO199" s="534" t="str">
        <f t="shared" si="61"/>
        <v/>
      </c>
      <c r="AQ199" s="534" t="str">
        <f t="shared" si="62"/>
        <v/>
      </c>
    </row>
    <row r="200" spans="5:43">
      <c r="E200" s="534" t="str">
        <f t="shared" si="65"/>
        <v/>
      </c>
      <c r="G200" s="534" t="str">
        <f t="shared" si="65"/>
        <v/>
      </c>
      <c r="I200" s="534" t="str">
        <f t="shared" si="45"/>
        <v/>
      </c>
      <c r="K200" s="534" t="str">
        <f t="shared" si="46"/>
        <v/>
      </c>
      <c r="M200" s="534" t="str">
        <f t="shared" si="47"/>
        <v/>
      </c>
      <c r="O200" s="534" t="str">
        <f t="shared" si="48"/>
        <v/>
      </c>
      <c r="Q200" s="534" t="str">
        <f t="shared" si="49"/>
        <v/>
      </c>
      <c r="S200" s="534" t="str">
        <f t="shared" si="50"/>
        <v/>
      </c>
      <c r="U200" s="534" t="str">
        <f t="shared" si="51"/>
        <v/>
      </c>
      <c r="W200" s="534" t="str">
        <f t="shared" si="52"/>
        <v/>
      </c>
      <c r="Y200" s="534" t="str">
        <f t="shared" si="53"/>
        <v/>
      </c>
      <c r="AA200" s="534" t="str">
        <f t="shared" si="54"/>
        <v/>
      </c>
      <c r="AC200" s="534" t="str">
        <f t="shared" si="55"/>
        <v/>
      </c>
      <c r="AE200" s="534" t="str">
        <f t="shared" si="56"/>
        <v/>
      </c>
      <c r="AG200" s="534" t="str">
        <f t="shared" si="57"/>
        <v/>
      </c>
      <c r="AI200" s="534" t="str">
        <f t="shared" si="58"/>
        <v/>
      </c>
      <c r="AK200" s="534" t="str">
        <f t="shared" si="59"/>
        <v/>
      </c>
      <c r="AM200" s="534" t="str">
        <f t="shared" si="60"/>
        <v/>
      </c>
      <c r="AO200" s="534" t="str">
        <f t="shared" si="61"/>
        <v/>
      </c>
      <c r="AQ200" s="534" t="str">
        <f t="shared" si="62"/>
        <v/>
      </c>
    </row>
    <row r="201" spans="5:43">
      <c r="E201" s="534" t="str">
        <f t="shared" si="65"/>
        <v/>
      </c>
      <c r="G201" s="534" t="str">
        <f t="shared" si="65"/>
        <v/>
      </c>
      <c r="I201" s="534" t="str">
        <f t="shared" si="45"/>
        <v/>
      </c>
      <c r="K201" s="534" t="str">
        <f t="shared" si="46"/>
        <v/>
      </c>
      <c r="M201" s="534" t="str">
        <f t="shared" si="47"/>
        <v/>
      </c>
      <c r="O201" s="534" t="str">
        <f t="shared" si="48"/>
        <v/>
      </c>
      <c r="Q201" s="534" t="str">
        <f t="shared" si="49"/>
        <v/>
      </c>
      <c r="S201" s="534" t="str">
        <f t="shared" si="50"/>
        <v/>
      </c>
      <c r="U201" s="534" t="str">
        <f t="shared" si="51"/>
        <v/>
      </c>
      <c r="W201" s="534" t="str">
        <f t="shared" si="52"/>
        <v/>
      </c>
      <c r="Y201" s="534" t="str">
        <f t="shared" si="53"/>
        <v/>
      </c>
      <c r="AA201" s="534" t="str">
        <f t="shared" si="54"/>
        <v/>
      </c>
      <c r="AC201" s="534" t="str">
        <f t="shared" si="55"/>
        <v/>
      </c>
      <c r="AE201" s="534" t="str">
        <f t="shared" si="56"/>
        <v/>
      </c>
      <c r="AG201" s="534" t="str">
        <f t="shared" si="57"/>
        <v/>
      </c>
      <c r="AI201" s="534" t="str">
        <f t="shared" si="58"/>
        <v/>
      </c>
      <c r="AK201" s="534" t="str">
        <f t="shared" si="59"/>
        <v/>
      </c>
      <c r="AM201" s="534" t="str">
        <f t="shared" si="60"/>
        <v/>
      </c>
      <c r="AO201" s="534" t="str">
        <f t="shared" si="61"/>
        <v/>
      </c>
      <c r="AQ201" s="534" t="str">
        <f t="shared" si="62"/>
        <v/>
      </c>
    </row>
    <row r="202" spans="5:43">
      <c r="E202" s="534" t="str">
        <f t="shared" si="65"/>
        <v/>
      </c>
      <c r="G202" s="534" t="str">
        <f t="shared" si="65"/>
        <v/>
      </c>
      <c r="I202" s="534" t="str">
        <f t="shared" si="45"/>
        <v/>
      </c>
      <c r="K202" s="534" t="str">
        <f t="shared" si="46"/>
        <v/>
      </c>
      <c r="M202" s="534" t="str">
        <f t="shared" si="47"/>
        <v/>
      </c>
      <c r="O202" s="534" t="str">
        <f t="shared" si="48"/>
        <v/>
      </c>
      <c r="Q202" s="534" t="str">
        <f t="shared" si="49"/>
        <v/>
      </c>
      <c r="S202" s="534" t="str">
        <f t="shared" si="50"/>
        <v/>
      </c>
      <c r="U202" s="534" t="str">
        <f t="shared" si="51"/>
        <v/>
      </c>
      <c r="W202" s="534" t="str">
        <f t="shared" si="52"/>
        <v/>
      </c>
      <c r="Y202" s="534" t="str">
        <f t="shared" si="53"/>
        <v/>
      </c>
      <c r="AA202" s="534" t="str">
        <f t="shared" si="54"/>
        <v/>
      </c>
      <c r="AC202" s="534" t="str">
        <f t="shared" si="55"/>
        <v/>
      </c>
      <c r="AE202" s="534" t="str">
        <f t="shared" si="56"/>
        <v/>
      </c>
      <c r="AG202" s="534" t="str">
        <f t="shared" si="57"/>
        <v/>
      </c>
      <c r="AI202" s="534" t="str">
        <f t="shared" si="58"/>
        <v/>
      </c>
      <c r="AK202" s="534" t="str">
        <f t="shared" si="59"/>
        <v/>
      </c>
      <c r="AM202" s="534" t="str">
        <f t="shared" si="60"/>
        <v/>
      </c>
      <c r="AO202" s="534" t="str">
        <f t="shared" si="61"/>
        <v/>
      </c>
      <c r="AQ202" s="534" t="str">
        <f t="shared" si="62"/>
        <v/>
      </c>
    </row>
    <row r="203" spans="5:43">
      <c r="E203" s="534" t="str">
        <f t="shared" si="65"/>
        <v/>
      </c>
      <c r="G203" s="534" t="str">
        <f t="shared" si="65"/>
        <v/>
      </c>
      <c r="I203" s="534" t="str">
        <f t="shared" si="45"/>
        <v/>
      </c>
      <c r="K203" s="534" t="str">
        <f t="shared" si="46"/>
        <v/>
      </c>
      <c r="M203" s="534" t="str">
        <f t="shared" si="47"/>
        <v/>
      </c>
      <c r="O203" s="534" t="str">
        <f t="shared" si="48"/>
        <v/>
      </c>
      <c r="Q203" s="534" t="str">
        <f t="shared" si="49"/>
        <v/>
      </c>
      <c r="S203" s="534" t="str">
        <f t="shared" si="50"/>
        <v/>
      </c>
      <c r="U203" s="534" t="str">
        <f t="shared" si="51"/>
        <v/>
      </c>
      <c r="W203" s="534" t="str">
        <f t="shared" si="52"/>
        <v/>
      </c>
      <c r="Y203" s="534" t="str">
        <f t="shared" si="53"/>
        <v/>
      </c>
      <c r="AA203" s="534" t="str">
        <f t="shared" si="54"/>
        <v/>
      </c>
      <c r="AC203" s="534" t="str">
        <f t="shared" si="55"/>
        <v/>
      </c>
      <c r="AE203" s="534" t="str">
        <f t="shared" si="56"/>
        <v/>
      </c>
      <c r="AG203" s="534" t="str">
        <f t="shared" si="57"/>
        <v/>
      </c>
      <c r="AI203" s="534" t="str">
        <f t="shared" si="58"/>
        <v/>
      </c>
      <c r="AK203" s="534" t="str">
        <f t="shared" si="59"/>
        <v/>
      </c>
      <c r="AM203" s="534" t="str">
        <f t="shared" si="60"/>
        <v/>
      </c>
      <c r="AO203" s="534" t="str">
        <f t="shared" si="61"/>
        <v/>
      </c>
      <c r="AQ203" s="534" t="str">
        <f t="shared" si="62"/>
        <v/>
      </c>
    </row>
    <row r="204" spans="5:43">
      <c r="E204" s="534" t="str">
        <f t="shared" si="65"/>
        <v/>
      </c>
      <c r="G204" s="534" t="str">
        <f t="shared" si="65"/>
        <v/>
      </c>
      <c r="I204" s="534" t="str">
        <f t="shared" si="45"/>
        <v/>
      </c>
      <c r="K204" s="534" t="str">
        <f t="shared" si="46"/>
        <v/>
      </c>
      <c r="M204" s="534" t="str">
        <f t="shared" si="47"/>
        <v/>
      </c>
      <c r="O204" s="534" t="str">
        <f t="shared" si="48"/>
        <v/>
      </c>
      <c r="Q204" s="534" t="str">
        <f t="shared" si="49"/>
        <v/>
      </c>
      <c r="S204" s="534" t="str">
        <f t="shared" si="50"/>
        <v/>
      </c>
      <c r="U204" s="534" t="str">
        <f t="shared" si="51"/>
        <v/>
      </c>
      <c r="W204" s="534" t="str">
        <f t="shared" si="52"/>
        <v/>
      </c>
      <c r="Y204" s="534" t="str">
        <f t="shared" si="53"/>
        <v/>
      </c>
      <c r="AA204" s="534" t="str">
        <f t="shared" si="54"/>
        <v/>
      </c>
      <c r="AC204" s="534" t="str">
        <f t="shared" si="55"/>
        <v/>
      </c>
      <c r="AE204" s="534" t="str">
        <f t="shared" si="56"/>
        <v/>
      </c>
      <c r="AG204" s="534" t="str">
        <f t="shared" si="57"/>
        <v/>
      </c>
      <c r="AI204" s="534" t="str">
        <f t="shared" si="58"/>
        <v/>
      </c>
      <c r="AK204" s="534" t="str">
        <f t="shared" si="59"/>
        <v/>
      </c>
      <c r="AM204" s="534" t="str">
        <f t="shared" si="60"/>
        <v/>
      </c>
      <c r="AO204" s="534" t="str">
        <f t="shared" si="61"/>
        <v/>
      </c>
      <c r="AQ204" s="534" t="str">
        <f t="shared" si="62"/>
        <v/>
      </c>
    </row>
    <row r="205" spans="5:43">
      <c r="E205" s="534" t="str">
        <f t="shared" ref="E205:G220" si="66">IF(OR($B205=0,D205=0),"",D205/$B205)</f>
        <v/>
      </c>
      <c r="G205" s="534" t="str">
        <f t="shared" si="66"/>
        <v/>
      </c>
      <c r="I205" s="534" t="str">
        <f t="shared" ref="I205:I268" si="67">IF(OR($B205=0,H205=0),"",H205/$B205)</f>
        <v/>
      </c>
      <c r="K205" s="534" t="str">
        <f t="shared" ref="K205:K268" si="68">IF(OR($B205=0,J205=0),"",J205/$B205)</f>
        <v/>
      </c>
      <c r="M205" s="534" t="str">
        <f t="shared" ref="M205:M268" si="69">IF(OR($B205=0,L205=0),"",L205/$B205)</f>
        <v/>
      </c>
      <c r="O205" s="534" t="str">
        <f t="shared" ref="O205:O268" si="70">IF(OR($B205=0,N205=0),"",N205/$B205)</f>
        <v/>
      </c>
      <c r="Q205" s="534" t="str">
        <f t="shared" ref="Q205:Q268" si="71">IF(OR($B205=0,P205=0),"",P205/$B205)</f>
        <v/>
      </c>
      <c r="S205" s="534" t="str">
        <f t="shared" ref="S205:S268" si="72">IF(OR($B205=0,R205=0),"",R205/$B205)</f>
        <v/>
      </c>
      <c r="U205" s="534" t="str">
        <f t="shared" ref="U205:U268" si="73">IF(OR($B205=0,T205=0),"",T205/$B205)</f>
        <v/>
      </c>
      <c r="W205" s="534" t="str">
        <f t="shared" ref="W205:W268" si="74">IF(OR($B205=0,V205=0),"",V205/$B205)</f>
        <v/>
      </c>
      <c r="Y205" s="534" t="str">
        <f t="shared" ref="Y205:Y268" si="75">IF(OR($B205=0,X205=0),"",X205/$B205)</f>
        <v/>
      </c>
      <c r="AA205" s="534" t="str">
        <f t="shared" ref="AA205:AA268" si="76">IF(OR($B205=0,Z205=0),"",Z205/$B205)</f>
        <v/>
      </c>
      <c r="AC205" s="534" t="str">
        <f t="shared" ref="AC205:AC268" si="77">IF(OR($B205=0,AB205=0),"",AB205/$B205)</f>
        <v/>
      </c>
      <c r="AE205" s="534" t="str">
        <f t="shared" ref="AE205:AE268" si="78">IF(OR($B205=0,AD205=0),"",AD205/$B205)</f>
        <v/>
      </c>
      <c r="AG205" s="534" t="str">
        <f t="shared" ref="AG205:AG268" si="79">IF(OR($B205=0,AF205=0),"",AF205/$B205)</f>
        <v/>
      </c>
      <c r="AI205" s="534" t="str">
        <f t="shared" ref="AI205:AI268" si="80">IF(OR($B205=0,AH205=0),"",AH205/$B205)</f>
        <v/>
      </c>
      <c r="AK205" s="534" t="str">
        <f t="shared" ref="AK205:AK268" si="81">IF(OR($B205=0,AJ205=0),"",AJ205/$B205)</f>
        <v/>
      </c>
      <c r="AM205" s="534" t="str">
        <f t="shared" ref="AM205:AM268" si="82">IF(OR($B205=0,AL205=0),"",AL205/$B205)</f>
        <v/>
      </c>
      <c r="AO205" s="534" t="str">
        <f t="shared" ref="AO205:AO268" si="83">IF(OR($B205=0,AN205=0),"",AN205/$B205)</f>
        <v/>
      </c>
      <c r="AQ205" s="534" t="str">
        <f t="shared" ref="AQ205:AQ268" si="84">IF(OR($B205=0,AP205=0),"",AP205/$B205)</f>
        <v/>
      </c>
    </row>
    <row r="206" spans="5:43">
      <c r="E206" s="534" t="str">
        <f t="shared" si="66"/>
        <v/>
      </c>
      <c r="G206" s="534" t="str">
        <f t="shared" si="66"/>
        <v/>
      </c>
      <c r="I206" s="534" t="str">
        <f t="shared" si="67"/>
        <v/>
      </c>
      <c r="K206" s="534" t="str">
        <f t="shared" si="68"/>
        <v/>
      </c>
      <c r="M206" s="534" t="str">
        <f t="shared" si="69"/>
        <v/>
      </c>
      <c r="O206" s="534" t="str">
        <f t="shared" si="70"/>
        <v/>
      </c>
      <c r="Q206" s="534" t="str">
        <f t="shared" si="71"/>
        <v/>
      </c>
      <c r="S206" s="534" t="str">
        <f t="shared" si="72"/>
        <v/>
      </c>
      <c r="U206" s="534" t="str">
        <f t="shared" si="73"/>
        <v/>
      </c>
      <c r="W206" s="534" t="str">
        <f t="shared" si="74"/>
        <v/>
      </c>
      <c r="Y206" s="534" t="str">
        <f t="shared" si="75"/>
        <v/>
      </c>
      <c r="AA206" s="534" t="str">
        <f t="shared" si="76"/>
        <v/>
      </c>
      <c r="AC206" s="534" t="str">
        <f t="shared" si="77"/>
        <v/>
      </c>
      <c r="AE206" s="534" t="str">
        <f t="shared" si="78"/>
        <v/>
      </c>
      <c r="AG206" s="534" t="str">
        <f t="shared" si="79"/>
        <v/>
      </c>
      <c r="AI206" s="534" t="str">
        <f t="shared" si="80"/>
        <v/>
      </c>
      <c r="AK206" s="534" t="str">
        <f t="shared" si="81"/>
        <v/>
      </c>
      <c r="AM206" s="534" t="str">
        <f t="shared" si="82"/>
        <v/>
      </c>
      <c r="AO206" s="534" t="str">
        <f t="shared" si="83"/>
        <v/>
      </c>
      <c r="AQ206" s="534" t="str">
        <f t="shared" si="84"/>
        <v/>
      </c>
    </row>
    <row r="207" spans="5:43">
      <c r="E207" s="534" t="str">
        <f t="shared" si="66"/>
        <v/>
      </c>
      <c r="G207" s="534" t="str">
        <f t="shared" si="66"/>
        <v/>
      </c>
      <c r="I207" s="534" t="str">
        <f t="shared" si="67"/>
        <v/>
      </c>
      <c r="K207" s="534" t="str">
        <f t="shared" si="68"/>
        <v/>
      </c>
      <c r="M207" s="534" t="str">
        <f t="shared" si="69"/>
        <v/>
      </c>
      <c r="O207" s="534" t="str">
        <f t="shared" si="70"/>
        <v/>
      </c>
      <c r="Q207" s="534" t="str">
        <f t="shared" si="71"/>
        <v/>
      </c>
      <c r="S207" s="534" t="str">
        <f t="shared" si="72"/>
        <v/>
      </c>
      <c r="U207" s="534" t="str">
        <f t="shared" si="73"/>
        <v/>
      </c>
      <c r="W207" s="534" t="str">
        <f t="shared" si="74"/>
        <v/>
      </c>
      <c r="Y207" s="534" t="str">
        <f t="shared" si="75"/>
        <v/>
      </c>
      <c r="AA207" s="534" t="str">
        <f t="shared" si="76"/>
        <v/>
      </c>
      <c r="AC207" s="534" t="str">
        <f t="shared" si="77"/>
        <v/>
      </c>
      <c r="AE207" s="534" t="str">
        <f t="shared" si="78"/>
        <v/>
      </c>
      <c r="AG207" s="534" t="str">
        <f t="shared" si="79"/>
        <v/>
      </c>
      <c r="AI207" s="534" t="str">
        <f t="shared" si="80"/>
        <v/>
      </c>
      <c r="AK207" s="534" t="str">
        <f t="shared" si="81"/>
        <v/>
      </c>
      <c r="AM207" s="534" t="str">
        <f t="shared" si="82"/>
        <v/>
      </c>
      <c r="AO207" s="534" t="str">
        <f t="shared" si="83"/>
        <v/>
      </c>
      <c r="AQ207" s="534" t="str">
        <f t="shared" si="84"/>
        <v/>
      </c>
    </row>
    <row r="208" spans="5:43">
      <c r="E208" s="534" t="str">
        <f t="shared" si="66"/>
        <v/>
      </c>
      <c r="G208" s="534" t="str">
        <f t="shared" si="66"/>
        <v/>
      </c>
      <c r="I208" s="534" t="str">
        <f t="shared" si="67"/>
        <v/>
      </c>
      <c r="K208" s="534" t="str">
        <f t="shared" si="68"/>
        <v/>
      </c>
      <c r="M208" s="534" t="str">
        <f t="shared" si="69"/>
        <v/>
      </c>
      <c r="O208" s="534" t="str">
        <f t="shared" si="70"/>
        <v/>
      </c>
      <c r="Q208" s="534" t="str">
        <f t="shared" si="71"/>
        <v/>
      </c>
      <c r="S208" s="534" t="str">
        <f t="shared" si="72"/>
        <v/>
      </c>
      <c r="U208" s="534" t="str">
        <f t="shared" si="73"/>
        <v/>
      </c>
      <c r="W208" s="534" t="str">
        <f t="shared" si="74"/>
        <v/>
      </c>
      <c r="Y208" s="534" t="str">
        <f t="shared" si="75"/>
        <v/>
      </c>
      <c r="AA208" s="534" t="str">
        <f t="shared" si="76"/>
        <v/>
      </c>
      <c r="AC208" s="534" t="str">
        <f t="shared" si="77"/>
        <v/>
      </c>
      <c r="AE208" s="534" t="str">
        <f t="shared" si="78"/>
        <v/>
      </c>
      <c r="AG208" s="534" t="str">
        <f t="shared" si="79"/>
        <v/>
      </c>
      <c r="AI208" s="534" t="str">
        <f t="shared" si="80"/>
        <v/>
      </c>
      <c r="AK208" s="534" t="str">
        <f t="shared" si="81"/>
        <v/>
      </c>
      <c r="AM208" s="534" t="str">
        <f t="shared" si="82"/>
        <v/>
      </c>
      <c r="AO208" s="534" t="str">
        <f t="shared" si="83"/>
        <v/>
      </c>
      <c r="AQ208" s="534" t="str">
        <f t="shared" si="84"/>
        <v/>
      </c>
    </row>
    <row r="209" spans="5:43">
      <c r="E209" s="534" t="str">
        <f t="shared" si="66"/>
        <v/>
      </c>
      <c r="G209" s="534" t="str">
        <f t="shared" si="66"/>
        <v/>
      </c>
      <c r="I209" s="534" t="str">
        <f t="shared" si="67"/>
        <v/>
      </c>
      <c r="K209" s="534" t="str">
        <f t="shared" si="68"/>
        <v/>
      </c>
      <c r="M209" s="534" t="str">
        <f t="shared" si="69"/>
        <v/>
      </c>
      <c r="O209" s="534" t="str">
        <f t="shared" si="70"/>
        <v/>
      </c>
      <c r="Q209" s="534" t="str">
        <f t="shared" si="71"/>
        <v/>
      </c>
      <c r="S209" s="534" t="str">
        <f t="shared" si="72"/>
        <v/>
      </c>
      <c r="U209" s="534" t="str">
        <f t="shared" si="73"/>
        <v/>
      </c>
      <c r="W209" s="534" t="str">
        <f t="shared" si="74"/>
        <v/>
      </c>
      <c r="Y209" s="534" t="str">
        <f t="shared" si="75"/>
        <v/>
      </c>
      <c r="AA209" s="534" t="str">
        <f t="shared" si="76"/>
        <v/>
      </c>
      <c r="AC209" s="534" t="str">
        <f t="shared" si="77"/>
        <v/>
      </c>
      <c r="AE209" s="534" t="str">
        <f t="shared" si="78"/>
        <v/>
      </c>
      <c r="AG209" s="534" t="str">
        <f t="shared" si="79"/>
        <v/>
      </c>
      <c r="AI209" s="534" t="str">
        <f t="shared" si="80"/>
        <v/>
      </c>
      <c r="AK209" s="534" t="str">
        <f t="shared" si="81"/>
        <v/>
      </c>
      <c r="AM209" s="534" t="str">
        <f t="shared" si="82"/>
        <v/>
      </c>
      <c r="AO209" s="534" t="str">
        <f t="shared" si="83"/>
        <v/>
      </c>
      <c r="AQ209" s="534" t="str">
        <f t="shared" si="84"/>
        <v/>
      </c>
    </row>
    <row r="210" spans="5:43">
      <c r="E210" s="534" t="str">
        <f t="shared" si="66"/>
        <v/>
      </c>
      <c r="G210" s="534" t="str">
        <f t="shared" si="66"/>
        <v/>
      </c>
      <c r="I210" s="534" t="str">
        <f t="shared" si="67"/>
        <v/>
      </c>
      <c r="K210" s="534" t="str">
        <f t="shared" si="68"/>
        <v/>
      </c>
      <c r="M210" s="534" t="str">
        <f t="shared" si="69"/>
        <v/>
      </c>
      <c r="O210" s="534" t="str">
        <f t="shared" si="70"/>
        <v/>
      </c>
      <c r="Q210" s="534" t="str">
        <f t="shared" si="71"/>
        <v/>
      </c>
      <c r="S210" s="534" t="str">
        <f t="shared" si="72"/>
        <v/>
      </c>
      <c r="U210" s="534" t="str">
        <f t="shared" si="73"/>
        <v/>
      </c>
      <c r="W210" s="534" t="str">
        <f t="shared" si="74"/>
        <v/>
      </c>
      <c r="Y210" s="534" t="str">
        <f t="shared" si="75"/>
        <v/>
      </c>
      <c r="AA210" s="534" t="str">
        <f t="shared" si="76"/>
        <v/>
      </c>
      <c r="AC210" s="534" t="str">
        <f t="shared" si="77"/>
        <v/>
      </c>
      <c r="AE210" s="534" t="str">
        <f t="shared" si="78"/>
        <v/>
      </c>
      <c r="AG210" s="534" t="str">
        <f t="shared" si="79"/>
        <v/>
      </c>
      <c r="AI210" s="534" t="str">
        <f t="shared" si="80"/>
        <v/>
      </c>
      <c r="AK210" s="534" t="str">
        <f t="shared" si="81"/>
        <v/>
      </c>
      <c r="AM210" s="534" t="str">
        <f t="shared" si="82"/>
        <v/>
      </c>
      <c r="AO210" s="534" t="str">
        <f t="shared" si="83"/>
        <v/>
      </c>
      <c r="AQ210" s="534" t="str">
        <f t="shared" si="84"/>
        <v/>
      </c>
    </row>
    <row r="211" spans="5:43">
      <c r="E211" s="534" t="str">
        <f t="shared" si="66"/>
        <v/>
      </c>
      <c r="G211" s="534" t="str">
        <f t="shared" si="66"/>
        <v/>
      </c>
      <c r="I211" s="534" t="str">
        <f t="shared" si="67"/>
        <v/>
      </c>
      <c r="K211" s="534" t="str">
        <f t="shared" si="68"/>
        <v/>
      </c>
      <c r="M211" s="534" t="str">
        <f t="shared" si="69"/>
        <v/>
      </c>
      <c r="O211" s="534" t="str">
        <f t="shared" si="70"/>
        <v/>
      </c>
      <c r="Q211" s="534" t="str">
        <f t="shared" si="71"/>
        <v/>
      </c>
      <c r="S211" s="534" t="str">
        <f t="shared" si="72"/>
        <v/>
      </c>
      <c r="U211" s="534" t="str">
        <f t="shared" si="73"/>
        <v/>
      </c>
      <c r="W211" s="534" t="str">
        <f t="shared" si="74"/>
        <v/>
      </c>
      <c r="Y211" s="534" t="str">
        <f t="shared" si="75"/>
        <v/>
      </c>
      <c r="AA211" s="534" t="str">
        <f t="shared" si="76"/>
        <v/>
      </c>
      <c r="AC211" s="534" t="str">
        <f t="shared" si="77"/>
        <v/>
      </c>
      <c r="AE211" s="534" t="str">
        <f t="shared" si="78"/>
        <v/>
      </c>
      <c r="AG211" s="534" t="str">
        <f t="shared" si="79"/>
        <v/>
      </c>
      <c r="AI211" s="534" t="str">
        <f t="shared" si="80"/>
        <v/>
      </c>
      <c r="AK211" s="534" t="str">
        <f t="shared" si="81"/>
        <v/>
      </c>
      <c r="AM211" s="534" t="str">
        <f t="shared" si="82"/>
        <v/>
      </c>
      <c r="AO211" s="534" t="str">
        <f t="shared" si="83"/>
        <v/>
      </c>
      <c r="AQ211" s="534" t="str">
        <f t="shared" si="84"/>
        <v/>
      </c>
    </row>
    <row r="212" spans="5:43">
      <c r="E212" s="534" t="str">
        <f t="shared" si="66"/>
        <v/>
      </c>
      <c r="G212" s="534" t="str">
        <f t="shared" si="66"/>
        <v/>
      </c>
      <c r="I212" s="534" t="str">
        <f t="shared" si="67"/>
        <v/>
      </c>
      <c r="K212" s="534" t="str">
        <f t="shared" si="68"/>
        <v/>
      </c>
      <c r="M212" s="534" t="str">
        <f t="shared" si="69"/>
        <v/>
      </c>
      <c r="O212" s="534" t="str">
        <f t="shared" si="70"/>
        <v/>
      </c>
      <c r="Q212" s="534" t="str">
        <f t="shared" si="71"/>
        <v/>
      </c>
      <c r="S212" s="534" t="str">
        <f t="shared" si="72"/>
        <v/>
      </c>
      <c r="U212" s="534" t="str">
        <f t="shared" si="73"/>
        <v/>
      </c>
      <c r="W212" s="534" t="str">
        <f t="shared" si="74"/>
        <v/>
      </c>
      <c r="Y212" s="534" t="str">
        <f t="shared" si="75"/>
        <v/>
      </c>
      <c r="AA212" s="534" t="str">
        <f t="shared" si="76"/>
        <v/>
      </c>
      <c r="AC212" s="534" t="str">
        <f t="shared" si="77"/>
        <v/>
      </c>
      <c r="AE212" s="534" t="str">
        <f t="shared" si="78"/>
        <v/>
      </c>
      <c r="AG212" s="534" t="str">
        <f t="shared" si="79"/>
        <v/>
      </c>
      <c r="AI212" s="534" t="str">
        <f t="shared" si="80"/>
        <v/>
      </c>
      <c r="AK212" s="534" t="str">
        <f t="shared" si="81"/>
        <v/>
      </c>
      <c r="AM212" s="534" t="str">
        <f t="shared" si="82"/>
        <v/>
      </c>
      <c r="AO212" s="534" t="str">
        <f t="shared" si="83"/>
        <v/>
      </c>
      <c r="AQ212" s="534" t="str">
        <f t="shared" si="84"/>
        <v/>
      </c>
    </row>
    <row r="213" spans="5:43">
      <c r="E213" s="534" t="str">
        <f t="shared" si="66"/>
        <v/>
      </c>
      <c r="G213" s="534" t="str">
        <f t="shared" si="66"/>
        <v/>
      </c>
      <c r="I213" s="534" t="str">
        <f t="shared" si="67"/>
        <v/>
      </c>
      <c r="K213" s="534" t="str">
        <f t="shared" si="68"/>
        <v/>
      </c>
      <c r="M213" s="534" t="str">
        <f t="shared" si="69"/>
        <v/>
      </c>
      <c r="O213" s="534" t="str">
        <f t="shared" si="70"/>
        <v/>
      </c>
      <c r="Q213" s="534" t="str">
        <f t="shared" si="71"/>
        <v/>
      </c>
      <c r="S213" s="534" t="str">
        <f t="shared" si="72"/>
        <v/>
      </c>
      <c r="U213" s="534" t="str">
        <f t="shared" si="73"/>
        <v/>
      </c>
      <c r="W213" s="534" t="str">
        <f t="shared" si="74"/>
        <v/>
      </c>
      <c r="Y213" s="534" t="str">
        <f t="shared" si="75"/>
        <v/>
      </c>
      <c r="AA213" s="534" t="str">
        <f t="shared" si="76"/>
        <v/>
      </c>
      <c r="AC213" s="534" t="str">
        <f t="shared" si="77"/>
        <v/>
      </c>
      <c r="AE213" s="534" t="str">
        <f t="shared" si="78"/>
        <v/>
      </c>
      <c r="AG213" s="534" t="str">
        <f t="shared" si="79"/>
        <v/>
      </c>
      <c r="AI213" s="534" t="str">
        <f t="shared" si="80"/>
        <v/>
      </c>
      <c r="AK213" s="534" t="str">
        <f t="shared" si="81"/>
        <v/>
      </c>
      <c r="AM213" s="534" t="str">
        <f t="shared" si="82"/>
        <v/>
      </c>
      <c r="AO213" s="534" t="str">
        <f t="shared" si="83"/>
        <v/>
      </c>
      <c r="AQ213" s="534" t="str">
        <f t="shared" si="84"/>
        <v/>
      </c>
    </row>
    <row r="214" spans="5:43">
      <c r="E214" s="534" t="str">
        <f t="shared" si="66"/>
        <v/>
      </c>
      <c r="G214" s="534" t="str">
        <f t="shared" si="66"/>
        <v/>
      </c>
      <c r="I214" s="534" t="str">
        <f t="shared" si="67"/>
        <v/>
      </c>
      <c r="K214" s="534" t="str">
        <f t="shared" si="68"/>
        <v/>
      </c>
      <c r="M214" s="534" t="str">
        <f t="shared" si="69"/>
        <v/>
      </c>
      <c r="O214" s="534" t="str">
        <f t="shared" si="70"/>
        <v/>
      </c>
      <c r="Q214" s="534" t="str">
        <f t="shared" si="71"/>
        <v/>
      </c>
      <c r="S214" s="534" t="str">
        <f t="shared" si="72"/>
        <v/>
      </c>
      <c r="U214" s="534" t="str">
        <f t="shared" si="73"/>
        <v/>
      </c>
      <c r="W214" s="534" t="str">
        <f t="shared" si="74"/>
        <v/>
      </c>
      <c r="Y214" s="534" t="str">
        <f t="shared" si="75"/>
        <v/>
      </c>
      <c r="AA214" s="534" t="str">
        <f t="shared" si="76"/>
        <v/>
      </c>
      <c r="AC214" s="534" t="str">
        <f t="shared" si="77"/>
        <v/>
      </c>
      <c r="AE214" s="534" t="str">
        <f t="shared" si="78"/>
        <v/>
      </c>
      <c r="AG214" s="534" t="str">
        <f t="shared" si="79"/>
        <v/>
      </c>
      <c r="AI214" s="534" t="str">
        <f t="shared" si="80"/>
        <v/>
      </c>
      <c r="AK214" s="534" t="str">
        <f t="shared" si="81"/>
        <v/>
      </c>
      <c r="AM214" s="534" t="str">
        <f t="shared" si="82"/>
        <v/>
      </c>
      <c r="AO214" s="534" t="str">
        <f t="shared" si="83"/>
        <v/>
      </c>
      <c r="AQ214" s="534" t="str">
        <f t="shared" si="84"/>
        <v/>
      </c>
    </row>
    <row r="215" spans="5:43">
      <c r="E215" s="534" t="str">
        <f t="shared" si="66"/>
        <v/>
      </c>
      <c r="G215" s="534" t="str">
        <f t="shared" si="66"/>
        <v/>
      </c>
      <c r="I215" s="534" t="str">
        <f t="shared" si="67"/>
        <v/>
      </c>
      <c r="K215" s="534" t="str">
        <f t="shared" si="68"/>
        <v/>
      </c>
      <c r="M215" s="534" t="str">
        <f t="shared" si="69"/>
        <v/>
      </c>
      <c r="O215" s="534" t="str">
        <f t="shared" si="70"/>
        <v/>
      </c>
      <c r="Q215" s="534" t="str">
        <f t="shared" si="71"/>
        <v/>
      </c>
      <c r="S215" s="534" t="str">
        <f t="shared" si="72"/>
        <v/>
      </c>
      <c r="U215" s="534" t="str">
        <f t="shared" si="73"/>
        <v/>
      </c>
      <c r="W215" s="534" t="str">
        <f t="shared" si="74"/>
        <v/>
      </c>
      <c r="Y215" s="534" t="str">
        <f t="shared" si="75"/>
        <v/>
      </c>
      <c r="AA215" s="534" t="str">
        <f t="shared" si="76"/>
        <v/>
      </c>
      <c r="AC215" s="534" t="str">
        <f t="shared" si="77"/>
        <v/>
      </c>
      <c r="AE215" s="534" t="str">
        <f t="shared" si="78"/>
        <v/>
      </c>
      <c r="AG215" s="534" t="str">
        <f t="shared" si="79"/>
        <v/>
      </c>
      <c r="AI215" s="534" t="str">
        <f t="shared" si="80"/>
        <v/>
      </c>
      <c r="AK215" s="534" t="str">
        <f t="shared" si="81"/>
        <v/>
      </c>
      <c r="AM215" s="534" t="str">
        <f t="shared" si="82"/>
        <v/>
      </c>
      <c r="AO215" s="534" t="str">
        <f t="shared" si="83"/>
        <v/>
      </c>
      <c r="AQ215" s="534" t="str">
        <f t="shared" si="84"/>
        <v/>
      </c>
    </row>
    <row r="216" spans="5:43">
      <c r="E216" s="534" t="str">
        <f t="shared" si="66"/>
        <v/>
      </c>
      <c r="G216" s="534" t="str">
        <f t="shared" si="66"/>
        <v/>
      </c>
      <c r="I216" s="534" t="str">
        <f t="shared" si="67"/>
        <v/>
      </c>
      <c r="K216" s="534" t="str">
        <f t="shared" si="68"/>
        <v/>
      </c>
      <c r="M216" s="534" t="str">
        <f t="shared" si="69"/>
        <v/>
      </c>
      <c r="O216" s="534" t="str">
        <f t="shared" si="70"/>
        <v/>
      </c>
      <c r="Q216" s="534" t="str">
        <f t="shared" si="71"/>
        <v/>
      </c>
      <c r="S216" s="534" t="str">
        <f t="shared" si="72"/>
        <v/>
      </c>
      <c r="U216" s="534" t="str">
        <f t="shared" si="73"/>
        <v/>
      </c>
      <c r="W216" s="534" t="str">
        <f t="shared" si="74"/>
        <v/>
      </c>
      <c r="Y216" s="534" t="str">
        <f t="shared" si="75"/>
        <v/>
      </c>
      <c r="AA216" s="534" t="str">
        <f t="shared" si="76"/>
        <v/>
      </c>
      <c r="AC216" s="534" t="str">
        <f t="shared" si="77"/>
        <v/>
      </c>
      <c r="AE216" s="534" t="str">
        <f t="shared" si="78"/>
        <v/>
      </c>
      <c r="AG216" s="534" t="str">
        <f t="shared" si="79"/>
        <v/>
      </c>
      <c r="AI216" s="534" t="str">
        <f t="shared" si="80"/>
        <v/>
      </c>
      <c r="AK216" s="534" t="str">
        <f t="shared" si="81"/>
        <v/>
      </c>
      <c r="AM216" s="534" t="str">
        <f t="shared" si="82"/>
        <v/>
      </c>
      <c r="AO216" s="534" t="str">
        <f t="shared" si="83"/>
        <v/>
      </c>
      <c r="AQ216" s="534" t="str">
        <f t="shared" si="84"/>
        <v/>
      </c>
    </row>
    <row r="217" spans="5:43">
      <c r="E217" s="534" t="str">
        <f t="shared" si="66"/>
        <v/>
      </c>
      <c r="G217" s="534" t="str">
        <f t="shared" si="66"/>
        <v/>
      </c>
      <c r="I217" s="534" t="str">
        <f t="shared" si="67"/>
        <v/>
      </c>
      <c r="K217" s="534" t="str">
        <f t="shared" si="68"/>
        <v/>
      </c>
      <c r="M217" s="534" t="str">
        <f t="shared" si="69"/>
        <v/>
      </c>
      <c r="O217" s="534" t="str">
        <f t="shared" si="70"/>
        <v/>
      </c>
      <c r="Q217" s="534" t="str">
        <f t="shared" si="71"/>
        <v/>
      </c>
      <c r="S217" s="534" t="str">
        <f t="shared" si="72"/>
        <v/>
      </c>
      <c r="U217" s="534" t="str">
        <f t="shared" si="73"/>
        <v/>
      </c>
      <c r="W217" s="534" t="str">
        <f t="shared" si="74"/>
        <v/>
      </c>
      <c r="Y217" s="534" t="str">
        <f t="shared" si="75"/>
        <v/>
      </c>
      <c r="AA217" s="534" t="str">
        <f t="shared" si="76"/>
        <v/>
      </c>
      <c r="AC217" s="534" t="str">
        <f t="shared" si="77"/>
        <v/>
      </c>
      <c r="AE217" s="534" t="str">
        <f t="shared" si="78"/>
        <v/>
      </c>
      <c r="AG217" s="534" t="str">
        <f t="shared" si="79"/>
        <v/>
      </c>
      <c r="AI217" s="534" t="str">
        <f t="shared" si="80"/>
        <v/>
      </c>
      <c r="AK217" s="534" t="str">
        <f t="shared" si="81"/>
        <v/>
      </c>
      <c r="AM217" s="534" t="str">
        <f t="shared" si="82"/>
        <v/>
      </c>
      <c r="AO217" s="534" t="str">
        <f t="shared" si="83"/>
        <v/>
      </c>
      <c r="AQ217" s="534" t="str">
        <f t="shared" si="84"/>
        <v/>
      </c>
    </row>
    <row r="218" spans="5:43">
      <c r="E218" s="534" t="str">
        <f t="shared" si="66"/>
        <v/>
      </c>
      <c r="G218" s="534" t="str">
        <f t="shared" si="66"/>
        <v/>
      </c>
      <c r="I218" s="534" t="str">
        <f t="shared" si="67"/>
        <v/>
      </c>
      <c r="K218" s="534" t="str">
        <f t="shared" si="68"/>
        <v/>
      </c>
      <c r="M218" s="534" t="str">
        <f t="shared" si="69"/>
        <v/>
      </c>
      <c r="O218" s="534" t="str">
        <f t="shared" si="70"/>
        <v/>
      </c>
      <c r="Q218" s="534" t="str">
        <f t="shared" si="71"/>
        <v/>
      </c>
      <c r="S218" s="534" t="str">
        <f t="shared" si="72"/>
        <v/>
      </c>
      <c r="U218" s="534" t="str">
        <f t="shared" si="73"/>
        <v/>
      </c>
      <c r="W218" s="534" t="str">
        <f t="shared" si="74"/>
        <v/>
      </c>
      <c r="Y218" s="534" t="str">
        <f t="shared" si="75"/>
        <v/>
      </c>
      <c r="AA218" s="534" t="str">
        <f t="shared" si="76"/>
        <v/>
      </c>
      <c r="AC218" s="534" t="str">
        <f t="shared" si="77"/>
        <v/>
      </c>
      <c r="AE218" s="534" t="str">
        <f t="shared" si="78"/>
        <v/>
      </c>
      <c r="AG218" s="534" t="str">
        <f t="shared" si="79"/>
        <v/>
      </c>
      <c r="AI218" s="534" t="str">
        <f t="shared" si="80"/>
        <v/>
      </c>
      <c r="AK218" s="534" t="str">
        <f t="shared" si="81"/>
        <v/>
      </c>
      <c r="AM218" s="534" t="str">
        <f t="shared" si="82"/>
        <v/>
      </c>
      <c r="AO218" s="534" t="str">
        <f t="shared" si="83"/>
        <v/>
      </c>
      <c r="AQ218" s="534" t="str">
        <f t="shared" si="84"/>
        <v/>
      </c>
    </row>
    <row r="219" spans="5:43">
      <c r="E219" s="534" t="str">
        <f t="shared" si="66"/>
        <v/>
      </c>
      <c r="G219" s="534" t="str">
        <f t="shared" si="66"/>
        <v/>
      </c>
      <c r="I219" s="534" t="str">
        <f t="shared" si="67"/>
        <v/>
      </c>
      <c r="K219" s="534" t="str">
        <f t="shared" si="68"/>
        <v/>
      </c>
      <c r="M219" s="534" t="str">
        <f t="shared" si="69"/>
        <v/>
      </c>
      <c r="O219" s="534" t="str">
        <f t="shared" si="70"/>
        <v/>
      </c>
      <c r="Q219" s="534" t="str">
        <f t="shared" si="71"/>
        <v/>
      </c>
      <c r="S219" s="534" t="str">
        <f t="shared" si="72"/>
        <v/>
      </c>
      <c r="U219" s="534" t="str">
        <f t="shared" si="73"/>
        <v/>
      </c>
      <c r="W219" s="534" t="str">
        <f t="shared" si="74"/>
        <v/>
      </c>
      <c r="Y219" s="534" t="str">
        <f t="shared" si="75"/>
        <v/>
      </c>
      <c r="AA219" s="534" t="str">
        <f t="shared" si="76"/>
        <v/>
      </c>
      <c r="AC219" s="534" t="str">
        <f t="shared" si="77"/>
        <v/>
      </c>
      <c r="AE219" s="534" t="str">
        <f t="shared" si="78"/>
        <v/>
      </c>
      <c r="AG219" s="534" t="str">
        <f t="shared" si="79"/>
        <v/>
      </c>
      <c r="AI219" s="534" t="str">
        <f t="shared" si="80"/>
        <v/>
      </c>
      <c r="AK219" s="534" t="str">
        <f t="shared" si="81"/>
        <v/>
      </c>
      <c r="AM219" s="534" t="str">
        <f t="shared" si="82"/>
        <v/>
      </c>
      <c r="AO219" s="534" t="str">
        <f t="shared" si="83"/>
        <v/>
      </c>
      <c r="AQ219" s="534" t="str">
        <f t="shared" si="84"/>
        <v/>
      </c>
    </row>
    <row r="220" spans="5:43">
      <c r="E220" s="534" t="str">
        <f t="shared" si="66"/>
        <v/>
      </c>
      <c r="G220" s="534" t="str">
        <f t="shared" si="66"/>
        <v/>
      </c>
      <c r="I220" s="534" t="str">
        <f t="shared" si="67"/>
        <v/>
      </c>
      <c r="K220" s="534" t="str">
        <f t="shared" si="68"/>
        <v/>
      </c>
      <c r="M220" s="534" t="str">
        <f t="shared" si="69"/>
        <v/>
      </c>
      <c r="O220" s="534" t="str">
        <f t="shared" si="70"/>
        <v/>
      </c>
      <c r="Q220" s="534" t="str">
        <f t="shared" si="71"/>
        <v/>
      </c>
      <c r="S220" s="534" t="str">
        <f t="shared" si="72"/>
        <v/>
      </c>
      <c r="U220" s="534" t="str">
        <f t="shared" si="73"/>
        <v/>
      </c>
      <c r="W220" s="534" t="str">
        <f t="shared" si="74"/>
        <v/>
      </c>
      <c r="Y220" s="534" t="str">
        <f t="shared" si="75"/>
        <v/>
      </c>
      <c r="AA220" s="534" t="str">
        <f t="shared" si="76"/>
        <v/>
      </c>
      <c r="AC220" s="534" t="str">
        <f t="shared" si="77"/>
        <v/>
      </c>
      <c r="AE220" s="534" t="str">
        <f t="shared" si="78"/>
        <v/>
      </c>
      <c r="AG220" s="534" t="str">
        <f t="shared" si="79"/>
        <v/>
      </c>
      <c r="AI220" s="534" t="str">
        <f t="shared" si="80"/>
        <v/>
      </c>
      <c r="AK220" s="534" t="str">
        <f t="shared" si="81"/>
        <v/>
      </c>
      <c r="AM220" s="534" t="str">
        <f t="shared" si="82"/>
        <v/>
      </c>
      <c r="AO220" s="534" t="str">
        <f t="shared" si="83"/>
        <v/>
      </c>
      <c r="AQ220" s="534" t="str">
        <f t="shared" si="84"/>
        <v/>
      </c>
    </row>
    <row r="221" spans="5:43">
      <c r="E221" s="534" t="str">
        <f t="shared" ref="E221:G236" si="85">IF(OR($B221=0,D221=0),"",D221/$B221)</f>
        <v/>
      </c>
      <c r="G221" s="534" t="str">
        <f t="shared" si="85"/>
        <v/>
      </c>
      <c r="I221" s="534" t="str">
        <f t="shared" si="67"/>
        <v/>
      </c>
      <c r="K221" s="534" t="str">
        <f t="shared" si="68"/>
        <v/>
      </c>
      <c r="M221" s="534" t="str">
        <f t="shared" si="69"/>
        <v/>
      </c>
      <c r="O221" s="534" t="str">
        <f t="shared" si="70"/>
        <v/>
      </c>
      <c r="Q221" s="534" t="str">
        <f t="shared" si="71"/>
        <v/>
      </c>
      <c r="S221" s="534" t="str">
        <f t="shared" si="72"/>
        <v/>
      </c>
      <c r="U221" s="534" t="str">
        <f t="shared" si="73"/>
        <v/>
      </c>
      <c r="W221" s="534" t="str">
        <f t="shared" si="74"/>
        <v/>
      </c>
      <c r="Y221" s="534" t="str">
        <f t="shared" si="75"/>
        <v/>
      </c>
      <c r="AA221" s="534" t="str">
        <f t="shared" si="76"/>
        <v/>
      </c>
      <c r="AC221" s="534" t="str">
        <f t="shared" si="77"/>
        <v/>
      </c>
      <c r="AE221" s="534" t="str">
        <f t="shared" si="78"/>
        <v/>
      </c>
      <c r="AG221" s="534" t="str">
        <f t="shared" si="79"/>
        <v/>
      </c>
      <c r="AI221" s="534" t="str">
        <f t="shared" si="80"/>
        <v/>
      </c>
      <c r="AK221" s="534" t="str">
        <f t="shared" si="81"/>
        <v/>
      </c>
      <c r="AM221" s="534" t="str">
        <f t="shared" si="82"/>
        <v/>
      </c>
      <c r="AO221" s="534" t="str">
        <f t="shared" si="83"/>
        <v/>
      </c>
      <c r="AQ221" s="534" t="str">
        <f t="shared" si="84"/>
        <v/>
      </c>
    </row>
    <row r="222" spans="5:43">
      <c r="E222" s="534" t="str">
        <f t="shared" si="85"/>
        <v/>
      </c>
      <c r="G222" s="534" t="str">
        <f t="shared" si="85"/>
        <v/>
      </c>
      <c r="I222" s="534" t="str">
        <f t="shared" si="67"/>
        <v/>
      </c>
      <c r="K222" s="534" t="str">
        <f t="shared" si="68"/>
        <v/>
      </c>
      <c r="M222" s="534" t="str">
        <f t="shared" si="69"/>
        <v/>
      </c>
      <c r="O222" s="534" t="str">
        <f t="shared" si="70"/>
        <v/>
      </c>
      <c r="Q222" s="534" t="str">
        <f t="shared" si="71"/>
        <v/>
      </c>
      <c r="S222" s="534" t="str">
        <f t="shared" si="72"/>
        <v/>
      </c>
      <c r="U222" s="534" t="str">
        <f t="shared" si="73"/>
        <v/>
      </c>
      <c r="W222" s="534" t="str">
        <f t="shared" si="74"/>
        <v/>
      </c>
      <c r="Y222" s="534" t="str">
        <f t="shared" si="75"/>
        <v/>
      </c>
      <c r="AA222" s="534" t="str">
        <f t="shared" si="76"/>
        <v/>
      </c>
      <c r="AC222" s="534" t="str">
        <f t="shared" si="77"/>
        <v/>
      </c>
      <c r="AE222" s="534" t="str">
        <f t="shared" si="78"/>
        <v/>
      </c>
      <c r="AG222" s="534" t="str">
        <f t="shared" si="79"/>
        <v/>
      </c>
      <c r="AI222" s="534" t="str">
        <f t="shared" si="80"/>
        <v/>
      </c>
      <c r="AK222" s="534" t="str">
        <f t="shared" si="81"/>
        <v/>
      </c>
      <c r="AM222" s="534" t="str">
        <f t="shared" si="82"/>
        <v/>
      </c>
      <c r="AO222" s="534" t="str">
        <f t="shared" si="83"/>
        <v/>
      </c>
      <c r="AQ222" s="534" t="str">
        <f t="shared" si="84"/>
        <v/>
      </c>
    </row>
    <row r="223" spans="5:43">
      <c r="E223" s="534" t="str">
        <f t="shared" si="85"/>
        <v/>
      </c>
      <c r="G223" s="534" t="str">
        <f t="shared" si="85"/>
        <v/>
      </c>
      <c r="I223" s="534" t="str">
        <f t="shared" si="67"/>
        <v/>
      </c>
      <c r="K223" s="534" t="str">
        <f t="shared" si="68"/>
        <v/>
      </c>
      <c r="M223" s="534" t="str">
        <f t="shared" si="69"/>
        <v/>
      </c>
      <c r="O223" s="534" t="str">
        <f t="shared" si="70"/>
        <v/>
      </c>
      <c r="Q223" s="534" t="str">
        <f t="shared" si="71"/>
        <v/>
      </c>
      <c r="S223" s="534" t="str">
        <f t="shared" si="72"/>
        <v/>
      </c>
      <c r="U223" s="534" t="str">
        <f t="shared" si="73"/>
        <v/>
      </c>
      <c r="W223" s="534" t="str">
        <f t="shared" si="74"/>
        <v/>
      </c>
      <c r="Y223" s="534" t="str">
        <f t="shared" si="75"/>
        <v/>
      </c>
      <c r="AA223" s="534" t="str">
        <f t="shared" si="76"/>
        <v/>
      </c>
      <c r="AC223" s="534" t="str">
        <f t="shared" si="77"/>
        <v/>
      </c>
      <c r="AE223" s="534" t="str">
        <f t="shared" si="78"/>
        <v/>
      </c>
      <c r="AG223" s="534" t="str">
        <f t="shared" si="79"/>
        <v/>
      </c>
      <c r="AI223" s="534" t="str">
        <f t="shared" si="80"/>
        <v/>
      </c>
      <c r="AK223" s="534" t="str">
        <f t="shared" si="81"/>
        <v/>
      </c>
      <c r="AM223" s="534" t="str">
        <f t="shared" si="82"/>
        <v/>
      </c>
      <c r="AO223" s="534" t="str">
        <f t="shared" si="83"/>
        <v/>
      </c>
      <c r="AQ223" s="534" t="str">
        <f t="shared" si="84"/>
        <v/>
      </c>
    </row>
    <row r="224" spans="5:43">
      <c r="E224" s="534" t="str">
        <f t="shared" si="85"/>
        <v/>
      </c>
      <c r="G224" s="534" t="str">
        <f t="shared" si="85"/>
        <v/>
      </c>
      <c r="I224" s="534" t="str">
        <f t="shared" si="67"/>
        <v/>
      </c>
      <c r="K224" s="534" t="str">
        <f t="shared" si="68"/>
        <v/>
      </c>
      <c r="M224" s="534" t="str">
        <f t="shared" si="69"/>
        <v/>
      </c>
      <c r="O224" s="534" t="str">
        <f t="shared" si="70"/>
        <v/>
      </c>
      <c r="Q224" s="534" t="str">
        <f t="shared" si="71"/>
        <v/>
      </c>
      <c r="S224" s="534" t="str">
        <f t="shared" si="72"/>
        <v/>
      </c>
      <c r="U224" s="534" t="str">
        <f t="shared" si="73"/>
        <v/>
      </c>
      <c r="W224" s="534" t="str">
        <f t="shared" si="74"/>
        <v/>
      </c>
      <c r="Y224" s="534" t="str">
        <f t="shared" si="75"/>
        <v/>
      </c>
      <c r="AA224" s="534" t="str">
        <f t="shared" si="76"/>
        <v/>
      </c>
      <c r="AC224" s="534" t="str">
        <f t="shared" si="77"/>
        <v/>
      </c>
      <c r="AE224" s="534" t="str">
        <f t="shared" si="78"/>
        <v/>
      </c>
      <c r="AG224" s="534" t="str">
        <f t="shared" si="79"/>
        <v/>
      </c>
      <c r="AI224" s="534" t="str">
        <f t="shared" si="80"/>
        <v/>
      </c>
      <c r="AK224" s="534" t="str">
        <f t="shared" si="81"/>
        <v/>
      </c>
      <c r="AM224" s="534" t="str">
        <f t="shared" si="82"/>
        <v/>
      </c>
      <c r="AO224" s="534" t="str">
        <f t="shared" si="83"/>
        <v/>
      </c>
      <c r="AQ224" s="534" t="str">
        <f t="shared" si="84"/>
        <v/>
      </c>
    </row>
    <row r="225" spans="5:43">
      <c r="E225" s="534" t="str">
        <f t="shared" si="85"/>
        <v/>
      </c>
      <c r="G225" s="534" t="str">
        <f t="shared" si="85"/>
        <v/>
      </c>
      <c r="I225" s="534" t="str">
        <f t="shared" si="67"/>
        <v/>
      </c>
      <c r="K225" s="534" t="str">
        <f t="shared" si="68"/>
        <v/>
      </c>
      <c r="M225" s="534" t="str">
        <f t="shared" si="69"/>
        <v/>
      </c>
      <c r="O225" s="534" t="str">
        <f t="shared" si="70"/>
        <v/>
      </c>
      <c r="Q225" s="534" t="str">
        <f t="shared" si="71"/>
        <v/>
      </c>
      <c r="S225" s="534" t="str">
        <f t="shared" si="72"/>
        <v/>
      </c>
      <c r="U225" s="534" t="str">
        <f t="shared" si="73"/>
        <v/>
      </c>
      <c r="W225" s="534" t="str">
        <f t="shared" si="74"/>
        <v/>
      </c>
      <c r="Y225" s="534" t="str">
        <f t="shared" si="75"/>
        <v/>
      </c>
      <c r="AA225" s="534" t="str">
        <f t="shared" si="76"/>
        <v/>
      </c>
      <c r="AC225" s="534" t="str">
        <f t="shared" si="77"/>
        <v/>
      </c>
      <c r="AE225" s="534" t="str">
        <f t="shared" si="78"/>
        <v/>
      </c>
      <c r="AG225" s="534" t="str">
        <f t="shared" si="79"/>
        <v/>
      </c>
      <c r="AI225" s="534" t="str">
        <f t="shared" si="80"/>
        <v/>
      </c>
      <c r="AK225" s="534" t="str">
        <f t="shared" si="81"/>
        <v/>
      </c>
      <c r="AM225" s="534" t="str">
        <f t="shared" si="82"/>
        <v/>
      </c>
      <c r="AO225" s="534" t="str">
        <f t="shared" si="83"/>
        <v/>
      </c>
      <c r="AQ225" s="534" t="str">
        <f t="shared" si="84"/>
        <v/>
      </c>
    </row>
    <row r="226" spans="5:43">
      <c r="E226" s="534" t="str">
        <f t="shared" si="85"/>
        <v/>
      </c>
      <c r="G226" s="534" t="str">
        <f t="shared" si="85"/>
        <v/>
      </c>
      <c r="I226" s="534" t="str">
        <f t="shared" si="67"/>
        <v/>
      </c>
      <c r="K226" s="534" t="str">
        <f t="shared" si="68"/>
        <v/>
      </c>
      <c r="M226" s="534" t="str">
        <f t="shared" si="69"/>
        <v/>
      </c>
      <c r="O226" s="534" t="str">
        <f t="shared" si="70"/>
        <v/>
      </c>
      <c r="Q226" s="534" t="str">
        <f t="shared" si="71"/>
        <v/>
      </c>
      <c r="S226" s="534" t="str">
        <f t="shared" si="72"/>
        <v/>
      </c>
      <c r="U226" s="534" t="str">
        <f t="shared" si="73"/>
        <v/>
      </c>
      <c r="W226" s="534" t="str">
        <f t="shared" si="74"/>
        <v/>
      </c>
      <c r="Y226" s="534" t="str">
        <f t="shared" si="75"/>
        <v/>
      </c>
      <c r="AA226" s="534" t="str">
        <f t="shared" si="76"/>
        <v/>
      </c>
      <c r="AC226" s="534" t="str">
        <f t="shared" si="77"/>
        <v/>
      </c>
      <c r="AE226" s="534" t="str">
        <f t="shared" si="78"/>
        <v/>
      </c>
      <c r="AG226" s="534" t="str">
        <f t="shared" si="79"/>
        <v/>
      </c>
      <c r="AI226" s="534" t="str">
        <f t="shared" si="80"/>
        <v/>
      </c>
      <c r="AK226" s="534" t="str">
        <f t="shared" si="81"/>
        <v/>
      </c>
      <c r="AM226" s="534" t="str">
        <f t="shared" si="82"/>
        <v/>
      </c>
      <c r="AO226" s="534" t="str">
        <f t="shared" si="83"/>
        <v/>
      </c>
      <c r="AQ226" s="534" t="str">
        <f t="shared" si="84"/>
        <v/>
      </c>
    </row>
    <row r="227" spans="5:43">
      <c r="E227" s="534" t="str">
        <f t="shared" si="85"/>
        <v/>
      </c>
      <c r="G227" s="534" t="str">
        <f t="shared" si="85"/>
        <v/>
      </c>
      <c r="I227" s="534" t="str">
        <f t="shared" si="67"/>
        <v/>
      </c>
      <c r="K227" s="534" t="str">
        <f t="shared" si="68"/>
        <v/>
      </c>
      <c r="M227" s="534" t="str">
        <f t="shared" si="69"/>
        <v/>
      </c>
      <c r="O227" s="534" t="str">
        <f t="shared" si="70"/>
        <v/>
      </c>
      <c r="Q227" s="534" t="str">
        <f t="shared" si="71"/>
        <v/>
      </c>
      <c r="S227" s="534" t="str">
        <f t="shared" si="72"/>
        <v/>
      </c>
      <c r="U227" s="534" t="str">
        <f t="shared" si="73"/>
        <v/>
      </c>
      <c r="W227" s="534" t="str">
        <f t="shared" si="74"/>
        <v/>
      </c>
      <c r="Y227" s="534" t="str">
        <f t="shared" si="75"/>
        <v/>
      </c>
      <c r="AA227" s="534" t="str">
        <f t="shared" si="76"/>
        <v/>
      </c>
      <c r="AC227" s="534" t="str">
        <f t="shared" si="77"/>
        <v/>
      </c>
      <c r="AE227" s="534" t="str">
        <f t="shared" si="78"/>
        <v/>
      </c>
      <c r="AG227" s="534" t="str">
        <f t="shared" si="79"/>
        <v/>
      </c>
      <c r="AI227" s="534" t="str">
        <f t="shared" si="80"/>
        <v/>
      </c>
      <c r="AK227" s="534" t="str">
        <f t="shared" si="81"/>
        <v/>
      </c>
      <c r="AM227" s="534" t="str">
        <f t="shared" si="82"/>
        <v/>
      </c>
      <c r="AO227" s="534" t="str">
        <f t="shared" si="83"/>
        <v/>
      </c>
      <c r="AQ227" s="534" t="str">
        <f t="shared" si="84"/>
        <v/>
      </c>
    </row>
    <row r="228" spans="5:43">
      <c r="E228" s="534" t="str">
        <f t="shared" si="85"/>
        <v/>
      </c>
      <c r="G228" s="534" t="str">
        <f t="shared" si="85"/>
        <v/>
      </c>
      <c r="I228" s="534" t="str">
        <f t="shared" si="67"/>
        <v/>
      </c>
      <c r="K228" s="534" t="str">
        <f t="shared" si="68"/>
        <v/>
      </c>
      <c r="M228" s="534" t="str">
        <f t="shared" si="69"/>
        <v/>
      </c>
      <c r="O228" s="534" t="str">
        <f t="shared" si="70"/>
        <v/>
      </c>
      <c r="Q228" s="534" t="str">
        <f t="shared" si="71"/>
        <v/>
      </c>
      <c r="S228" s="534" t="str">
        <f t="shared" si="72"/>
        <v/>
      </c>
      <c r="U228" s="534" t="str">
        <f t="shared" si="73"/>
        <v/>
      </c>
      <c r="W228" s="534" t="str">
        <f t="shared" si="74"/>
        <v/>
      </c>
      <c r="Y228" s="534" t="str">
        <f t="shared" si="75"/>
        <v/>
      </c>
      <c r="AA228" s="534" t="str">
        <f t="shared" si="76"/>
        <v/>
      </c>
      <c r="AC228" s="534" t="str">
        <f t="shared" si="77"/>
        <v/>
      </c>
      <c r="AE228" s="534" t="str">
        <f t="shared" si="78"/>
        <v/>
      </c>
      <c r="AG228" s="534" t="str">
        <f t="shared" si="79"/>
        <v/>
      </c>
      <c r="AI228" s="534" t="str">
        <f t="shared" si="80"/>
        <v/>
      </c>
      <c r="AK228" s="534" t="str">
        <f t="shared" si="81"/>
        <v/>
      </c>
      <c r="AM228" s="534" t="str">
        <f t="shared" si="82"/>
        <v/>
      </c>
      <c r="AO228" s="534" t="str">
        <f t="shared" si="83"/>
        <v/>
      </c>
      <c r="AQ228" s="534" t="str">
        <f t="shared" si="84"/>
        <v/>
      </c>
    </row>
    <row r="229" spans="5:43">
      <c r="E229" s="534" t="str">
        <f t="shared" si="85"/>
        <v/>
      </c>
      <c r="G229" s="534" t="str">
        <f t="shared" si="85"/>
        <v/>
      </c>
      <c r="I229" s="534" t="str">
        <f t="shared" si="67"/>
        <v/>
      </c>
      <c r="K229" s="534" t="str">
        <f t="shared" si="68"/>
        <v/>
      </c>
      <c r="M229" s="534" t="str">
        <f t="shared" si="69"/>
        <v/>
      </c>
      <c r="O229" s="534" t="str">
        <f t="shared" si="70"/>
        <v/>
      </c>
      <c r="Q229" s="534" t="str">
        <f t="shared" si="71"/>
        <v/>
      </c>
      <c r="S229" s="534" t="str">
        <f t="shared" si="72"/>
        <v/>
      </c>
      <c r="U229" s="534" t="str">
        <f t="shared" si="73"/>
        <v/>
      </c>
      <c r="W229" s="534" t="str">
        <f t="shared" si="74"/>
        <v/>
      </c>
      <c r="Y229" s="534" t="str">
        <f t="shared" si="75"/>
        <v/>
      </c>
      <c r="AA229" s="534" t="str">
        <f t="shared" si="76"/>
        <v/>
      </c>
      <c r="AC229" s="534" t="str">
        <f t="shared" si="77"/>
        <v/>
      </c>
      <c r="AE229" s="534" t="str">
        <f t="shared" si="78"/>
        <v/>
      </c>
      <c r="AG229" s="534" t="str">
        <f t="shared" si="79"/>
        <v/>
      </c>
      <c r="AI229" s="534" t="str">
        <f t="shared" si="80"/>
        <v/>
      </c>
      <c r="AK229" s="534" t="str">
        <f t="shared" si="81"/>
        <v/>
      </c>
      <c r="AM229" s="534" t="str">
        <f t="shared" si="82"/>
        <v/>
      </c>
      <c r="AO229" s="534" t="str">
        <f t="shared" si="83"/>
        <v/>
      </c>
      <c r="AQ229" s="534" t="str">
        <f t="shared" si="84"/>
        <v/>
      </c>
    </row>
    <row r="230" spans="5:43">
      <c r="E230" s="534" t="str">
        <f t="shared" si="85"/>
        <v/>
      </c>
      <c r="G230" s="534" t="str">
        <f t="shared" si="85"/>
        <v/>
      </c>
      <c r="I230" s="534" t="str">
        <f t="shared" si="67"/>
        <v/>
      </c>
      <c r="K230" s="534" t="str">
        <f t="shared" si="68"/>
        <v/>
      </c>
      <c r="M230" s="534" t="str">
        <f t="shared" si="69"/>
        <v/>
      </c>
      <c r="O230" s="534" t="str">
        <f t="shared" si="70"/>
        <v/>
      </c>
      <c r="Q230" s="534" t="str">
        <f t="shared" si="71"/>
        <v/>
      </c>
      <c r="S230" s="534" t="str">
        <f t="shared" si="72"/>
        <v/>
      </c>
      <c r="U230" s="534" t="str">
        <f t="shared" si="73"/>
        <v/>
      </c>
      <c r="W230" s="534" t="str">
        <f t="shared" si="74"/>
        <v/>
      </c>
      <c r="Y230" s="534" t="str">
        <f t="shared" si="75"/>
        <v/>
      </c>
      <c r="AA230" s="534" t="str">
        <f t="shared" si="76"/>
        <v/>
      </c>
      <c r="AC230" s="534" t="str">
        <f t="shared" si="77"/>
        <v/>
      </c>
      <c r="AE230" s="534" t="str">
        <f t="shared" si="78"/>
        <v/>
      </c>
      <c r="AG230" s="534" t="str">
        <f t="shared" si="79"/>
        <v/>
      </c>
      <c r="AI230" s="534" t="str">
        <f t="shared" si="80"/>
        <v/>
      </c>
      <c r="AK230" s="534" t="str">
        <f t="shared" si="81"/>
        <v/>
      </c>
      <c r="AM230" s="534" t="str">
        <f t="shared" si="82"/>
        <v/>
      </c>
      <c r="AO230" s="534" t="str">
        <f t="shared" si="83"/>
        <v/>
      </c>
      <c r="AQ230" s="534" t="str">
        <f t="shared" si="84"/>
        <v/>
      </c>
    </row>
    <row r="231" spans="5:43">
      <c r="E231" s="534" t="str">
        <f t="shared" si="85"/>
        <v/>
      </c>
      <c r="G231" s="534" t="str">
        <f t="shared" si="85"/>
        <v/>
      </c>
      <c r="I231" s="534" t="str">
        <f t="shared" si="67"/>
        <v/>
      </c>
      <c r="K231" s="534" t="str">
        <f t="shared" si="68"/>
        <v/>
      </c>
      <c r="M231" s="534" t="str">
        <f t="shared" si="69"/>
        <v/>
      </c>
      <c r="O231" s="534" t="str">
        <f t="shared" si="70"/>
        <v/>
      </c>
      <c r="Q231" s="534" t="str">
        <f t="shared" si="71"/>
        <v/>
      </c>
      <c r="S231" s="534" t="str">
        <f t="shared" si="72"/>
        <v/>
      </c>
      <c r="U231" s="534" t="str">
        <f t="shared" si="73"/>
        <v/>
      </c>
      <c r="W231" s="534" t="str">
        <f t="shared" si="74"/>
        <v/>
      </c>
      <c r="Y231" s="534" t="str">
        <f t="shared" si="75"/>
        <v/>
      </c>
      <c r="AA231" s="534" t="str">
        <f t="shared" si="76"/>
        <v/>
      </c>
      <c r="AC231" s="534" t="str">
        <f t="shared" si="77"/>
        <v/>
      </c>
      <c r="AE231" s="534" t="str">
        <f t="shared" si="78"/>
        <v/>
      </c>
      <c r="AG231" s="534" t="str">
        <f t="shared" si="79"/>
        <v/>
      </c>
      <c r="AI231" s="534" t="str">
        <f t="shared" si="80"/>
        <v/>
      </c>
      <c r="AK231" s="534" t="str">
        <f t="shared" si="81"/>
        <v/>
      </c>
      <c r="AM231" s="534" t="str">
        <f t="shared" si="82"/>
        <v/>
      </c>
      <c r="AO231" s="534" t="str">
        <f t="shared" si="83"/>
        <v/>
      </c>
      <c r="AQ231" s="534" t="str">
        <f t="shared" si="84"/>
        <v/>
      </c>
    </row>
    <row r="232" spans="5:43">
      <c r="E232" s="534" t="str">
        <f t="shared" si="85"/>
        <v/>
      </c>
      <c r="G232" s="534" t="str">
        <f t="shared" si="85"/>
        <v/>
      </c>
      <c r="I232" s="534" t="str">
        <f t="shared" si="67"/>
        <v/>
      </c>
      <c r="K232" s="534" t="str">
        <f t="shared" si="68"/>
        <v/>
      </c>
      <c r="M232" s="534" t="str">
        <f t="shared" si="69"/>
        <v/>
      </c>
      <c r="O232" s="534" t="str">
        <f t="shared" si="70"/>
        <v/>
      </c>
      <c r="Q232" s="534" t="str">
        <f t="shared" si="71"/>
        <v/>
      </c>
      <c r="S232" s="534" t="str">
        <f t="shared" si="72"/>
        <v/>
      </c>
      <c r="U232" s="534" t="str">
        <f t="shared" si="73"/>
        <v/>
      </c>
      <c r="W232" s="534" t="str">
        <f t="shared" si="74"/>
        <v/>
      </c>
      <c r="Y232" s="534" t="str">
        <f t="shared" si="75"/>
        <v/>
      </c>
      <c r="AA232" s="534" t="str">
        <f t="shared" si="76"/>
        <v/>
      </c>
      <c r="AC232" s="534" t="str">
        <f t="shared" si="77"/>
        <v/>
      </c>
      <c r="AE232" s="534" t="str">
        <f t="shared" si="78"/>
        <v/>
      </c>
      <c r="AG232" s="534" t="str">
        <f t="shared" si="79"/>
        <v/>
      </c>
      <c r="AI232" s="534" t="str">
        <f t="shared" si="80"/>
        <v/>
      </c>
      <c r="AK232" s="534" t="str">
        <f t="shared" si="81"/>
        <v/>
      </c>
      <c r="AM232" s="534" t="str">
        <f t="shared" si="82"/>
        <v/>
      </c>
      <c r="AO232" s="534" t="str">
        <f t="shared" si="83"/>
        <v/>
      </c>
      <c r="AQ232" s="534" t="str">
        <f t="shared" si="84"/>
        <v/>
      </c>
    </row>
    <row r="233" spans="5:43">
      <c r="E233" s="534" t="str">
        <f t="shared" si="85"/>
        <v/>
      </c>
      <c r="G233" s="534" t="str">
        <f t="shared" si="85"/>
        <v/>
      </c>
      <c r="I233" s="534" t="str">
        <f t="shared" si="67"/>
        <v/>
      </c>
      <c r="K233" s="534" t="str">
        <f t="shared" si="68"/>
        <v/>
      </c>
      <c r="M233" s="534" t="str">
        <f t="shared" si="69"/>
        <v/>
      </c>
      <c r="O233" s="534" t="str">
        <f t="shared" si="70"/>
        <v/>
      </c>
      <c r="Q233" s="534" t="str">
        <f t="shared" si="71"/>
        <v/>
      </c>
      <c r="S233" s="534" t="str">
        <f t="shared" si="72"/>
        <v/>
      </c>
      <c r="U233" s="534" t="str">
        <f t="shared" si="73"/>
        <v/>
      </c>
      <c r="W233" s="534" t="str">
        <f t="shared" si="74"/>
        <v/>
      </c>
      <c r="Y233" s="534" t="str">
        <f t="shared" si="75"/>
        <v/>
      </c>
      <c r="AA233" s="534" t="str">
        <f t="shared" si="76"/>
        <v/>
      </c>
      <c r="AC233" s="534" t="str">
        <f t="shared" si="77"/>
        <v/>
      </c>
      <c r="AE233" s="534" t="str">
        <f t="shared" si="78"/>
        <v/>
      </c>
      <c r="AG233" s="534" t="str">
        <f t="shared" si="79"/>
        <v/>
      </c>
      <c r="AI233" s="534" t="str">
        <f t="shared" si="80"/>
        <v/>
      </c>
      <c r="AK233" s="534" t="str">
        <f t="shared" si="81"/>
        <v/>
      </c>
      <c r="AM233" s="534" t="str">
        <f t="shared" si="82"/>
        <v/>
      </c>
      <c r="AO233" s="534" t="str">
        <f t="shared" si="83"/>
        <v/>
      </c>
      <c r="AQ233" s="534" t="str">
        <f t="shared" si="84"/>
        <v/>
      </c>
    </row>
    <row r="234" spans="5:43">
      <c r="E234" s="534" t="str">
        <f t="shared" si="85"/>
        <v/>
      </c>
      <c r="G234" s="534" t="str">
        <f t="shared" si="85"/>
        <v/>
      </c>
      <c r="I234" s="534" t="str">
        <f t="shared" si="67"/>
        <v/>
      </c>
      <c r="K234" s="534" t="str">
        <f t="shared" si="68"/>
        <v/>
      </c>
      <c r="M234" s="534" t="str">
        <f t="shared" si="69"/>
        <v/>
      </c>
      <c r="O234" s="534" t="str">
        <f t="shared" si="70"/>
        <v/>
      </c>
      <c r="Q234" s="534" t="str">
        <f t="shared" si="71"/>
        <v/>
      </c>
      <c r="S234" s="534" t="str">
        <f t="shared" si="72"/>
        <v/>
      </c>
      <c r="U234" s="534" t="str">
        <f t="shared" si="73"/>
        <v/>
      </c>
      <c r="W234" s="534" t="str">
        <f t="shared" si="74"/>
        <v/>
      </c>
      <c r="Y234" s="534" t="str">
        <f t="shared" si="75"/>
        <v/>
      </c>
      <c r="AA234" s="534" t="str">
        <f t="shared" si="76"/>
        <v/>
      </c>
      <c r="AC234" s="534" t="str">
        <f t="shared" si="77"/>
        <v/>
      </c>
      <c r="AE234" s="534" t="str">
        <f t="shared" si="78"/>
        <v/>
      </c>
      <c r="AG234" s="534" t="str">
        <f t="shared" si="79"/>
        <v/>
      </c>
      <c r="AI234" s="534" t="str">
        <f t="shared" si="80"/>
        <v/>
      </c>
      <c r="AK234" s="534" t="str">
        <f t="shared" si="81"/>
        <v/>
      </c>
      <c r="AM234" s="534" t="str">
        <f t="shared" si="82"/>
        <v/>
      </c>
      <c r="AO234" s="534" t="str">
        <f t="shared" si="83"/>
        <v/>
      </c>
      <c r="AQ234" s="534" t="str">
        <f t="shared" si="84"/>
        <v/>
      </c>
    </row>
    <row r="235" spans="5:43">
      <c r="E235" s="534" t="str">
        <f t="shared" si="85"/>
        <v/>
      </c>
      <c r="G235" s="534" t="str">
        <f t="shared" si="85"/>
        <v/>
      </c>
      <c r="I235" s="534" t="str">
        <f t="shared" si="67"/>
        <v/>
      </c>
      <c r="K235" s="534" t="str">
        <f t="shared" si="68"/>
        <v/>
      </c>
      <c r="M235" s="534" t="str">
        <f t="shared" si="69"/>
        <v/>
      </c>
      <c r="O235" s="534" t="str">
        <f t="shared" si="70"/>
        <v/>
      </c>
      <c r="Q235" s="534" t="str">
        <f t="shared" si="71"/>
        <v/>
      </c>
      <c r="S235" s="534" t="str">
        <f t="shared" si="72"/>
        <v/>
      </c>
      <c r="U235" s="534" t="str">
        <f t="shared" si="73"/>
        <v/>
      </c>
      <c r="W235" s="534" t="str">
        <f t="shared" si="74"/>
        <v/>
      </c>
      <c r="Y235" s="534" t="str">
        <f t="shared" si="75"/>
        <v/>
      </c>
      <c r="AA235" s="534" t="str">
        <f t="shared" si="76"/>
        <v/>
      </c>
      <c r="AC235" s="534" t="str">
        <f t="shared" si="77"/>
        <v/>
      </c>
      <c r="AE235" s="534" t="str">
        <f t="shared" si="78"/>
        <v/>
      </c>
      <c r="AG235" s="534" t="str">
        <f t="shared" si="79"/>
        <v/>
      </c>
      <c r="AI235" s="534" t="str">
        <f t="shared" si="80"/>
        <v/>
      </c>
      <c r="AK235" s="534" t="str">
        <f t="shared" si="81"/>
        <v/>
      </c>
      <c r="AM235" s="534" t="str">
        <f t="shared" si="82"/>
        <v/>
      </c>
      <c r="AO235" s="534" t="str">
        <f t="shared" si="83"/>
        <v/>
      </c>
      <c r="AQ235" s="534" t="str">
        <f t="shared" si="84"/>
        <v/>
      </c>
    </row>
    <row r="236" spans="5:43">
      <c r="E236" s="534" t="str">
        <f t="shared" si="85"/>
        <v/>
      </c>
      <c r="G236" s="534" t="str">
        <f t="shared" si="85"/>
        <v/>
      </c>
      <c r="I236" s="534" t="str">
        <f t="shared" si="67"/>
        <v/>
      </c>
      <c r="K236" s="534" t="str">
        <f t="shared" si="68"/>
        <v/>
      </c>
      <c r="M236" s="534" t="str">
        <f t="shared" si="69"/>
        <v/>
      </c>
      <c r="O236" s="534" t="str">
        <f t="shared" si="70"/>
        <v/>
      </c>
      <c r="Q236" s="534" t="str">
        <f t="shared" si="71"/>
        <v/>
      </c>
      <c r="S236" s="534" t="str">
        <f t="shared" si="72"/>
        <v/>
      </c>
      <c r="U236" s="534" t="str">
        <f t="shared" si="73"/>
        <v/>
      </c>
      <c r="W236" s="534" t="str">
        <f t="shared" si="74"/>
        <v/>
      </c>
      <c r="Y236" s="534" t="str">
        <f t="shared" si="75"/>
        <v/>
      </c>
      <c r="AA236" s="534" t="str">
        <f t="shared" si="76"/>
        <v/>
      </c>
      <c r="AC236" s="534" t="str">
        <f t="shared" si="77"/>
        <v/>
      </c>
      <c r="AE236" s="534" t="str">
        <f t="shared" si="78"/>
        <v/>
      </c>
      <c r="AG236" s="534" t="str">
        <f t="shared" si="79"/>
        <v/>
      </c>
      <c r="AI236" s="534" t="str">
        <f t="shared" si="80"/>
        <v/>
      </c>
      <c r="AK236" s="534" t="str">
        <f t="shared" si="81"/>
        <v/>
      </c>
      <c r="AM236" s="534" t="str">
        <f t="shared" si="82"/>
        <v/>
      </c>
      <c r="AO236" s="534" t="str">
        <f t="shared" si="83"/>
        <v/>
      </c>
      <c r="AQ236" s="534" t="str">
        <f t="shared" si="84"/>
        <v/>
      </c>
    </row>
    <row r="237" spans="5:43">
      <c r="E237" s="534" t="str">
        <f t="shared" ref="E237:G252" si="86">IF(OR($B237=0,D237=0),"",D237/$B237)</f>
        <v/>
      </c>
      <c r="G237" s="534" t="str">
        <f t="shared" si="86"/>
        <v/>
      </c>
      <c r="I237" s="534" t="str">
        <f t="shared" si="67"/>
        <v/>
      </c>
      <c r="K237" s="534" t="str">
        <f t="shared" si="68"/>
        <v/>
      </c>
      <c r="M237" s="534" t="str">
        <f t="shared" si="69"/>
        <v/>
      </c>
      <c r="O237" s="534" t="str">
        <f t="shared" si="70"/>
        <v/>
      </c>
      <c r="Q237" s="534" t="str">
        <f t="shared" si="71"/>
        <v/>
      </c>
      <c r="S237" s="534" t="str">
        <f t="shared" si="72"/>
        <v/>
      </c>
      <c r="U237" s="534" t="str">
        <f t="shared" si="73"/>
        <v/>
      </c>
      <c r="W237" s="534" t="str">
        <f t="shared" si="74"/>
        <v/>
      </c>
      <c r="Y237" s="534" t="str">
        <f t="shared" si="75"/>
        <v/>
      </c>
      <c r="AA237" s="534" t="str">
        <f t="shared" si="76"/>
        <v/>
      </c>
      <c r="AC237" s="534" t="str">
        <f t="shared" si="77"/>
        <v/>
      </c>
      <c r="AE237" s="534" t="str">
        <f t="shared" si="78"/>
        <v/>
      </c>
      <c r="AG237" s="534" t="str">
        <f t="shared" si="79"/>
        <v/>
      </c>
      <c r="AI237" s="534" t="str">
        <f t="shared" si="80"/>
        <v/>
      </c>
      <c r="AK237" s="534" t="str">
        <f t="shared" si="81"/>
        <v/>
      </c>
      <c r="AM237" s="534" t="str">
        <f t="shared" si="82"/>
        <v/>
      </c>
      <c r="AO237" s="534" t="str">
        <f t="shared" si="83"/>
        <v/>
      </c>
      <c r="AQ237" s="534" t="str">
        <f t="shared" si="84"/>
        <v/>
      </c>
    </row>
    <row r="238" spans="5:43">
      <c r="E238" s="534" t="str">
        <f t="shared" si="86"/>
        <v/>
      </c>
      <c r="G238" s="534" t="str">
        <f t="shared" si="86"/>
        <v/>
      </c>
      <c r="I238" s="534" t="str">
        <f t="shared" si="67"/>
        <v/>
      </c>
      <c r="K238" s="534" t="str">
        <f t="shared" si="68"/>
        <v/>
      </c>
      <c r="M238" s="534" t="str">
        <f t="shared" si="69"/>
        <v/>
      </c>
      <c r="O238" s="534" t="str">
        <f t="shared" si="70"/>
        <v/>
      </c>
      <c r="Q238" s="534" t="str">
        <f t="shared" si="71"/>
        <v/>
      </c>
      <c r="S238" s="534" t="str">
        <f t="shared" si="72"/>
        <v/>
      </c>
      <c r="U238" s="534" t="str">
        <f t="shared" si="73"/>
        <v/>
      </c>
      <c r="W238" s="534" t="str">
        <f t="shared" si="74"/>
        <v/>
      </c>
      <c r="Y238" s="534" t="str">
        <f t="shared" si="75"/>
        <v/>
      </c>
      <c r="AA238" s="534" t="str">
        <f t="shared" si="76"/>
        <v/>
      </c>
      <c r="AC238" s="534" t="str">
        <f t="shared" si="77"/>
        <v/>
      </c>
      <c r="AE238" s="534" t="str">
        <f t="shared" si="78"/>
        <v/>
      </c>
      <c r="AG238" s="534" t="str">
        <f t="shared" si="79"/>
        <v/>
      </c>
      <c r="AI238" s="534" t="str">
        <f t="shared" si="80"/>
        <v/>
      </c>
      <c r="AK238" s="534" t="str">
        <f t="shared" si="81"/>
        <v/>
      </c>
      <c r="AM238" s="534" t="str">
        <f t="shared" si="82"/>
        <v/>
      </c>
      <c r="AO238" s="534" t="str">
        <f t="shared" si="83"/>
        <v/>
      </c>
      <c r="AQ238" s="534" t="str">
        <f t="shared" si="84"/>
        <v/>
      </c>
    </row>
    <row r="239" spans="5:43">
      <c r="E239" s="534" t="str">
        <f t="shared" si="86"/>
        <v/>
      </c>
      <c r="G239" s="534" t="str">
        <f t="shared" si="86"/>
        <v/>
      </c>
      <c r="I239" s="534" t="str">
        <f t="shared" si="67"/>
        <v/>
      </c>
      <c r="K239" s="534" t="str">
        <f t="shared" si="68"/>
        <v/>
      </c>
      <c r="M239" s="534" t="str">
        <f t="shared" si="69"/>
        <v/>
      </c>
      <c r="O239" s="534" t="str">
        <f t="shared" si="70"/>
        <v/>
      </c>
      <c r="Q239" s="534" t="str">
        <f t="shared" si="71"/>
        <v/>
      </c>
      <c r="S239" s="534" t="str">
        <f t="shared" si="72"/>
        <v/>
      </c>
      <c r="U239" s="534" t="str">
        <f t="shared" si="73"/>
        <v/>
      </c>
      <c r="W239" s="534" t="str">
        <f t="shared" si="74"/>
        <v/>
      </c>
      <c r="Y239" s="534" t="str">
        <f t="shared" si="75"/>
        <v/>
      </c>
      <c r="AA239" s="534" t="str">
        <f t="shared" si="76"/>
        <v/>
      </c>
      <c r="AC239" s="534" t="str">
        <f t="shared" si="77"/>
        <v/>
      </c>
      <c r="AE239" s="534" t="str">
        <f t="shared" si="78"/>
        <v/>
      </c>
      <c r="AG239" s="534" t="str">
        <f t="shared" si="79"/>
        <v/>
      </c>
      <c r="AI239" s="534" t="str">
        <f t="shared" si="80"/>
        <v/>
      </c>
      <c r="AK239" s="534" t="str">
        <f t="shared" si="81"/>
        <v/>
      </c>
      <c r="AM239" s="534" t="str">
        <f t="shared" si="82"/>
        <v/>
      </c>
      <c r="AO239" s="534" t="str">
        <f t="shared" si="83"/>
        <v/>
      </c>
      <c r="AQ239" s="534" t="str">
        <f t="shared" si="84"/>
        <v/>
      </c>
    </row>
    <row r="240" spans="5:43">
      <c r="E240" s="534" t="str">
        <f t="shared" si="86"/>
        <v/>
      </c>
      <c r="G240" s="534" t="str">
        <f t="shared" si="86"/>
        <v/>
      </c>
      <c r="I240" s="534" t="str">
        <f t="shared" si="67"/>
        <v/>
      </c>
      <c r="K240" s="534" t="str">
        <f t="shared" si="68"/>
        <v/>
      </c>
      <c r="M240" s="534" t="str">
        <f t="shared" si="69"/>
        <v/>
      </c>
      <c r="O240" s="534" t="str">
        <f t="shared" si="70"/>
        <v/>
      </c>
      <c r="Q240" s="534" t="str">
        <f t="shared" si="71"/>
        <v/>
      </c>
      <c r="S240" s="534" t="str">
        <f t="shared" si="72"/>
        <v/>
      </c>
      <c r="U240" s="534" t="str">
        <f t="shared" si="73"/>
        <v/>
      </c>
      <c r="W240" s="534" t="str">
        <f t="shared" si="74"/>
        <v/>
      </c>
      <c r="Y240" s="534" t="str">
        <f t="shared" si="75"/>
        <v/>
      </c>
      <c r="AA240" s="534" t="str">
        <f t="shared" si="76"/>
        <v/>
      </c>
      <c r="AC240" s="534" t="str">
        <f t="shared" si="77"/>
        <v/>
      </c>
      <c r="AE240" s="534" t="str">
        <f t="shared" si="78"/>
        <v/>
      </c>
      <c r="AG240" s="534" t="str">
        <f t="shared" si="79"/>
        <v/>
      </c>
      <c r="AI240" s="534" t="str">
        <f t="shared" si="80"/>
        <v/>
      </c>
      <c r="AK240" s="534" t="str">
        <f t="shared" si="81"/>
        <v/>
      </c>
      <c r="AM240" s="534" t="str">
        <f t="shared" si="82"/>
        <v/>
      </c>
      <c r="AO240" s="534" t="str">
        <f t="shared" si="83"/>
        <v/>
      </c>
      <c r="AQ240" s="534" t="str">
        <f t="shared" si="84"/>
        <v/>
      </c>
    </row>
    <row r="241" spans="5:43">
      <c r="E241" s="534" t="str">
        <f t="shared" si="86"/>
        <v/>
      </c>
      <c r="G241" s="534" t="str">
        <f t="shared" si="86"/>
        <v/>
      </c>
      <c r="I241" s="534" t="str">
        <f t="shared" si="67"/>
        <v/>
      </c>
      <c r="K241" s="534" t="str">
        <f t="shared" si="68"/>
        <v/>
      </c>
      <c r="M241" s="534" t="str">
        <f t="shared" si="69"/>
        <v/>
      </c>
      <c r="O241" s="534" t="str">
        <f t="shared" si="70"/>
        <v/>
      </c>
      <c r="Q241" s="534" t="str">
        <f t="shared" si="71"/>
        <v/>
      </c>
      <c r="S241" s="534" t="str">
        <f t="shared" si="72"/>
        <v/>
      </c>
      <c r="U241" s="534" t="str">
        <f t="shared" si="73"/>
        <v/>
      </c>
      <c r="W241" s="534" t="str">
        <f t="shared" si="74"/>
        <v/>
      </c>
      <c r="Y241" s="534" t="str">
        <f t="shared" si="75"/>
        <v/>
      </c>
      <c r="AA241" s="534" t="str">
        <f t="shared" si="76"/>
        <v/>
      </c>
      <c r="AC241" s="534" t="str">
        <f t="shared" si="77"/>
        <v/>
      </c>
      <c r="AE241" s="534" t="str">
        <f t="shared" si="78"/>
        <v/>
      </c>
      <c r="AG241" s="534" t="str">
        <f t="shared" si="79"/>
        <v/>
      </c>
      <c r="AI241" s="534" t="str">
        <f t="shared" si="80"/>
        <v/>
      </c>
      <c r="AK241" s="534" t="str">
        <f t="shared" si="81"/>
        <v/>
      </c>
      <c r="AM241" s="534" t="str">
        <f t="shared" si="82"/>
        <v/>
      </c>
      <c r="AO241" s="534" t="str">
        <f t="shared" si="83"/>
        <v/>
      </c>
      <c r="AQ241" s="534" t="str">
        <f t="shared" si="84"/>
        <v/>
      </c>
    </row>
    <row r="242" spans="5:43">
      <c r="E242" s="534" t="str">
        <f t="shared" si="86"/>
        <v/>
      </c>
      <c r="G242" s="534" t="str">
        <f t="shared" si="86"/>
        <v/>
      </c>
      <c r="I242" s="534" t="str">
        <f t="shared" si="67"/>
        <v/>
      </c>
      <c r="K242" s="534" t="str">
        <f t="shared" si="68"/>
        <v/>
      </c>
      <c r="M242" s="534" t="str">
        <f t="shared" si="69"/>
        <v/>
      </c>
      <c r="O242" s="534" t="str">
        <f t="shared" si="70"/>
        <v/>
      </c>
      <c r="Q242" s="534" t="str">
        <f t="shared" si="71"/>
        <v/>
      </c>
      <c r="S242" s="534" t="str">
        <f t="shared" si="72"/>
        <v/>
      </c>
      <c r="U242" s="534" t="str">
        <f t="shared" si="73"/>
        <v/>
      </c>
      <c r="W242" s="534" t="str">
        <f t="shared" si="74"/>
        <v/>
      </c>
      <c r="Y242" s="534" t="str">
        <f t="shared" si="75"/>
        <v/>
      </c>
      <c r="AA242" s="534" t="str">
        <f t="shared" si="76"/>
        <v/>
      </c>
      <c r="AC242" s="534" t="str">
        <f t="shared" si="77"/>
        <v/>
      </c>
      <c r="AE242" s="534" t="str">
        <f t="shared" si="78"/>
        <v/>
      </c>
      <c r="AG242" s="534" t="str">
        <f t="shared" si="79"/>
        <v/>
      </c>
      <c r="AI242" s="534" t="str">
        <f t="shared" si="80"/>
        <v/>
      </c>
      <c r="AK242" s="534" t="str">
        <f t="shared" si="81"/>
        <v/>
      </c>
      <c r="AM242" s="534" t="str">
        <f t="shared" si="82"/>
        <v/>
      </c>
      <c r="AO242" s="534" t="str">
        <f t="shared" si="83"/>
        <v/>
      </c>
      <c r="AQ242" s="534" t="str">
        <f t="shared" si="84"/>
        <v/>
      </c>
    </row>
    <row r="243" spans="5:43">
      <c r="E243" s="534" t="str">
        <f t="shared" si="86"/>
        <v/>
      </c>
      <c r="G243" s="534" t="str">
        <f t="shared" si="86"/>
        <v/>
      </c>
      <c r="I243" s="534" t="str">
        <f t="shared" si="67"/>
        <v/>
      </c>
      <c r="K243" s="534" t="str">
        <f t="shared" si="68"/>
        <v/>
      </c>
      <c r="M243" s="534" t="str">
        <f t="shared" si="69"/>
        <v/>
      </c>
      <c r="O243" s="534" t="str">
        <f t="shared" si="70"/>
        <v/>
      </c>
      <c r="Q243" s="534" t="str">
        <f t="shared" si="71"/>
        <v/>
      </c>
      <c r="S243" s="534" t="str">
        <f t="shared" si="72"/>
        <v/>
      </c>
      <c r="U243" s="534" t="str">
        <f t="shared" si="73"/>
        <v/>
      </c>
      <c r="W243" s="534" t="str">
        <f t="shared" si="74"/>
        <v/>
      </c>
      <c r="Y243" s="534" t="str">
        <f t="shared" si="75"/>
        <v/>
      </c>
      <c r="AA243" s="534" t="str">
        <f t="shared" si="76"/>
        <v/>
      </c>
      <c r="AC243" s="534" t="str">
        <f t="shared" si="77"/>
        <v/>
      </c>
      <c r="AE243" s="534" t="str">
        <f t="shared" si="78"/>
        <v/>
      </c>
      <c r="AG243" s="534" t="str">
        <f t="shared" si="79"/>
        <v/>
      </c>
      <c r="AI243" s="534" t="str">
        <f t="shared" si="80"/>
        <v/>
      </c>
      <c r="AK243" s="534" t="str">
        <f t="shared" si="81"/>
        <v/>
      </c>
      <c r="AM243" s="534" t="str">
        <f t="shared" si="82"/>
        <v/>
      </c>
      <c r="AO243" s="534" t="str">
        <f t="shared" si="83"/>
        <v/>
      </c>
      <c r="AQ243" s="534" t="str">
        <f t="shared" si="84"/>
        <v/>
      </c>
    </row>
    <row r="244" spans="5:43">
      <c r="E244" s="534" t="str">
        <f t="shared" si="86"/>
        <v/>
      </c>
      <c r="G244" s="534" t="str">
        <f t="shared" si="86"/>
        <v/>
      </c>
      <c r="I244" s="534" t="str">
        <f t="shared" si="67"/>
        <v/>
      </c>
      <c r="K244" s="534" t="str">
        <f t="shared" si="68"/>
        <v/>
      </c>
      <c r="M244" s="534" t="str">
        <f t="shared" si="69"/>
        <v/>
      </c>
      <c r="O244" s="534" t="str">
        <f t="shared" si="70"/>
        <v/>
      </c>
      <c r="Q244" s="534" t="str">
        <f t="shared" si="71"/>
        <v/>
      </c>
      <c r="S244" s="534" t="str">
        <f t="shared" si="72"/>
        <v/>
      </c>
      <c r="U244" s="534" t="str">
        <f t="shared" si="73"/>
        <v/>
      </c>
      <c r="W244" s="534" t="str">
        <f t="shared" si="74"/>
        <v/>
      </c>
      <c r="Y244" s="534" t="str">
        <f t="shared" si="75"/>
        <v/>
      </c>
      <c r="AA244" s="534" t="str">
        <f t="shared" si="76"/>
        <v/>
      </c>
      <c r="AC244" s="534" t="str">
        <f t="shared" si="77"/>
        <v/>
      </c>
      <c r="AE244" s="534" t="str">
        <f t="shared" si="78"/>
        <v/>
      </c>
      <c r="AG244" s="534" t="str">
        <f t="shared" si="79"/>
        <v/>
      </c>
      <c r="AI244" s="534" t="str">
        <f t="shared" si="80"/>
        <v/>
      </c>
      <c r="AK244" s="534" t="str">
        <f t="shared" si="81"/>
        <v/>
      </c>
      <c r="AM244" s="534" t="str">
        <f t="shared" si="82"/>
        <v/>
      </c>
      <c r="AO244" s="534" t="str">
        <f t="shared" si="83"/>
        <v/>
      </c>
      <c r="AQ244" s="534" t="str">
        <f t="shared" si="84"/>
        <v/>
      </c>
    </row>
    <row r="245" spans="5:43">
      <c r="E245" s="534" t="str">
        <f t="shared" si="86"/>
        <v/>
      </c>
      <c r="G245" s="534" t="str">
        <f t="shared" si="86"/>
        <v/>
      </c>
      <c r="I245" s="534" t="str">
        <f t="shared" si="67"/>
        <v/>
      </c>
      <c r="K245" s="534" t="str">
        <f t="shared" si="68"/>
        <v/>
      </c>
      <c r="M245" s="534" t="str">
        <f t="shared" si="69"/>
        <v/>
      </c>
      <c r="O245" s="534" t="str">
        <f t="shared" si="70"/>
        <v/>
      </c>
      <c r="Q245" s="534" t="str">
        <f t="shared" si="71"/>
        <v/>
      </c>
      <c r="S245" s="534" t="str">
        <f t="shared" si="72"/>
        <v/>
      </c>
      <c r="U245" s="534" t="str">
        <f t="shared" si="73"/>
        <v/>
      </c>
      <c r="W245" s="534" t="str">
        <f t="shared" si="74"/>
        <v/>
      </c>
      <c r="Y245" s="534" t="str">
        <f t="shared" si="75"/>
        <v/>
      </c>
      <c r="AA245" s="534" t="str">
        <f t="shared" si="76"/>
        <v/>
      </c>
      <c r="AC245" s="534" t="str">
        <f t="shared" si="77"/>
        <v/>
      </c>
      <c r="AE245" s="534" t="str">
        <f t="shared" si="78"/>
        <v/>
      </c>
      <c r="AG245" s="534" t="str">
        <f t="shared" si="79"/>
        <v/>
      </c>
      <c r="AI245" s="534" t="str">
        <f t="shared" si="80"/>
        <v/>
      </c>
      <c r="AK245" s="534" t="str">
        <f t="shared" si="81"/>
        <v/>
      </c>
      <c r="AM245" s="534" t="str">
        <f t="shared" si="82"/>
        <v/>
      </c>
      <c r="AO245" s="534" t="str">
        <f t="shared" si="83"/>
        <v/>
      </c>
      <c r="AQ245" s="534" t="str">
        <f t="shared" si="84"/>
        <v/>
      </c>
    </row>
    <row r="246" spans="5:43">
      <c r="E246" s="534" t="str">
        <f t="shared" si="86"/>
        <v/>
      </c>
      <c r="G246" s="534" t="str">
        <f t="shared" si="86"/>
        <v/>
      </c>
      <c r="I246" s="534" t="str">
        <f t="shared" si="67"/>
        <v/>
      </c>
      <c r="K246" s="534" t="str">
        <f t="shared" si="68"/>
        <v/>
      </c>
      <c r="M246" s="534" t="str">
        <f t="shared" si="69"/>
        <v/>
      </c>
      <c r="O246" s="534" t="str">
        <f t="shared" si="70"/>
        <v/>
      </c>
      <c r="Q246" s="534" t="str">
        <f t="shared" si="71"/>
        <v/>
      </c>
      <c r="S246" s="534" t="str">
        <f t="shared" si="72"/>
        <v/>
      </c>
      <c r="U246" s="534" t="str">
        <f t="shared" si="73"/>
        <v/>
      </c>
      <c r="W246" s="534" t="str">
        <f t="shared" si="74"/>
        <v/>
      </c>
      <c r="Y246" s="534" t="str">
        <f t="shared" si="75"/>
        <v/>
      </c>
      <c r="AA246" s="534" t="str">
        <f t="shared" si="76"/>
        <v/>
      </c>
      <c r="AC246" s="534" t="str">
        <f t="shared" si="77"/>
        <v/>
      </c>
      <c r="AE246" s="534" t="str">
        <f t="shared" si="78"/>
        <v/>
      </c>
      <c r="AG246" s="534" t="str">
        <f t="shared" si="79"/>
        <v/>
      </c>
      <c r="AI246" s="534" t="str">
        <f t="shared" si="80"/>
        <v/>
      </c>
      <c r="AK246" s="534" t="str">
        <f t="shared" si="81"/>
        <v/>
      </c>
      <c r="AM246" s="534" t="str">
        <f t="shared" si="82"/>
        <v/>
      </c>
      <c r="AO246" s="534" t="str">
        <f t="shared" si="83"/>
        <v/>
      </c>
      <c r="AQ246" s="534" t="str">
        <f t="shared" si="84"/>
        <v/>
      </c>
    </row>
    <row r="247" spans="5:43">
      <c r="E247" s="534" t="str">
        <f t="shared" si="86"/>
        <v/>
      </c>
      <c r="G247" s="534" t="str">
        <f t="shared" si="86"/>
        <v/>
      </c>
      <c r="I247" s="534" t="str">
        <f t="shared" si="67"/>
        <v/>
      </c>
      <c r="K247" s="534" t="str">
        <f t="shared" si="68"/>
        <v/>
      </c>
      <c r="M247" s="534" t="str">
        <f t="shared" si="69"/>
        <v/>
      </c>
      <c r="O247" s="534" t="str">
        <f t="shared" si="70"/>
        <v/>
      </c>
      <c r="Q247" s="534" t="str">
        <f t="shared" si="71"/>
        <v/>
      </c>
      <c r="S247" s="534" t="str">
        <f t="shared" si="72"/>
        <v/>
      </c>
      <c r="U247" s="534" t="str">
        <f t="shared" si="73"/>
        <v/>
      </c>
      <c r="W247" s="534" t="str">
        <f t="shared" si="74"/>
        <v/>
      </c>
      <c r="Y247" s="534" t="str">
        <f t="shared" si="75"/>
        <v/>
      </c>
      <c r="AA247" s="534" t="str">
        <f t="shared" si="76"/>
        <v/>
      </c>
      <c r="AC247" s="534" t="str">
        <f t="shared" si="77"/>
        <v/>
      </c>
      <c r="AE247" s="534" t="str">
        <f t="shared" si="78"/>
        <v/>
      </c>
      <c r="AG247" s="534" t="str">
        <f t="shared" si="79"/>
        <v/>
      </c>
      <c r="AI247" s="534" t="str">
        <f t="shared" si="80"/>
        <v/>
      </c>
      <c r="AK247" s="534" t="str">
        <f t="shared" si="81"/>
        <v/>
      </c>
      <c r="AM247" s="534" t="str">
        <f t="shared" si="82"/>
        <v/>
      </c>
      <c r="AO247" s="534" t="str">
        <f t="shared" si="83"/>
        <v/>
      </c>
      <c r="AQ247" s="534" t="str">
        <f t="shared" si="84"/>
        <v/>
      </c>
    </row>
    <row r="248" spans="5:43">
      <c r="E248" s="534" t="str">
        <f t="shared" si="86"/>
        <v/>
      </c>
      <c r="G248" s="534" t="str">
        <f t="shared" si="86"/>
        <v/>
      </c>
      <c r="I248" s="534" t="str">
        <f t="shared" si="67"/>
        <v/>
      </c>
      <c r="K248" s="534" t="str">
        <f t="shared" si="68"/>
        <v/>
      </c>
      <c r="M248" s="534" t="str">
        <f t="shared" si="69"/>
        <v/>
      </c>
      <c r="O248" s="534" t="str">
        <f t="shared" si="70"/>
        <v/>
      </c>
      <c r="Q248" s="534" t="str">
        <f t="shared" si="71"/>
        <v/>
      </c>
      <c r="S248" s="534" t="str">
        <f t="shared" si="72"/>
        <v/>
      </c>
      <c r="U248" s="534" t="str">
        <f t="shared" si="73"/>
        <v/>
      </c>
      <c r="W248" s="534" t="str">
        <f t="shared" si="74"/>
        <v/>
      </c>
      <c r="Y248" s="534" t="str">
        <f t="shared" si="75"/>
        <v/>
      </c>
      <c r="AA248" s="534" t="str">
        <f t="shared" si="76"/>
        <v/>
      </c>
      <c r="AC248" s="534" t="str">
        <f t="shared" si="77"/>
        <v/>
      </c>
      <c r="AE248" s="534" t="str">
        <f t="shared" si="78"/>
        <v/>
      </c>
      <c r="AG248" s="534" t="str">
        <f t="shared" si="79"/>
        <v/>
      </c>
      <c r="AI248" s="534" t="str">
        <f t="shared" si="80"/>
        <v/>
      </c>
      <c r="AK248" s="534" t="str">
        <f t="shared" si="81"/>
        <v/>
      </c>
      <c r="AM248" s="534" t="str">
        <f t="shared" si="82"/>
        <v/>
      </c>
      <c r="AO248" s="534" t="str">
        <f t="shared" si="83"/>
        <v/>
      </c>
      <c r="AQ248" s="534" t="str">
        <f t="shared" si="84"/>
        <v/>
      </c>
    </row>
    <row r="249" spans="5:43">
      <c r="E249" s="534" t="str">
        <f t="shared" si="86"/>
        <v/>
      </c>
      <c r="G249" s="534" t="str">
        <f t="shared" si="86"/>
        <v/>
      </c>
      <c r="I249" s="534" t="str">
        <f t="shared" si="67"/>
        <v/>
      </c>
      <c r="K249" s="534" t="str">
        <f t="shared" si="68"/>
        <v/>
      </c>
      <c r="M249" s="534" t="str">
        <f t="shared" si="69"/>
        <v/>
      </c>
      <c r="O249" s="534" t="str">
        <f t="shared" si="70"/>
        <v/>
      </c>
      <c r="Q249" s="534" t="str">
        <f t="shared" si="71"/>
        <v/>
      </c>
      <c r="S249" s="534" t="str">
        <f t="shared" si="72"/>
        <v/>
      </c>
      <c r="U249" s="534" t="str">
        <f t="shared" si="73"/>
        <v/>
      </c>
      <c r="W249" s="534" t="str">
        <f t="shared" si="74"/>
        <v/>
      </c>
      <c r="Y249" s="534" t="str">
        <f t="shared" si="75"/>
        <v/>
      </c>
      <c r="AA249" s="534" t="str">
        <f t="shared" si="76"/>
        <v/>
      </c>
      <c r="AC249" s="534" t="str">
        <f t="shared" si="77"/>
        <v/>
      </c>
      <c r="AE249" s="534" t="str">
        <f t="shared" si="78"/>
        <v/>
      </c>
      <c r="AG249" s="534" t="str">
        <f t="shared" si="79"/>
        <v/>
      </c>
      <c r="AI249" s="534" t="str">
        <f t="shared" si="80"/>
        <v/>
      </c>
      <c r="AK249" s="534" t="str">
        <f t="shared" si="81"/>
        <v/>
      </c>
      <c r="AM249" s="534" t="str">
        <f t="shared" si="82"/>
        <v/>
      </c>
      <c r="AO249" s="534" t="str">
        <f t="shared" si="83"/>
        <v/>
      </c>
      <c r="AQ249" s="534" t="str">
        <f t="shared" si="84"/>
        <v/>
      </c>
    </row>
    <row r="250" spans="5:43">
      <c r="E250" s="534" t="str">
        <f t="shared" si="86"/>
        <v/>
      </c>
      <c r="G250" s="534" t="str">
        <f t="shared" si="86"/>
        <v/>
      </c>
      <c r="I250" s="534" t="str">
        <f t="shared" si="67"/>
        <v/>
      </c>
      <c r="K250" s="534" t="str">
        <f t="shared" si="68"/>
        <v/>
      </c>
      <c r="M250" s="534" t="str">
        <f t="shared" si="69"/>
        <v/>
      </c>
      <c r="O250" s="534" t="str">
        <f t="shared" si="70"/>
        <v/>
      </c>
      <c r="Q250" s="534" t="str">
        <f t="shared" si="71"/>
        <v/>
      </c>
      <c r="S250" s="534" t="str">
        <f t="shared" si="72"/>
        <v/>
      </c>
      <c r="U250" s="534" t="str">
        <f t="shared" si="73"/>
        <v/>
      </c>
      <c r="W250" s="534" t="str">
        <f t="shared" si="74"/>
        <v/>
      </c>
      <c r="Y250" s="534" t="str">
        <f t="shared" si="75"/>
        <v/>
      </c>
      <c r="AA250" s="534" t="str">
        <f t="shared" si="76"/>
        <v/>
      </c>
      <c r="AC250" s="534" t="str">
        <f t="shared" si="77"/>
        <v/>
      </c>
      <c r="AE250" s="534" t="str">
        <f t="shared" si="78"/>
        <v/>
      </c>
      <c r="AG250" s="534" t="str">
        <f t="shared" si="79"/>
        <v/>
      </c>
      <c r="AI250" s="534" t="str">
        <f t="shared" si="80"/>
        <v/>
      </c>
      <c r="AK250" s="534" t="str">
        <f t="shared" si="81"/>
        <v/>
      </c>
      <c r="AM250" s="534" t="str">
        <f t="shared" si="82"/>
        <v/>
      </c>
      <c r="AO250" s="534" t="str">
        <f t="shared" si="83"/>
        <v/>
      </c>
      <c r="AQ250" s="534" t="str">
        <f t="shared" si="84"/>
        <v/>
      </c>
    </row>
    <row r="251" spans="5:43">
      <c r="E251" s="534" t="str">
        <f t="shared" si="86"/>
        <v/>
      </c>
      <c r="G251" s="534" t="str">
        <f t="shared" si="86"/>
        <v/>
      </c>
      <c r="I251" s="534" t="str">
        <f t="shared" si="67"/>
        <v/>
      </c>
      <c r="K251" s="534" t="str">
        <f t="shared" si="68"/>
        <v/>
      </c>
      <c r="M251" s="534" t="str">
        <f t="shared" si="69"/>
        <v/>
      </c>
      <c r="O251" s="534" t="str">
        <f t="shared" si="70"/>
        <v/>
      </c>
      <c r="Q251" s="534" t="str">
        <f t="shared" si="71"/>
        <v/>
      </c>
      <c r="S251" s="534" t="str">
        <f t="shared" si="72"/>
        <v/>
      </c>
      <c r="U251" s="534" t="str">
        <f t="shared" si="73"/>
        <v/>
      </c>
      <c r="W251" s="534" t="str">
        <f t="shared" si="74"/>
        <v/>
      </c>
      <c r="Y251" s="534" t="str">
        <f t="shared" si="75"/>
        <v/>
      </c>
      <c r="AA251" s="534" t="str">
        <f t="shared" si="76"/>
        <v/>
      </c>
      <c r="AC251" s="534" t="str">
        <f t="shared" si="77"/>
        <v/>
      </c>
      <c r="AE251" s="534" t="str">
        <f t="shared" si="78"/>
        <v/>
      </c>
      <c r="AG251" s="534" t="str">
        <f t="shared" si="79"/>
        <v/>
      </c>
      <c r="AI251" s="534" t="str">
        <f t="shared" si="80"/>
        <v/>
      </c>
      <c r="AK251" s="534" t="str">
        <f t="shared" si="81"/>
        <v/>
      </c>
      <c r="AM251" s="534" t="str">
        <f t="shared" si="82"/>
        <v/>
      </c>
      <c r="AO251" s="534" t="str">
        <f t="shared" si="83"/>
        <v/>
      </c>
      <c r="AQ251" s="534" t="str">
        <f t="shared" si="84"/>
        <v/>
      </c>
    </row>
    <row r="252" spans="5:43">
      <c r="E252" s="534" t="str">
        <f t="shared" si="86"/>
        <v/>
      </c>
      <c r="G252" s="534" t="str">
        <f t="shared" si="86"/>
        <v/>
      </c>
      <c r="I252" s="534" t="str">
        <f t="shared" si="67"/>
        <v/>
      </c>
      <c r="K252" s="534" t="str">
        <f t="shared" si="68"/>
        <v/>
      </c>
      <c r="M252" s="534" t="str">
        <f t="shared" si="69"/>
        <v/>
      </c>
      <c r="O252" s="534" t="str">
        <f t="shared" si="70"/>
        <v/>
      </c>
      <c r="Q252" s="534" t="str">
        <f t="shared" si="71"/>
        <v/>
      </c>
      <c r="S252" s="534" t="str">
        <f t="shared" si="72"/>
        <v/>
      </c>
      <c r="U252" s="534" t="str">
        <f t="shared" si="73"/>
        <v/>
      </c>
      <c r="W252" s="534" t="str">
        <f t="shared" si="74"/>
        <v/>
      </c>
      <c r="Y252" s="534" t="str">
        <f t="shared" si="75"/>
        <v/>
      </c>
      <c r="AA252" s="534" t="str">
        <f t="shared" si="76"/>
        <v/>
      </c>
      <c r="AC252" s="534" t="str">
        <f t="shared" si="77"/>
        <v/>
      </c>
      <c r="AE252" s="534" t="str">
        <f t="shared" si="78"/>
        <v/>
      </c>
      <c r="AG252" s="534" t="str">
        <f t="shared" si="79"/>
        <v/>
      </c>
      <c r="AI252" s="534" t="str">
        <f t="shared" si="80"/>
        <v/>
      </c>
      <c r="AK252" s="534" t="str">
        <f t="shared" si="81"/>
        <v/>
      </c>
      <c r="AM252" s="534" t="str">
        <f t="shared" si="82"/>
        <v/>
      </c>
      <c r="AO252" s="534" t="str">
        <f t="shared" si="83"/>
        <v/>
      </c>
      <c r="AQ252" s="534" t="str">
        <f t="shared" si="84"/>
        <v/>
      </c>
    </row>
    <row r="253" spans="5:43">
      <c r="E253" s="534" t="str">
        <f t="shared" ref="E253:G268" si="87">IF(OR($B253=0,D253=0),"",D253/$B253)</f>
        <v/>
      </c>
      <c r="G253" s="534" t="str">
        <f t="shared" si="87"/>
        <v/>
      </c>
      <c r="I253" s="534" t="str">
        <f t="shared" si="67"/>
        <v/>
      </c>
      <c r="K253" s="534" t="str">
        <f t="shared" si="68"/>
        <v/>
      </c>
      <c r="M253" s="534" t="str">
        <f t="shared" si="69"/>
        <v/>
      </c>
      <c r="O253" s="534" t="str">
        <f t="shared" si="70"/>
        <v/>
      </c>
      <c r="Q253" s="534" t="str">
        <f t="shared" si="71"/>
        <v/>
      </c>
      <c r="S253" s="534" t="str">
        <f t="shared" si="72"/>
        <v/>
      </c>
      <c r="U253" s="534" t="str">
        <f t="shared" si="73"/>
        <v/>
      </c>
      <c r="W253" s="534" t="str">
        <f t="shared" si="74"/>
        <v/>
      </c>
      <c r="Y253" s="534" t="str">
        <f t="shared" si="75"/>
        <v/>
      </c>
      <c r="AA253" s="534" t="str">
        <f t="shared" si="76"/>
        <v/>
      </c>
      <c r="AC253" s="534" t="str">
        <f t="shared" si="77"/>
        <v/>
      </c>
      <c r="AE253" s="534" t="str">
        <f t="shared" si="78"/>
        <v/>
      </c>
      <c r="AG253" s="534" t="str">
        <f t="shared" si="79"/>
        <v/>
      </c>
      <c r="AI253" s="534" t="str">
        <f t="shared" si="80"/>
        <v/>
      </c>
      <c r="AK253" s="534" t="str">
        <f t="shared" si="81"/>
        <v/>
      </c>
      <c r="AM253" s="534" t="str">
        <f t="shared" si="82"/>
        <v/>
      </c>
      <c r="AO253" s="534" t="str">
        <f t="shared" si="83"/>
        <v/>
      </c>
      <c r="AQ253" s="534" t="str">
        <f t="shared" si="84"/>
        <v/>
      </c>
    </row>
    <row r="254" spans="5:43">
      <c r="E254" s="534" t="str">
        <f t="shared" si="87"/>
        <v/>
      </c>
      <c r="G254" s="534" t="str">
        <f t="shared" si="87"/>
        <v/>
      </c>
      <c r="I254" s="534" t="str">
        <f t="shared" si="67"/>
        <v/>
      </c>
      <c r="K254" s="534" t="str">
        <f t="shared" si="68"/>
        <v/>
      </c>
      <c r="M254" s="534" t="str">
        <f t="shared" si="69"/>
        <v/>
      </c>
      <c r="O254" s="534" t="str">
        <f t="shared" si="70"/>
        <v/>
      </c>
      <c r="Q254" s="534" t="str">
        <f t="shared" si="71"/>
        <v/>
      </c>
      <c r="S254" s="534" t="str">
        <f t="shared" si="72"/>
        <v/>
      </c>
      <c r="U254" s="534" t="str">
        <f t="shared" si="73"/>
        <v/>
      </c>
      <c r="W254" s="534" t="str">
        <f t="shared" si="74"/>
        <v/>
      </c>
      <c r="Y254" s="534" t="str">
        <f t="shared" si="75"/>
        <v/>
      </c>
      <c r="AA254" s="534" t="str">
        <f t="shared" si="76"/>
        <v/>
      </c>
      <c r="AC254" s="534" t="str">
        <f t="shared" si="77"/>
        <v/>
      </c>
      <c r="AE254" s="534" t="str">
        <f t="shared" si="78"/>
        <v/>
      </c>
      <c r="AG254" s="534" t="str">
        <f t="shared" si="79"/>
        <v/>
      </c>
      <c r="AI254" s="534" t="str">
        <f t="shared" si="80"/>
        <v/>
      </c>
      <c r="AK254" s="534" t="str">
        <f t="shared" si="81"/>
        <v/>
      </c>
      <c r="AM254" s="534" t="str">
        <f t="shared" si="82"/>
        <v/>
      </c>
      <c r="AO254" s="534" t="str">
        <f t="shared" si="83"/>
        <v/>
      </c>
      <c r="AQ254" s="534" t="str">
        <f t="shared" si="84"/>
        <v/>
      </c>
    </row>
    <row r="255" spans="5:43">
      <c r="E255" s="534" t="str">
        <f t="shared" si="87"/>
        <v/>
      </c>
      <c r="G255" s="534" t="str">
        <f t="shared" si="87"/>
        <v/>
      </c>
      <c r="I255" s="534" t="str">
        <f t="shared" si="67"/>
        <v/>
      </c>
      <c r="K255" s="534" t="str">
        <f t="shared" si="68"/>
        <v/>
      </c>
      <c r="M255" s="534" t="str">
        <f t="shared" si="69"/>
        <v/>
      </c>
      <c r="O255" s="534" t="str">
        <f t="shared" si="70"/>
        <v/>
      </c>
      <c r="Q255" s="534" t="str">
        <f t="shared" si="71"/>
        <v/>
      </c>
      <c r="S255" s="534" t="str">
        <f t="shared" si="72"/>
        <v/>
      </c>
      <c r="U255" s="534" t="str">
        <f t="shared" si="73"/>
        <v/>
      </c>
      <c r="W255" s="534" t="str">
        <f t="shared" si="74"/>
        <v/>
      </c>
      <c r="Y255" s="534" t="str">
        <f t="shared" si="75"/>
        <v/>
      </c>
      <c r="AA255" s="534" t="str">
        <f t="shared" si="76"/>
        <v/>
      </c>
      <c r="AC255" s="534" t="str">
        <f t="shared" si="77"/>
        <v/>
      </c>
      <c r="AE255" s="534" t="str">
        <f t="shared" si="78"/>
        <v/>
      </c>
      <c r="AG255" s="534" t="str">
        <f t="shared" si="79"/>
        <v/>
      </c>
      <c r="AI255" s="534" t="str">
        <f t="shared" si="80"/>
        <v/>
      </c>
      <c r="AK255" s="534" t="str">
        <f t="shared" si="81"/>
        <v/>
      </c>
      <c r="AM255" s="534" t="str">
        <f t="shared" si="82"/>
        <v/>
      </c>
      <c r="AO255" s="534" t="str">
        <f t="shared" si="83"/>
        <v/>
      </c>
      <c r="AQ255" s="534" t="str">
        <f t="shared" si="84"/>
        <v/>
      </c>
    </row>
    <row r="256" spans="5:43">
      <c r="E256" s="534" t="str">
        <f t="shared" si="87"/>
        <v/>
      </c>
      <c r="G256" s="534" t="str">
        <f t="shared" si="87"/>
        <v/>
      </c>
      <c r="I256" s="534" t="str">
        <f t="shared" si="67"/>
        <v/>
      </c>
      <c r="K256" s="534" t="str">
        <f t="shared" si="68"/>
        <v/>
      </c>
      <c r="M256" s="534" t="str">
        <f t="shared" si="69"/>
        <v/>
      </c>
      <c r="O256" s="534" t="str">
        <f t="shared" si="70"/>
        <v/>
      </c>
      <c r="Q256" s="534" t="str">
        <f t="shared" si="71"/>
        <v/>
      </c>
      <c r="S256" s="534" t="str">
        <f t="shared" si="72"/>
        <v/>
      </c>
      <c r="U256" s="534" t="str">
        <f t="shared" si="73"/>
        <v/>
      </c>
      <c r="W256" s="534" t="str">
        <f t="shared" si="74"/>
        <v/>
      </c>
      <c r="Y256" s="534" t="str">
        <f t="shared" si="75"/>
        <v/>
      </c>
      <c r="AA256" s="534" t="str">
        <f t="shared" si="76"/>
        <v/>
      </c>
      <c r="AC256" s="534" t="str">
        <f t="shared" si="77"/>
        <v/>
      </c>
      <c r="AE256" s="534" t="str">
        <f t="shared" si="78"/>
        <v/>
      </c>
      <c r="AG256" s="534" t="str">
        <f t="shared" si="79"/>
        <v/>
      </c>
      <c r="AI256" s="534" t="str">
        <f t="shared" si="80"/>
        <v/>
      </c>
      <c r="AK256" s="534" t="str">
        <f t="shared" si="81"/>
        <v/>
      </c>
      <c r="AM256" s="534" t="str">
        <f t="shared" si="82"/>
        <v/>
      </c>
      <c r="AO256" s="534" t="str">
        <f t="shared" si="83"/>
        <v/>
      </c>
      <c r="AQ256" s="534" t="str">
        <f t="shared" si="84"/>
        <v/>
      </c>
    </row>
    <row r="257" spans="5:43">
      <c r="E257" s="534" t="str">
        <f t="shared" si="87"/>
        <v/>
      </c>
      <c r="G257" s="534" t="str">
        <f t="shared" si="87"/>
        <v/>
      </c>
      <c r="I257" s="534" t="str">
        <f t="shared" si="67"/>
        <v/>
      </c>
      <c r="K257" s="534" t="str">
        <f t="shared" si="68"/>
        <v/>
      </c>
      <c r="M257" s="534" t="str">
        <f t="shared" si="69"/>
        <v/>
      </c>
      <c r="O257" s="534" t="str">
        <f t="shared" si="70"/>
        <v/>
      </c>
      <c r="Q257" s="534" t="str">
        <f t="shared" si="71"/>
        <v/>
      </c>
      <c r="S257" s="534" t="str">
        <f t="shared" si="72"/>
        <v/>
      </c>
      <c r="U257" s="534" t="str">
        <f t="shared" si="73"/>
        <v/>
      </c>
      <c r="W257" s="534" t="str">
        <f t="shared" si="74"/>
        <v/>
      </c>
      <c r="Y257" s="534" t="str">
        <f t="shared" si="75"/>
        <v/>
      </c>
      <c r="AA257" s="534" t="str">
        <f t="shared" si="76"/>
        <v/>
      </c>
      <c r="AC257" s="534" t="str">
        <f t="shared" si="77"/>
        <v/>
      </c>
      <c r="AE257" s="534" t="str">
        <f t="shared" si="78"/>
        <v/>
      </c>
      <c r="AG257" s="534" t="str">
        <f t="shared" si="79"/>
        <v/>
      </c>
      <c r="AI257" s="534" t="str">
        <f t="shared" si="80"/>
        <v/>
      </c>
      <c r="AK257" s="534" t="str">
        <f t="shared" si="81"/>
        <v/>
      </c>
      <c r="AM257" s="534" t="str">
        <f t="shared" si="82"/>
        <v/>
      </c>
      <c r="AO257" s="534" t="str">
        <f t="shared" si="83"/>
        <v/>
      </c>
      <c r="AQ257" s="534" t="str">
        <f t="shared" si="84"/>
        <v/>
      </c>
    </row>
    <row r="258" spans="5:43">
      <c r="E258" s="534" t="str">
        <f t="shared" si="87"/>
        <v/>
      </c>
      <c r="G258" s="534" t="str">
        <f t="shared" si="87"/>
        <v/>
      </c>
      <c r="I258" s="534" t="str">
        <f t="shared" si="67"/>
        <v/>
      </c>
      <c r="K258" s="534" t="str">
        <f t="shared" si="68"/>
        <v/>
      </c>
      <c r="M258" s="534" t="str">
        <f t="shared" si="69"/>
        <v/>
      </c>
      <c r="O258" s="534" t="str">
        <f t="shared" si="70"/>
        <v/>
      </c>
      <c r="Q258" s="534" t="str">
        <f t="shared" si="71"/>
        <v/>
      </c>
      <c r="S258" s="534" t="str">
        <f t="shared" si="72"/>
        <v/>
      </c>
      <c r="U258" s="534" t="str">
        <f t="shared" si="73"/>
        <v/>
      </c>
      <c r="W258" s="534" t="str">
        <f t="shared" si="74"/>
        <v/>
      </c>
      <c r="Y258" s="534" t="str">
        <f t="shared" si="75"/>
        <v/>
      </c>
      <c r="AA258" s="534" t="str">
        <f t="shared" si="76"/>
        <v/>
      </c>
      <c r="AC258" s="534" t="str">
        <f t="shared" si="77"/>
        <v/>
      </c>
      <c r="AE258" s="534" t="str">
        <f t="shared" si="78"/>
        <v/>
      </c>
      <c r="AG258" s="534" t="str">
        <f t="shared" si="79"/>
        <v/>
      </c>
      <c r="AI258" s="534" t="str">
        <f t="shared" si="80"/>
        <v/>
      </c>
      <c r="AK258" s="534" t="str">
        <f t="shared" si="81"/>
        <v/>
      </c>
      <c r="AM258" s="534" t="str">
        <f t="shared" si="82"/>
        <v/>
      </c>
      <c r="AO258" s="534" t="str">
        <f t="shared" si="83"/>
        <v/>
      </c>
      <c r="AQ258" s="534" t="str">
        <f t="shared" si="84"/>
        <v/>
      </c>
    </row>
    <row r="259" spans="5:43">
      <c r="E259" s="534" t="str">
        <f t="shared" si="87"/>
        <v/>
      </c>
      <c r="G259" s="534" t="str">
        <f t="shared" si="87"/>
        <v/>
      </c>
      <c r="I259" s="534" t="str">
        <f t="shared" si="67"/>
        <v/>
      </c>
      <c r="K259" s="534" t="str">
        <f t="shared" si="68"/>
        <v/>
      </c>
      <c r="M259" s="534" t="str">
        <f t="shared" si="69"/>
        <v/>
      </c>
      <c r="O259" s="534" t="str">
        <f t="shared" si="70"/>
        <v/>
      </c>
      <c r="Q259" s="534" t="str">
        <f t="shared" si="71"/>
        <v/>
      </c>
      <c r="S259" s="534" t="str">
        <f t="shared" si="72"/>
        <v/>
      </c>
      <c r="U259" s="534" t="str">
        <f t="shared" si="73"/>
        <v/>
      </c>
      <c r="W259" s="534" t="str">
        <f t="shared" si="74"/>
        <v/>
      </c>
      <c r="Y259" s="534" t="str">
        <f t="shared" si="75"/>
        <v/>
      </c>
      <c r="AA259" s="534" t="str">
        <f t="shared" si="76"/>
        <v/>
      </c>
      <c r="AC259" s="534" t="str">
        <f t="shared" si="77"/>
        <v/>
      </c>
      <c r="AE259" s="534" t="str">
        <f t="shared" si="78"/>
        <v/>
      </c>
      <c r="AG259" s="534" t="str">
        <f t="shared" si="79"/>
        <v/>
      </c>
      <c r="AI259" s="534" t="str">
        <f t="shared" si="80"/>
        <v/>
      </c>
      <c r="AK259" s="534" t="str">
        <f t="shared" si="81"/>
        <v/>
      </c>
      <c r="AM259" s="534" t="str">
        <f t="shared" si="82"/>
        <v/>
      </c>
      <c r="AO259" s="534" t="str">
        <f t="shared" si="83"/>
        <v/>
      </c>
      <c r="AQ259" s="534" t="str">
        <f t="shared" si="84"/>
        <v/>
      </c>
    </row>
    <row r="260" spans="5:43">
      <c r="E260" s="534" t="str">
        <f t="shared" si="87"/>
        <v/>
      </c>
      <c r="G260" s="534" t="str">
        <f t="shared" si="87"/>
        <v/>
      </c>
      <c r="I260" s="534" t="str">
        <f t="shared" si="67"/>
        <v/>
      </c>
      <c r="K260" s="534" t="str">
        <f t="shared" si="68"/>
        <v/>
      </c>
      <c r="M260" s="534" t="str">
        <f t="shared" si="69"/>
        <v/>
      </c>
      <c r="O260" s="534" t="str">
        <f t="shared" si="70"/>
        <v/>
      </c>
      <c r="Q260" s="534" t="str">
        <f t="shared" si="71"/>
        <v/>
      </c>
      <c r="S260" s="534" t="str">
        <f t="shared" si="72"/>
        <v/>
      </c>
      <c r="U260" s="534" t="str">
        <f t="shared" si="73"/>
        <v/>
      </c>
      <c r="W260" s="534" t="str">
        <f t="shared" si="74"/>
        <v/>
      </c>
      <c r="Y260" s="534" t="str">
        <f t="shared" si="75"/>
        <v/>
      </c>
      <c r="AA260" s="534" t="str">
        <f t="shared" si="76"/>
        <v/>
      </c>
      <c r="AC260" s="534" t="str">
        <f t="shared" si="77"/>
        <v/>
      </c>
      <c r="AE260" s="534" t="str">
        <f t="shared" si="78"/>
        <v/>
      </c>
      <c r="AG260" s="534" t="str">
        <f t="shared" si="79"/>
        <v/>
      </c>
      <c r="AI260" s="534" t="str">
        <f t="shared" si="80"/>
        <v/>
      </c>
      <c r="AK260" s="534" t="str">
        <f t="shared" si="81"/>
        <v/>
      </c>
      <c r="AM260" s="534" t="str">
        <f t="shared" si="82"/>
        <v/>
      </c>
      <c r="AO260" s="534" t="str">
        <f t="shared" si="83"/>
        <v/>
      </c>
      <c r="AQ260" s="534" t="str">
        <f t="shared" si="84"/>
        <v/>
      </c>
    </row>
    <row r="261" spans="5:43">
      <c r="E261" s="534" t="str">
        <f t="shared" si="87"/>
        <v/>
      </c>
      <c r="G261" s="534" t="str">
        <f t="shared" si="87"/>
        <v/>
      </c>
      <c r="I261" s="534" t="str">
        <f t="shared" si="67"/>
        <v/>
      </c>
      <c r="K261" s="534" t="str">
        <f t="shared" si="68"/>
        <v/>
      </c>
      <c r="M261" s="534" t="str">
        <f t="shared" si="69"/>
        <v/>
      </c>
      <c r="O261" s="534" t="str">
        <f t="shared" si="70"/>
        <v/>
      </c>
      <c r="Q261" s="534" t="str">
        <f t="shared" si="71"/>
        <v/>
      </c>
      <c r="S261" s="534" t="str">
        <f t="shared" si="72"/>
        <v/>
      </c>
      <c r="U261" s="534" t="str">
        <f t="shared" si="73"/>
        <v/>
      </c>
      <c r="W261" s="534" t="str">
        <f t="shared" si="74"/>
        <v/>
      </c>
      <c r="Y261" s="534" t="str">
        <f t="shared" si="75"/>
        <v/>
      </c>
      <c r="AA261" s="534" t="str">
        <f t="shared" si="76"/>
        <v/>
      </c>
      <c r="AC261" s="534" t="str">
        <f t="shared" si="77"/>
        <v/>
      </c>
      <c r="AE261" s="534" t="str">
        <f t="shared" si="78"/>
        <v/>
      </c>
      <c r="AG261" s="534" t="str">
        <f t="shared" si="79"/>
        <v/>
      </c>
      <c r="AI261" s="534" t="str">
        <f t="shared" si="80"/>
        <v/>
      </c>
      <c r="AK261" s="534" t="str">
        <f t="shared" si="81"/>
        <v/>
      </c>
      <c r="AM261" s="534" t="str">
        <f t="shared" si="82"/>
        <v/>
      </c>
      <c r="AO261" s="534" t="str">
        <f t="shared" si="83"/>
        <v/>
      </c>
      <c r="AQ261" s="534" t="str">
        <f t="shared" si="84"/>
        <v/>
      </c>
    </row>
    <row r="262" spans="5:43">
      <c r="E262" s="534" t="str">
        <f t="shared" si="87"/>
        <v/>
      </c>
      <c r="G262" s="534" t="str">
        <f t="shared" si="87"/>
        <v/>
      </c>
      <c r="I262" s="534" t="str">
        <f t="shared" si="67"/>
        <v/>
      </c>
      <c r="K262" s="534" t="str">
        <f t="shared" si="68"/>
        <v/>
      </c>
      <c r="M262" s="534" t="str">
        <f t="shared" si="69"/>
        <v/>
      </c>
      <c r="O262" s="534" t="str">
        <f t="shared" si="70"/>
        <v/>
      </c>
      <c r="Q262" s="534" t="str">
        <f t="shared" si="71"/>
        <v/>
      </c>
      <c r="S262" s="534" t="str">
        <f t="shared" si="72"/>
        <v/>
      </c>
      <c r="U262" s="534" t="str">
        <f t="shared" si="73"/>
        <v/>
      </c>
      <c r="W262" s="534" t="str">
        <f t="shared" si="74"/>
        <v/>
      </c>
      <c r="Y262" s="534" t="str">
        <f t="shared" si="75"/>
        <v/>
      </c>
      <c r="AA262" s="534" t="str">
        <f t="shared" si="76"/>
        <v/>
      </c>
      <c r="AC262" s="534" t="str">
        <f t="shared" si="77"/>
        <v/>
      </c>
      <c r="AE262" s="534" t="str">
        <f t="shared" si="78"/>
        <v/>
      </c>
      <c r="AG262" s="534" t="str">
        <f t="shared" si="79"/>
        <v/>
      </c>
      <c r="AI262" s="534" t="str">
        <f t="shared" si="80"/>
        <v/>
      </c>
      <c r="AK262" s="534" t="str">
        <f t="shared" si="81"/>
        <v/>
      </c>
      <c r="AM262" s="534" t="str">
        <f t="shared" si="82"/>
        <v/>
      </c>
      <c r="AO262" s="534" t="str">
        <f t="shared" si="83"/>
        <v/>
      </c>
      <c r="AQ262" s="534" t="str">
        <f t="shared" si="84"/>
        <v/>
      </c>
    </row>
    <row r="263" spans="5:43">
      <c r="E263" s="534" t="str">
        <f t="shared" si="87"/>
        <v/>
      </c>
      <c r="G263" s="534" t="str">
        <f t="shared" si="87"/>
        <v/>
      </c>
      <c r="I263" s="534" t="str">
        <f t="shared" si="67"/>
        <v/>
      </c>
      <c r="K263" s="534" t="str">
        <f t="shared" si="68"/>
        <v/>
      </c>
      <c r="M263" s="534" t="str">
        <f t="shared" si="69"/>
        <v/>
      </c>
      <c r="O263" s="534" t="str">
        <f t="shared" si="70"/>
        <v/>
      </c>
      <c r="Q263" s="534" t="str">
        <f t="shared" si="71"/>
        <v/>
      </c>
      <c r="S263" s="534" t="str">
        <f t="shared" si="72"/>
        <v/>
      </c>
      <c r="U263" s="534" t="str">
        <f t="shared" si="73"/>
        <v/>
      </c>
      <c r="W263" s="534" t="str">
        <f t="shared" si="74"/>
        <v/>
      </c>
      <c r="Y263" s="534" t="str">
        <f t="shared" si="75"/>
        <v/>
      </c>
      <c r="AA263" s="534" t="str">
        <f t="shared" si="76"/>
        <v/>
      </c>
      <c r="AC263" s="534" t="str">
        <f t="shared" si="77"/>
        <v/>
      </c>
      <c r="AE263" s="534" t="str">
        <f t="shared" si="78"/>
        <v/>
      </c>
      <c r="AG263" s="534" t="str">
        <f t="shared" si="79"/>
        <v/>
      </c>
      <c r="AI263" s="534" t="str">
        <f t="shared" si="80"/>
        <v/>
      </c>
      <c r="AK263" s="534" t="str">
        <f t="shared" si="81"/>
        <v/>
      </c>
      <c r="AM263" s="534" t="str">
        <f t="shared" si="82"/>
        <v/>
      </c>
      <c r="AO263" s="534" t="str">
        <f t="shared" si="83"/>
        <v/>
      </c>
      <c r="AQ263" s="534" t="str">
        <f t="shared" si="84"/>
        <v/>
      </c>
    </row>
    <row r="264" spans="5:43">
      <c r="E264" s="534" t="str">
        <f t="shared" si="87"/>
        <v/>
      </c>
      <c r="G264" s="534" t="str">
        <f t="shared" si="87"/>
        <v/>
      </c>
      <c r="I264" s="534" t="str">
        <f t="shared" si="67"/>
        <v/>
      </c>
      <c r="K264" s="534" t="str">
        <f t="shared" si="68"/>
        <v/>
      </c>
      <c r="M264" s="534" t="str">
        <f t="shared" si="69"/>
        <v/>
      </c>
      <c r="O264" s="534" t="str">
        <f t="shared" si="70"/>
        <v/>
      </c>
      <c r="Q264" s="534" t="str">
        <f t="shared" si="71"/>
        <v/>
      </c>
      <c r="S264" s="534" t="str">
        <f t="shared" si="72"/>
        <v/>
      </c>
      <c r="U264" s="534" t="str">
        <f t="shared" si="73"/>
        <v/>
      </c>
      <c r="W264" s="534" t="str">
        <f t="shared" si="74"/>
        <v/>
      </c>
      <c r="Y264" s="534" t="str">
        <f t="shared" si="75"/>
        <v/>
      </c>
      <c r="AA264" s="534" t="str">
        <f t="shared" si="76"/>
        <v/>
      </c>
      <c r="AC264" s="534" t="str">
        <f t="shared" si="77"/>
        <v/>
      </c>
      <c r="AE264" s="534" t="str">
        <f t="shared" si="78"/>
        <v/>
      </c>
      <c r="AG264" s="534" t="str">
        <f t="shared" si="79"/>
        <v/>
      </c>
      <c r="AI264" s="534" t="str">
        <f t="shared" si="80"/>
        <v/>
      </c>
      <c r="AK264" s="534" t="str">
        <f t="shared" si="81"/>
        <v/>
      </c>
      <c r="AM264" s="534" t="str">
        <f t="shared" si="82"/>
        <v/>
      </c>
      <c r="AO264" s="534" t="str">
        <f t="shared" si="83"/>
        <v/>
      </c>
      <c r="AQ264" s="534" t="str">
        <f t="shared" si="84"/>
        <v/>
      </c>
    </row>
    <row r="265" spans="5:43">
      <c r="E265" s="534" t="str">
        <f t="shared" si="87"/>
        <v/>
      </c>
      <c r="G265" s="534" t="str">
        <f t="shared" si="87"/>
        <v/>
      </c>
      <c r="I265" s="534" t="str">
        <f t="shared" si="67"/>
        <v/>
      </c>
      <c r="K265" s="534" t="str">
        <f t="shared" si="68"/>
        <v/>
      </c>
      <c r="M265" s="534" t="str">
        <f t="shared" si="69"/>
        <v/>
      </c>
      <c r="O265" s="534" t="str">
        <f t="shared" si="70"/>
        <v/>
      </c>
      <c r="Q265" s="534" t="str">
        <f t="shared" si="71"/>
        <v/>
      </c>
      <c r="S265" s="534" t="str">
        <f t="shared" si="72"/>
        <v/>
      </c>
      <c r="U265" s="534" t="str">
        <f t="shared" si="73"/>
        <v/>
      </c>
      <c r="W265" s="534" t="str">
        <f t="shared" si="74"/>
        <v/>
      </c>
      <c r="Y265" s="534" t="str">
        <f t="shared" si="75"/>
        <v/>
      </c>
      <c r="AA265" s="534" t="str">
        <f t="shared" si="76"/>
        <v/>
      </c>
      <c r="AC265" s="534" t="str">
        <f t="shared" si="77"/>
        <v/>
      </c>
      <c r="AE265" s="534" t="str">
        <f t="shared" si="78"/>
        <v/>
      </c>
      <c r="AG265" s="534" t="str">
        <f t="shared" si="79"/>
        <v/>
      </c>
      <c r="AI265" s="534" t="str">
        <f t="shared" si="80"/>
        <v/>
      </c>
      <c r="AK265" s="534" t="str">
        <f t="shared" si="81"/>
        <v/>
      </c>
      <c r="AM265" s="534" t="str">
        <f t="shared" si="82"/>
        <v/>
      </c>
      <c r="AO265" s="534" t="str">
        <f t="shared" si="83"/>
        <v/>
      </c>
      <c r="AQ265" s="534" t="str">
        <f t="shared" si="84"/>
        <v/>
      </c>
    </row>
    <row r="266" spans="5:43">
      <c r="E266" s="534" t="str">
        <f t="shared" si="87"/>
        <v/>
      </c>
      <c r="G266" s="534" t="str">
        <f t="shared" si="87"/>
        <v/>
      </c>
      <c r="I266" s="534" t="str">
        <f t="shared" si="67"/>
        <v/>
      </c>
      <c r="K266" s="534" t="str">
        <f t="shared" si="68"/>
        <v/>
      </c>
      <c r="M266" s="534" t="str">
        <f t="shared" si="69"/>
        <v/>
      </c>
      <c r="O266" s="534" t="str">
        <f t="shared" si="70"/>
        <v/>
      </c>
      <c r="Q266" s="534" t="str">
        <f t="shared" si="71"/>
        <v/>
      </c>
      <c r="S266" s="534" t="str">
        <f t="shared" si="72"/>
        <v/>
      </c>
      <c r="U266" s="534" t="str">
        <f t="shared" si="73"/>
        <v/>
      </c>
      <c r="W266" s="534" t="str">
        <f t="shared" si="74"/>
        <v/>
      </c>
      <c r="Y266" s="534" t="str">
        <f t="shared" si="75"/>
        <v/>
      </c>
      <c r="AA266" s="534" t="str">
        <f t="shared" si="76"/>
        <v/>
      </c>
      <c r="AC266" s="534" t="str">
        <f t="shared" si="77"/>
        <v/>
      </c>
      <c r="AE266" s="534" t="str">
        <f t="shared" si="78"/>
        <v/>
      </c>
      <c r="AG266" s="534" t="str">
        <f t="shared" si="79"/>
        <v/>
      </c>
      <c r="AI266" s="534" t="str">
        <f t="shared" si="80"/>
        <v/>
      </c>
      <c r="AK266" s="534" t="str">
        <f t="shared" si="81"/>
        <v/>
      </c>
      <c r="AM266" s="534" t="str">
        <f t="shared" si="82"/>
        <v/>
      </c>
      <c r="AO266" s="534" t="str">
        <f t="shared" si="83"/>
        <v/>
      </c>
      <c r="AQ266" s="534" t="str">
        <f t="shared" si="84"/>
        <v/>
      </c>
    </row>
    <row r="267" spans="5:43">
      <c r="E267" s="534" t="str">
        <f t="shared" si="87"/>
        <v/>
      </c>
      <c r="G267" s="534" t="str">
        <f t="shared" si="87"/>
        <v/>
      </c>
      <c r="I267" s="534" t="str">
        <f t="shared" si="67"/>
        <v/>
      </c>
      <c r="K267" s="534" t="str">
        <f t="shared" si="68"/>
        <v/>
      </c>
      <c r="M267" s="534" t="str">
        <f t="shared" si="69"/>
        <v/>
      </c>
      <c r="O267" s="534" t="str">
        <f t="shared" si="70"/>
        <v/>
      </c>
      <c r="Q267" s="534" t="str">
        <f t="shared" si="71"/>
        <v/>
      </c>
      <c r="S267" s="534" t="str">
        <f t="shared" si="72"/>
        <v/>
      </c>
      <c r="U267" s="534" t="str">
        <f t="shared" si="73"/>
        <v/>
      </c>
      <c r="W267" s="534" t="str">
        <f t="shared" si="74"/>
        <v/>
      </c>
      <c r="Y267" s="534" t="str">
        <f t="shared" si="75"/>
        <v/>
      </c>
      <c r="AA267" s="534" t="str">
        <f t="shared" si="76"/>
        <v/>
      </c>
      <c r="AC267" s="534" t="str">
        <f t="shared" si="77"/>
        <v/>
      </c>
      <c r="AE267" s="534" t="str">
        <f t="shared" si="78"/>
        <v/>
      </c>
      <c r="AG267" s="534" t="str">
        <f t="shared" si="79"/>
        <v/>
      </c>
      <c r="AI267" s="534" t="str">
        <f t="shared" si="80"/>
        <v/>
      </c>
      <c r="AK267" s="534" t="str">
        <f t="shared" si="81"/>
        <v/>
      </c>
      <c r="AM267" s="534" t="str">
        <f t="shared" si="82"/>
        <v/>
      </c>
      <c r="AO267" s="534" t="str">
        <f t="shared" si="83"/>
        <v/>
      </c>
      <c r="AQ267" s="534" t="str">
        <f t="shared" si="84"/>
        <v/>
      </c>
    </row>
    <row r="268" spans="5:43">
      <c r="E268" s="534" t="str">
        <f t="shared" si="87"/>
        <v/>
      </c>
      <c r="G268" s="534" t="str">
        <f t="shared" si="87"/>
        <v/>
      </c>
      <c r="I268" s="534" t="str">
        <f t="shared" si="67"/>
        <v/>
      </c>
      <c r="K268" s="534" t="str">
        <f t="shared" si="68"/>
        <v/>
      </c>
      <c r="M268" s="534" t="str">
        <f t="shared" si="69"/>
        <v/>
      </c>
      <c r="O268" s="534" t="str">
        <f t="shared" si="70"/>
        <v/>
      </c>
      <c r="Q268" s="534" t="str">
        <f t="shared" si="71"/>
        <v/>
      </c>
      <c r="S268" s="534" t="str">
        <f t="shared" si="72"/>
        <v/>
      </c>
      <c r="U268" s="534" t="str">
        <f t="shared" si="73"/>
        <v/>
      </c>
      <c r="W268" s="534" t="str">
        <f t="shared" si="74"/>
        <v/>
      </c>
      <c r="Y268" s="534" t="str">
        <f t="shared" si="75"/>
        <v/>
      </c>
      <c r="AA268" s="534" t="str">
        <f t="shared" si="76"/>
        <v/>
      </c>
      <c r="AC268" s="534" t="str">
        <f t="shared" si="77"/>
        <v/>
      </c>
      <c r="AE268" s="534" t="str">
        <f t="shared" si="78"/>
        <v/>
      </c>
      <c r="AG268" s="534" t="str">
        <f t="shared" si="79"/>
        <v/>
      </c>
      <c r="AI268" s="534" t="str">
        <f t="shared" si="80"/>
        <v/>
      </c>
      <c r="AK268" s="534" t="str">
        <f t="shared" si="81"/>
        <v/>
      </c>
      <c r="AM268" s="534" t="str">
        <f t="shared" si="82"/>
        <v/>
      </c>
      <c r="AO268" s="534" t="str">
        <f t="shared" si="83"/>
        <v/>
      </c>
      <c r="AQ268" s="534" t="str">
        <f t="shared" si="84"/>
        <v/>
      </c>
    </row>
    <row r="269" spans="5:43">
      <c r="E269" s="534" t="str">
        <f t="shared" ref="E269:G284" si="88">IF(OR($B269=0,D269=0),"",D269/$B269)</f>
        <v/>
      </c>
      <c r="G269" s="534" t="str">
        <f t="shared" si="88"/>
        <v/>
      </c>
      <c r="I269" s="534" t="str">
        <f t="shared" ref="I269:I300" si="89">IF(OR($B269=0,H269=0),"",H269/$B269)</f>
        <v/>
      </c>
      <c r="K269" s="534" t="str">
        <f t="shared" ref="K269:K300" si="90">IF(OR($B269=0,J269=0),"",J269/$B269)</f>
        <v/>
      </c>
      <c r="M269" s="534" t="str">
        <f t="shared" ref="M269:M300" si="91">IF(OR($B269=0,L269=0),"",L269/$B269)</f>
        <v/>
      </c>
      <c r="O269" s="534" t="str">
        <f t="shared" ref="O269:O300" si="92">IF(OR($B269=0,N269=0),"",N269/$B269)</f>
        <v/>
      </c>
      <c r="Q269" s="534" t="str">
        <f t="shared" ref="Q269:Q300" si="93">IF(OR($B269=0,P269=0),"",P269/$B269)</f>
        <v/>
      </c>
      <c r="S269" s="534" t="str">
        <f t="shared" ref="S269:S300" si="94">IF(OR($B269=0,R269=0),"",R269/$B269)</f>
        <v/>
      </c>
      <c r="U269" s="534" t="str">
        <f t="shared" ref="U269:U300" si="95">IF(OR($B269=0,T269=0),"",T269/$B269)</f>
        <v/>
      </c>
      <c r="W269" s="534" t="str">
        <f t="shared" ref="W269:W300" si="96">IF(OR($B269=0,V269=0),"",V269/$B269)</f>
        <v/>
      </c>
      <c r="Y269" s="534" t="str">
        <f t="shared" ref="Y269:Y300" si="97">IF(OR($B269=0,X269=0),"",X269/$B269)</f>
        <v/>
      </c>
      <c r="AA269" s="534" t="str">
        <f t="shared" ref="AA269:AA300" si="98">IF(OR($B269=0,Z269=0),"",Z269/$B269)</f>
        <v/>
      </c>
      <c r="AC269" s="534" t="str">
        <f t="shared" ref="AC269:AC300" si="99">IF(OR($B269=0,AB269=0),"",AB269/$B269)</f>
        <v/>
      </c>
      <c r="AE269" s="534" t="str">
        <f t="shared" ref="AE269:AE300" si="100">IF(OR($B269=0,AD269=0),"",AD269/$B269)</f>
        <v/>
      </c>
      <c r="AG269" s="534" t="str">
        <f t="shared" ref="AG269:AG300" si="101">IF(OR($B269=0,AF269=0),"",AF269/$B269)</f>
        <v/>
      </c>
      <c r="AI269" s="534" t="str">
        <f t="shared" ref="AI269:AI300" si="102">IF(OR($B269=0,AH269=0),"",AH269/$B269)</f>
        <v/>
      </c>
      <c r="AK269" s="534" t="str">
        <f t="shared" ref="AK269:AK300" si="103">IF(OR($B269=0,AJ269=0),"",AJ269/$B269)</f>
        <v/>
      </c>
      <c r="AM269" s="534" t="str">
        <f t="shared" ref="AM269:AM300" si="104">IF(OR($B269=0,AL269=0),"",AL269/$B269)</f>
        <v/>
      </c>
      <c r="AO269" s="534" t="str">
        <f t="shared" ref="AO269:AO300" si="105">IF(OR($B269=0,AN269=0),"",AN269/$B269)</f>
        <v/>
      </c>
      <c r="AQ269" s="534" t="str">
        <f t="shared" ref="AQ269:AQ300" si="106">IF(OR($B269=0,AP269=0),"",AP269/$B269)</f>
        <v/>
      </c>
    </row>
    <row r="270" spans="5:43">
      <c r="E270" s="534" t="str">
        <f t="shared" si="88"/>
        <v/>
      </c>
      <c r="G270" s="534" t="str">
        <f t="shared" si="88"/>
        <v/>
      </c>
      <c r="I270" s="534" t="str">
        <f t="shared" si="89"/>
        <v/>
      </c>
      <c r="K270" s="534" t="str">
        <f t="shared" si="90"/>
        <v/>
      </c>
      <c r="M270" s="534" t="str">
        <f t="shared" si="91"/>
        <v/>
      </c>
      <c r="O270" s="534" t="str">
        <f t="shared" si="92"/>
        <v/>
      </c>
      <c r="Q270" s="534" t="str">
        <f t="shared" si="93"/>
        <v/>
      </c>
      <c r="S270" s="534" t="str">
        <f t="shared" si="94"/>
        <v/>
      </c>
      <c r="U270" s="534" t="str">
        <f t="shared" si="95"/>
        <v/>
      </c>
      <c r="W270" s="534" t="str">
        <f t="shared" si="96"/>
        <v/>
      </c>
      <c r="Y270" s="534" t="str">
        <f t="shared" si="97"/>
        <v/>
      </c>
      <c r="AA270" s="534" t="str">
        <f t="shared" si="98"/>
        <v/>
      </c>
      <c r="AC270" s="534" t="str">
        <f t="shared" si="99"/>
        <v/>
      </c>
      <c r="AE270" s="534" t="str">
        <f t="shared" si="100"/>
        <v/>
      </c>
      <c r="AG270" s="534" t="str">
        <f t="shared" si="101"/>
        <v/>
      </c>
      <c r="AI270" s="534" t="str">
        <f t="shared" si="102"/>
        <v/>
      </c>
      <c r="AK270" s="534" t="str">
        <f t="shared" si="103"/>
        <v/>
      </c>
      <c r="AM270" s="534" t="str">
        <f t="shared" si="104"/>
        <v/>
      </c>
      <c r="AO270" s="534" t="str">
        <f t="shared" si="105"/>
        <v/>
      </c>
      <c r="AQ270" s="534" t="str">
        <f t="shared" si="106"/>
        <v/>
      </c>
    </row>
    <row r="271" spans="5:43">
      <c r="E271" s="534" t="str">
        <f t="shared" si="88"/>
        <v/>
      </c>
      <c r="G271" s="534" t="str">
        <f t="shared" si="88"/>
        <v/>
      </c>
      <c r="I271" s="534" t="str">
        <f t="shared" si="89"/>
        <v/>
      </c>
      <c r="K271" s="534" t="str">
        <f t="shared" si="90"/>
        <v/>
      </c>
      <c r="M271" s="534" t="str">
        <f t="shared" si="91"/>
        <v/>
      </c>
      <c r="O271" s="534" t="str">
        <f t="shared" si="92"/>
        <v/>
      </c>
      <c r="Q271" s="534" t="str">
        <f t="shared" si="93"/>
        <v/>
      </c>
      <c r="S271" s="534" t="str">
        <f t="shared" si="94"/>
        <v/>
      </c>
      <c r="U271" s="534" t="str">
        <f t="shared" si="95"/>
        <v/>
      </c>
      <c r="W271" s="534" t="str">
        <f t="shared" si="96"/>
        <v/>
      </c>
      <c r="Y271" s="534" t="str">
        <f t="shared" si="97"/>
        <v/>
      </c>
      <c r="AA271" s="534" t="str">
        <f t="shared" si="98"/>
        <v/>
      </c>
      <c r="AC271" s="534" t="str">
        <f t="shared" si="99"/>
        <v/>
      </c>
      <c r="AE271" s="534" t="str">
        <f t="shared" si="100"/>
        <v/>
      </c>
      <c r="AG271" s="534" t="str">
        <f t="shared" si="101"/>
        <v/>
      </c>
      <c r="AI271" s="534" t="str">
        <f t="shared" si="102"/>
        <v/>
      </c>
      <c r="AK271" s="534" t="str">
        <f t="shared" si="103"/>
        <v/>
      </c>
      <c r="AM271" s="534" t="str">
        <f t="shared" si="104"/>
        <v/>
      </c>
      <c r="AO271" s="534" t="str">
        <f t="shared" si="105"/>
        <v/>
      </c>
      <c r="AQ271" s="534" t="str">
        <f t="shared" si="106"/>
        <v/>
      </c>
    </row>
    <row r="272" spans="5:43">
      <c r="E272" s="534" t="str">
        <f t="shared" si="88"/>
        <v/>
      </c>
      <c r="G272" s="534" t="str">
        <f t="shared" si="88"/>
        <v/>
      </c>
      <c r="I272" s="534" t="str">
        <f t="shared" si="89"/>
        <v/>
      </c>
      <c r="K272" s="534" t="str">
        <f t="shared" si="90"/>
        <v/>
      </c>
      <c r="M272" s="534" t="str">
        <f t="shared" si="91"/>
        <v/>
      </c>
      <c r="O272" s="534" t="str">
        <f t="shared" si="92"/>
        <v/>
      </c>
      <c r="Q272" s="534" t="str">
        <f t="shared" si="93"/>
        <v/>
      </c>
      <c r="S272" s="534" t="str">
        <f t="shared" si="94"/>
        <v/>
      </c>
      <c r="U272" s="534" t="str">
        <f t="shared" si="95"/>
        <v/>
      </c>
      <c r="W272" s="534" t="str">
        <f t="shared" si="96"/>
        <v/>
      </c>
      <c r="Y272" s="534" t="str">
        <f t="shared" si="97"/>
        <v/>
      </c>
      <c r="AA272" s="534" t="str">
        <f t="shared" si="98"/>
        <v/>
      </c>
      <c r="AC272" s="534" t="str">
        <f t="shared" si="99"/>
        <v/>
      </c>
      <c r="AE272" s="534" t="str">
        <f t="shared" si="100"/>
        <v/>
      </c>
      <c r="AG272" s="534" t="str">
        <f t="shared" si="101"/>
        <v/>
      </c>
      <c r="AI272" s="534" t="str">
        <f t="shared" si="102"/>
        <v/>
      </c>
      <c r="AK272" s="534" t="str">
        <f t="shared" si="103"/>
        <v/>
      </c>
      <c r="AM272" s="534" t="str">
        <f t="shared" si="104"/>
        <v/>
      </c>
      <c r="AO272" s="534" t="str">
        <f t="shared" si="105"/>
        <v/>
      </c>
      <c r="AQ272" s="534" t="str">
        <f t="shared" si="106"/>
        <v/>
      </c>
    </row>
    <row r="273" spans="5:43">
      <c r="E273" s="534" t="str">
        <f t="shared" si="88"/>
        <v/>
      </c>
      <c r="G273" s="534" t="str">
        <f t="shared" si="88"/>
        <v/>
      </c>
      <c r="I273" s="534" t="str">
        <f t="shared" si="89"/>
        <v/>
      </c>
      <c r="K273" s="534" t="str">
        <f t="shared" si="90"/>
        <v/>
      </c>
      <c r="M273" s="534" t="str">
        <f t="shared" si="91"/>
        <v/>
      </c>
      <c r="O273" s="534" t="str">
        <f t="shared" si="92"/>
        <v/>
      </c>
      <c r="Q273" s="534" t="str">
        <f t="shared" si="93"/>
        <v/>
      </c>
      <c r="S273" s="534" t="str">
        <f t="shared" si="94"/>
        <v/>
      </c>
      <c r="U273" s="534" t="str">
        <f t="shared" si="95"/>
        <v/>
      </c>
      <c r="W273" s="534" t="str">
        <f t="shared" si="96"/>
        <v/>
      </c>
      <c r="Y273" s="534" t="str">
        <f t="shared" si="97"/>
        <v/>
      </c>
      <c r="AA273" s="534" t="str">
        <f t="shared" si="98"/>
        <v/>
      </c>
      <c r="AC273" s="534" t="str">
        <f t="shared" si="99"/>
        <v/>
      </c>
      <c r="AE273" s="534" t="str">
        <f t="shared" si="100"/>
        <v/>
      </c>
      <c r="AG273" s="534" t="str">
        <f t="shared" si="101"/>
        <v/>
      </c>
      <c r="AI273" s="534" t="str">
        <f t="shared" si="102"/>
        <v/>
      </c>
      <c r="AK273" s="534" t="str">
        <f t="shared" si="103"/>
        <v/>
      </c>
      <c r="AM273" s="534" t="str">
        <f t="shared" si="104"/>
        <v/>
      </c>
      <c r="AO273" s="534" t="str">
        <f t="shared" si="105"/>
        <v/>
      </c>
      <c r="AQ273" s="534" t="str">
        <f t="shared" si="106"/>
        <v/>
      </c>
    </row>
    <row r="274" spans="5:43">
      <c r="E274" s="534" t="str">
        <f t="shared" si="88"/>
        <v/>
      </c>
      <c r="G274" s="534" t="str">
        <f t="shared" si="88"/>
        <v/>
      </c>
      <c r="I274" s="534" t="str">
        <f t="shared" si="89"/>
        <v/>
      </c>
      <c r="K274" s="534" t="str">
        <f t="shared" si="90"/>
        <v/>
      </c>
      <c r="M274" s="534" t="str">
        <f t="shared" si="91"/>
        <v/>
      </c>
      <c r="O274" s="534" t="str">
        <f t="shared" si="92"/>
        <v/>
      </c>
      <c r="Q274" s="534" t="str">
        <f t="shared" si="93"/>
        <v/>
      </c>
      <c r="S274" s="534" t="str">
        <f t="shared" si="94"/>
        <v/>
      </c>
      <c r="U274" s="534" t="str">
        <f t="shared" si="95"/>
        <v/>
      </c>
      <c r="W274" s="534" t="str">
        <f t="shared" si="96"/>
        <v/>
      </c>
      <c r="Y274" s="534" t="str">
        <f t="shared" si="97"/>
        <v/>
      </c>
      <c r="AA274" s="534" t="str">
        <f t="shared" si="98"/>
        <v/>
      </c>
      <c r="AC274" s="534" t="str">
        <f t="shared" si="99"/>
        <v/>
      </c>
      <c r="AE274" s="534" t="str">
        <f t="shared" si="100"/>
        <v/>
      </c>
      <c r="AG274" s="534" t="str">
        <f t="shared" si="101"/>
        <v/>
      </c>
      <c r="AI274" s="534" t="str">
        <f t="shared" si="102"/>
        <v/>
      </c>
      <c r="AK274" s="534" t="str">
        <f t="shared" si="103"/>
        <v/>
      </c>
      <c r="AM274" s="534" t="str">
        <f t="shared" si="104"/>
        <v/>
      </c>
      <c r="AO274" s="534" t="str">
        <f t="shared" si="105"/>
        <v/>
      </c>
      <c r="AQ274" s="534" t="str">
        <f t="shared" si="106"/>
        <v/>
      </c>
    </row>
    <row r="275" spans="5:43">
      <c r="E275" s="534" t="str">
        <f t="shared" si="88"/>
        <v/>
      </c>
      <c r="G275" s="534" t="str">
        <f t="shared" si="88"/>
        <v/>
      </c>
      <c r="I275" s="534" t="str">
        <f t="shared" si="89"/>
        <v/>
      </c>
      <c r="K275" s="534" t="str">
        <f t="shared" si="90"/>
        <v/>
      </c>
      <c r="M275" s="534" t="str">
        <f t="shared" si="91"/>
        <v/>
      </c>
      <c r="O275" s="534" t="str">
        <f t="shared" si="92"/>
        <v/>
      </c>
      <c r="Q275" s="534" t="str">
        <f t="shared" si="93"/>
        <v/>
      </c>
      <c r="S275" s="534" t="str">
        <f t="shared" si="94"/>
        <v/>
      </c>
      <c r="U275" s="534" t="str">
        <f t="shared" si="95"/>
        <v/>
      </c>
      <c r="W275" s="534" t="str">
        <f t="shared" si="96"/>
        <v/>
      </c>
      <c r="Y275" s="534" t="str">
        <f t="shared" si="97"/>
        <v/>
      </c>
      <c r="AA275" s="534" t="str">
        <f t="shared" si="98"/>
        <v/>
      </c>
      <c r="AC275" s="534" t="str">
        <f t="shared" si="99"/>
        <v/>
      </c>
      <c r="AE275" s="534" t="str">
        <f t="shared" si="100"/>
        <v/>
      </c>
      <c r="AG275" s="534" t="str">
        <f t="shared" si="101"/>
        <v/>
      </c>
      <c r="AI275" s="534" t="str">
        <f t="shared" si="102"/>
        <v/>
      </c>
      <c r="AK275" s="534" t="str">
        <f t="shared" si="103"/>
        <v/>
      </c>
      <c r="AM275" s="534" t="str">
        <f t="shared" si="104"/>
        <v/>
      </c>
      <c r="AO275" s="534" t="str">
        <f t="shared" si="105"/>
        <v/>
      </c>
      <c r="AQ275" s="534" t="str">
        <f t="shared" si="106"/>
        <v/>
      </c>
    </row>
    <row r="276" spans="5:43">
      <c r="E276" s="534" t="str">
        <f t="shared" si="88"/>
        <v/>
      </c>
      <c r="G276" s="534" t="str">
        <f t="shared" si="88"/>
        <v/>
      </c>
      <c r="I276" s="534" t="str">
        <f t="shared" si="89"/>
        <v/>
      </c>
      <c r="K276" s="534" t="str">
        <f t="shared" si="90"/>
        <v/>
      </c>
      <c r="M276" s="534" t="str">
        <f t="shared" si="91"/>
        <v/>
      </c>
      <c r="O276" s="534" t="str">
        <f t="shared" si="92"/>
        <v/>
      </c>
      <c r="Q276" s="534" t="str">
        <f t="shared" si="93"/>
        <v/>
      </c>
      <c r="S276" s="534" t="str">
        <f t="shared" si="94"/>
        <v/>
      </c>
      <c r="U276" s="534" t="str">
        <f t="shared" si="95"/>
        <v/>
      </c>
      <c r="W276" s="534" t="str">
        <f t="shared" si="96"/>
        <v/>
      </c>
      <c r="Y276" s="534" t="str">
        <f t="shared" si="97"/>
        <v/>
      </c>
      <c r="AA276" s="534" t="str">
        <f t="shared" si="98"/>
        <v/>
      </c>
      <c r="AC276" s="534" t="str">
        <f t="shared" si="99"/>
        <v/>
      </c>
      <c r="AE276" s="534" t="str">
        <f t="shared" si="100"/>
        <v/>
      </c>
      <c r="AG276" s="534" t="str">
        <f t="shared" si="101"/>
        <v/>
      </c>
      <c r="AI276" s="534" t="str">
        <f t="shared" si="102"/>
        <v/>
      </c>
      <c r="AK276" s="534" t="str">
        <f t="shared" si="103"/>
        <v/>
      </c>
      <c r="AM276" s="534" t="str">
        <f t="shared" si="104"/>
        <v/>
      </c>
      <c r="AO276" s="534" t="str">
        <f t="shared" si="105"/>
        <v/>
      </c>
      <c r="AQ276" s="534" t="str">
        <f t="shared" si="106"/>
        <v/>
      </c>
    </row>
    <row r="277" spans="5:43">
      <c r="E277" s="534" t="str">
        <f t="shared" si="88"/>
        <v/>
      </c>
      <c r="G277" s="534" t="str">
        <f t="shared" si="88"/>
        <v/>
      </c>
      <c r="I277" s="534" t="str">
        <f t="shared" si="89"/>
        <v/>
      </c>
      <c r="K277" s="534" t="str">
        <f t="shared" si="90"/>
        <v/>
      </c>
      <c r="M277" s="534" t="str">
        <f t="shared" si="91"/>
        <v/>
      </c>
      <c r="O277" s="534" t="str">
        <f t="shared" si="92"/>
        <v/>
      </c>
      <c r="Q277" s="534" t="str">
        <f t="shared" si="93"/>
        <v/>
      </c>
      <c r="S277" s="534" t="str">
        <f t="shared" si="94"/>
        <v/>
      </c>
      <c r="U277" s="534" t="str">
        <f t="shared" si="95"/>
        <v/>
      </c>
      <c r="W277" s="534" t="str">
        <f t="shared" si="96"/>
        <v/>
      </c>
      <c r="Y277" s="534" t="str">
        <f t="shared" si="97"/>
        <v/>
      </c>
      <c r="AA277" s="534" t="str">
        <f t="shared" si="98"/>
        <v/>
      </c>
      <c r="AC277" s="534" t="str">
        <f t="shared" si="99"/>
        <v/>
      </c>
      <c r="AE277" s="534" t="str">
        <f t="shared" si="100"/>
        <v/>
      </c>
      <c r="AG277" s="534" t="str">
        <f t="shared" si="101"/>
        <v/>
      </c>
      <c r="AI277" s="534" t="str">
        <f t="shared" si="102"/>
        <v/>
      </c>
      <c r="AK277" s="534" t="str">
        <f t="shared" si="103"/>
        <v/>
      </c>
      <c r="AM277" s="534" t="str">
        <f t="shared" si="104"/>
        <v/>
      </c>
      <c r="AO277" s="534" t="str">
        <f t="shared" si="105"/>
        <v/>
      </c>
      <c r="AQ277" s="534" t="str">
        <f t="shared" si="106"/>
        <v/>
      </c>
    </row>
    <row r="278" spans="5:43">
      <c r="E278" s="534" t="str">
        <f t="shared" si="88"/>
        <v/>
      </c>
      <c r="G278" s="534" t="str">
        <f t="shared" si="88"/>
        <v/>
      </c>
      <c r="I278" s="534" t="str">
        <f t="shared" si="89"/>
        <v/>
      </c>
      <c r="K278" s="534" t="str">
        <f t="shared" si="90"/>
        <v/>
      </c>
      <c r="M278" s="534" t="str">
        <f t="shared" si="91"/>
        <v/>
      </c>
      <c r="O278" s="534" t="str">
        <f t="shared" si="92"/>
        <v/>
      </c>
      <c r="Q278" s="534" t="str">
        <f t="shared" si="93"/>
        <v/>
      </c>
      <c r="S278" s="534" t="str">
        <f t="shared" si="94"/>
        <v/>
      </c>
      <c r="U278" s="534" t="str">
        <f t="shared" si="95"/>
        <v/>
      </c>
      <c r="W278" s="534" t="str">
        <f t="shared" si="96"/>
        <v/>
      </c>
      <c r="Y278" s="534" t="str">
        <f t="shared" si="97"/>
        <v/>
      </c>
      <c r="AA278" s="534" t="str">
        <f t="shared" si="98"/>
        <v/>
      </c>
      <c r="AC278" s="534" t="str">
        <f t="shared" si="99"/>
        <v/>
      </c>
      <c r="AE278" s="534" t="str">
        <f t="shared" si="100"/>
        <v/>
      </c>
      <c r="AG278" s="534" t="str">
        <f t="shared" si="101"/>
        <v/>
      </c>
      <c r="AI278" s="534" t="str">
        <f t="shared" si="102"/>
        <v/>
      </c>
      <c r="AK278" s="534" t="str">
        <f t="shared" si="103"/>
        <v/>
      </c>
      <c r="AM278" s="534" t="str">
        <f t="shared" si="104"/>
        <v/>
      </c>
      <c r="AO278" s="534" t="str">
        <f t="shared" si="105"/>
        <v/>
      </c>
      <c r="AQ278" s="534" t="str">
        <f t="shared" si="106"/>
        <v/>
      </c>
    </row>
    <row r="279" spans="5:43">
      <c r="E279" s="534" t="str">
        <f t="shared" si="88"/>
        <v/>
      </c>
      <c r="G279" s="534" t="str">
        <f t="shared" si="88"/>
        <v/>
      </c>
      <c r="I279" s="534" t="str">
        <f t="shared" si="89"/>
        <v/>
      </c>
      <c r="K279" s="534" t="str">
        <f t="shared" si="90"/>
        <v/>
      </c>
      <c r="M279" s="534" t="str">
        <f t="shared" si="91"/>
        <v/>
      </c>
      <c r="O279" s="534" t="str">
        <f t="shared" si="92"/>
        <v/>
      </c>
      <c r="Q279" s="534" t="str">
        <f t="shared" si="93"/>
        <v/>
      </c>
      <c r="S279" s="534" t="str">
        <f t="shared" si="94"/>
        <v/>
      </c>
      <c r="U279" s="534" t="str">
        <f t="shared" si="95"/>
        <v/>
      </c>
      <c r="W279" s="534" t="str">
        <f t="shared" si="96"/>
        <v/>
      </c>
      <c r="Y279" s="534" t="str">
        <f t="shared" si="97"/>
        <v/>
      </c>
      <c r="AA279" s="534" t="str">
        <f t="shared" si="98"/>
        <v/>
      </c>
      <c r="AC279" s="534" t="str">
        <f t="shared" si="99"/>
        <v/>
      </c>
      <c r="AE279" s="534" t="str">
        <f t="shared" si="100"/>
        <v/>
      </c>
      <c r="AG279" s="534" t="str">
        <f t="shared" si="101"/>
        <v/>
      </c>
      <c r="AI279" s="534" t="str">
        <f t="shared" si="102"/>
        <v/>
      </c>
      <c r="AK279" s="534" t="str">
        <f t="shared" si="103"/>
        <v/>
      </c>
      <c r="AM279" s="534" t="str">
        <f t="shared" si="104"/>
        <v/>
      </c>
      <c r="AO279" s="534" t="str">
        <f t="shared" si="105"/>
        <v/>
      </c>
      <c r="AQ279" s="534" t="str">
        <f t="shared" si="106"/>
        <v/>
      </c>
    </row>
    <row r="280" spans="5:43">
      <c r="E280" s="534" t="str">
        <f t="shared" si="88"/>
        <v/>
      </c>
      <c r="G280" s="534" t="str">
        <f t="shared" si="88"/>
        <v/>
      </c>
      <c r="I280" s="534" t="str">
        <f t="shared" si="89"/>
        <v/>
      </c>
      <c r="K280" s="534" t="str">
        <f t="shared" si="90"/>
        <v/>
      </c>
      <c r="M280" s="534" t="str">
        <f t="shared" si="91"/>
        <v/>
      </c>
      <c r="O280" s="534" t="str">
        <f t="shared" si="92"/>
        <v/>
      </c>
      <c r="Q280" s="534" t="str">
        <f t="shared" si="93"/>
        <v/>
      </c>
      <c r="S280" s="534" t="str">
        <f t="shared" si="94"/>
        <v/>
      </c>
      <c r="U280" s="534" t="str">
        <f t="shared" si="95"/>
        <v/>
      </c>
      <c r="W280" s="534" t="str">
        <f t="shared" si="96"/>
        <v/>
      </c>
      <c r="Y280" s="534" t="str">
        <f t="shared" si="97"/>
        <v/>
      </c>
      <c r="AA280" s="534" t="str">
        <f t="shared" si="98"/>
        <v/>
      </c>
      <c r="AC280" s="534" t="str">
        <f t="shared" si="99"/>
        <v/>
      </c>
      <c r="AE280" s="534" t="str">
        <f t="shared" si="100"/>
        <v/>
      </c>
      <c r="AG280" s="534" t="str">
        <f t="shared" si="101"/>
        <v/>
      </c>
      <c r="AI280" s="534" t="str">
        <f t="shared" si="102"/>
        <v/>
      </c>
      <c r="AK280" s="534" t="str">
        <f t="shared" si="103"/>
        <v/>
      </c>
      <c r="AM280" s="534" t="str">
        <f t="shared" si="104"/>
        <v/>
      </c>
      <c r="AO280" s="534" t="str">
        <f t="shared" si="105"/>
        <v/>
      </c>
      <c r="AQ280" s="534" t="str">
        <f t="shared" si="106"/>
        <v/>
      </c>
    </row>
    <row r="281" spans="5:43">
      <c r="E281" s="534" t="str">
        <f t="shared" si="88"/>
        <v/>
      </c>
      <c r="G281" s="534" t="str">
        <f t="shared" si="88"/>
        <v/>
      </c>
      <c r="I281" s="534" t="str">
        <f t="shared" si="89"/>
        <v/>
      </c>
      <c r="K281" s="534" t="str">
        <f t="shared" si="90"/>
        <v/>
      </c>
      <c r="M281" s="534" t="str">
        <f t="shared" si="91"/>
        <v/>
      </c>
      <c r="O281" s="534" t="str">
        <f t="shared" si="92"/>
        <v/>
      </c>
      <c r="Q281" s="534" t="str">
        <f t="shared" si="93"/>
        <v/>
      </c>
      <c r="S281" s="534" t="str">
        <f t="shared" si="94"/>
        <v/>
      </c>
      <c r="U281" s="534" t="str">
        <f t="shared" si="95"/>
        <v/>
      </c>
      <c r="W281" s="534" t="str">
        <f t="shared" si="96"/>
        <v/>
      </c>
      <c r="Y281" s="534" t="str">
        <f t="shared" si="97"/>
        <v/>
      </c>
      <c r="AA281" s="534" t="str">
        <f t="shared" si="98"/>
        <v/>
      </c>
      <c r="AC281" s="534" t="str">
        <f t="shared" si="99"/>
        <v/>
      </c>
      <c r="AE281" s="534" t="str">
        <f t="shared" si="100"/>
        <v/>
      </c>
      <c r="AG281" s="534" t="str">
        <f t="shared" si="101"/>
        <v/>
      </c>
      <c r="AI281" s="534" t="str">
        <f t="shared" si="102"/>
        <v/>
      </c>
      <c r="AK281" s="534" t="str">
        <f t="shared" si="103"/>
        <v/>
      </c>
      <c r="AM281" s="534" t="str">
        <f t="shared" si="104"/>
        <v/>
      </c>
      <c r="AO281" s="534" t="str">
        <f t="shared" si="105"/>
        <v/>
      </c>
      <c r="AQ281" s="534" t="str">
        <f t="shared" si="106"/>
        <v/>
      </c>
    </row>
    <row r="282" spans="5:43">
      <c r="E282" s="534" t="str">
        <f t="shared" si="88"/>
        <v/>
      </c>
      <c r="G282" s="534" t="str">
        <f t="shared" si="88"/>
        <v/>
      </c>
      <c r="I282" s="534" t="str">
        <f t="shared" si="89"/>
        <v/>
      </c>
      <c r="K282" s="534" t="str">
        <f t="shared" si="90"/>
        <v/>
      </c>
      <c r="M282" s="534" t="str">
        <f t="shared" si="91"/>
        <v/>
      </c>
      <c r="O282" s="534" t="str">
        <f t="shared" si="92"/>
        <v/>
      </c>
      <c r="Q282" s="534" t="str">
        <f t="shared" si="93"/>
        <v/>
      </c>
      <c r="S282" s="534" t="str">
        <f t="shared" si="94"/>
        <v/>
      </c>
      <c r="U282" s="534" t="str">
        <f t="shared" si="95"/>
        <v/>
      </c>
      <c r="W282" s="534" t="str">
        <f t="shared" si="96"/>
        <v/>
      </c>
      <c r="Y282" s="534" t="str">
        <f t="shared" si="97"/>
        <v/>
      </c>
      <c r="AA282" s="534" t="str">
        <f t="shared" si="98"/>
        <v/>
      </c>
      <c r="AC282" s="534" t="str">
        <f t="shared" si="99"/>
        <v/>
      </c>
      <c r="AE282" s="534" t="str">
        <f t="shared" si="100"/>
        <v/>
      </c>
      <c r="AG282" s="534" t="str">
        <f t="shared" si="101"/>
        <v/>
      </c>
      <c r="AI282" s="534" t="str">
        <f t="shared" si="102"/>
        <v/>
      </c>
      <c r="AK282" s="534" t="str">
        <f t="shared" si="103"/>
        <v/>
      </c>
      <c r="AM282" s="534" t="str">
        <f t="shared" si="104"/>
        <v/>
      </c>
      <c r="AO282" s="534" t="str">
        <f t="shared" si="105"/>
        <v/>
      </c>
      <c r="AQ282" s="534" t="str">
        <f t="shared" si="106"/>
        <v/>
      </c>
    </row>
    <row r="283" spans="5:43">
      <c r="E283" s="534" t="str">
        <f t="shared" si="88"/>
        <v/>
      </c>
      <c r="G283" s="534" t="str">
        <f t="shared" si="88"/>
        <v/>
      </c>
      <c r="I283" s="534" t="str">
        <f t="shared" si="89"/>
        <v/>
      </c>
      <c r="K283" s="534" t="str">
        <f t="shared" si="90"/>
        <v/>
      </c>
      <c r="M283" s="534" t="str">
        <f t="shared" si="91"/>
        <v/>
      </c>
      <c r="O283" s="534" t="str">
        <f t="shared" si="92"/>
        <v/>
      </c>
      <c r="Q283" s="534" t="str">
        <f t="shared" si="93"/>
        <v/>
      </c>
      <c r="S283" s="534" t="str">
        <f t="shared" si="94"/>
        <v/>
      </c>
      <c r="U283" s="534" t="str">
        <f t="shared" si="95"/>
        <v/>
      </c>
      <c r="W283" s="534" t="str">
        <f t="shared" si="96"/>
        <v/>
      </c>
      <c r="Y283" s="534" t="str">
        <f t="shared" si="97"/>
        <v/>
      </c>
      <c r="AA283" s="534" t="str">
        <f t="shared" si="98"/>
        <v/>
      </c>
      <c r="AC283" s="534" t="str">
        <f t="shared" si="99"/>
        <v/>
      </c>
      <c r="AE283" s="534" t="str">
        <f t="shared" si="100"/>
        <v/>
      </c>
      <c r="AG283" s="534" t="str">
        <f t="shared" si="101"/>
        <v/>
      </c>
      <c r="AI283" s="534" t="str">
        <f t="shared" si="102"/>
        <v/>
      </c>
      <c r="AK283" s="534" t="str">
        <f t="shared" si="103"/>
        <v/>
      </c>
      <c r="AM283" s="534" t="str">
        <f t="shared" si="104"/>
        <v/>
      </c>
      <c r="AO283" s="534" t="str">
        <f t="shared" si="105"/>
        <v/>
      </c>
      <c r="AQ283" s="534" t="str">
        <f t="shared" si="106"/>
        <v/>
      </c>
    </row>
    <row r="284" spans="5:43">
      <c r="E284" s="534" t="str">
        <f t="shared" si="88"/>
        <v/>
      </c>
      <c r="G284" s="534" t="str">
        <f t="shared" si="88"/>
        <v/>
      </c>
      <c r="I284" s="534" t="str">
        <f t="shared" si="89"/>
        <v/>
      </c>
      <c r="K284" s="534" t="str">
        <f t="shared" si="90"/>
        <v/>
      </c>
      <c r="M284" s="534" t="str">
        <f t="shared" si="91"/>
        <v/>
      </c>
      <c r="O284" s="534" t="str">
        <f t="shared" si="92"/>
        <v/>
      </c>
      <c r="Q284" s="534" t="str">
        <f t="shared" si="93"/>
        <v/>
      </c>
      <c r="S284" s="534" t="str">
        <f t="shared" si="94"/>
        <v/>
      </c>
      <c r="U284" s="534" t="str">
        <f t="shared" si="95"/>
        <v/>
      </c>
      <c r="W284" s="534" t="str">
        <f t="shared" si="96"/>
        <v/>
      </c>
      <c r="Y284" s="534" t="str">
        <f t="shared" si="97"/>
        <v/>
      </c>
      <c r="AA284" s="534" t="str">
        <f t="shared" si="98"/>
        <v/>
      </c>
      <c r="AC284" s="534" t="str">
        <f t="shared" si="99"/>
        <v/>
      </c>
      <c r="AE284" s="534" t="str">
        <f t="shared" si="100"/>
        <v/>
      </c>
      <c r="AG284" s="534" t="str">
        <f t="shared" si="101"/>
        <v/>
      </c>
      <c r="AI284" s="534" t="str">
        <f t="shared" si="102"/>
        <v/>
      </c>
      <c r="AK284" s="534" t="str">
        <f t="shared" si="103"/>
        <v/>
      </c>
      <c r="AM284" s="534" t="str">
        <f t="shared" si="104"/>
        <v/>
      </c>
      <c r="AO284" s="534" t="str">
        <f t="shared" si="105"/>
        <v/>
      </c>
      <c r="AQ284" s="534" t="str">
        <f t="shared" si="106"/>
        <v/>
      </c>
    </row>
    <row r="285" spans="5:43">
      <c r="E285" s="534" t="str">
        <f t="shared" ref="E285:G300" si="107">IF(OR($B285=0,D285=0),"",D285/$B285)</f>
        <v/>
      </c>
      <c r="G285" s="534" t="str">
        <f t="shared" si="107"/>
        <v/>
      </c>
      <c r="I285" s="534" t="str">
        <f t="shared" si="89"/>
        <v/>
      </c>
      <c r="K285" s="534" t="str">
        <f t="shared" si="90"/>
        <v/>
      </c>
      <c r="M285" s="534" t="str">
        <f t="shared" si="91"/>
        <v/>
      </c>
      <c r="O285" s="534" t="str">
        <f t="shared" si="92"/>
        <v/>
      </c>
      <c r="Q285" s="534" t="str">
        <f t="shared" si="93"/>
        <v/>
      </c>
      <c r="S285" s="534" t="str">
        <f t="shared" si="94"/>
        <v/>
      </c>
      <c r="U285" s="534" t="str">
        <f t="shared" si="95"/>
        <v/>
      </c>
      <c r="W285" s="534" t="str">
        <f t="shared" si="96"/>
        <v/>
      </c>
      <c r="Y285" s="534" t="str">
        <f t="shared" si="97"/>
        <v/>
      </c>
      <c r="AA285" s="534" t="str">
        <f t="shared" si="98"/>
        <v/>
      </c>
      <c r="AC285" s="534" t="str">
        <f t="shared" si="99"/>
        <v/>
      </c>
      <c r="AE285" s="534" t="str">
        <f t="shared" si="100"/>
        <v/>
      </c>
      <c r="AG285" s="534" t="str">
        <f t="shared" si="101"/>
        <v/>
      </c>
      <c r="AI285" s="534" t="str">
        <f t="shared" si="102"/>
        <v/>
      </c>
      <c r="AK285" s="534" t="str">
        <f t="shared" si="103"/>
        <v/>
      </c>
      <c r="AM285" s="534" t="str">
        <f t="shared" si="104"/>
        <v/>
      </c>
      <c r="AO285" s="534" t="str">
        <f t="shared" si="105"/>
        <v/>
      </c>
      <c r="AQ285" s="534" t="str">
        <f t="shared" si="106"/>
        <v/>
      </c>
    </row>
    <row r="286" spans="5:43">
      <c r="E286" s="534" t="str">
        <f t="shared" si="107"/>
        <v/>
      </c>
      <c r="G286" s="534" t="str">
        <f t="shared" si="107"/>
        <v/>
      </c>
      <c r="I286" s="534" t="str">
        <f t="shared" si="89"/>
        <v/>
      </c>
      <c r="K286" s="534" t="str">
        <f t="shared" si="90"/>
        <v/>
      </c>
      <c r="M286" s="534" t="str">
        <f t="shared" si="91"/>
        <v/>
      </c>
      <c r="O286" s="534" t="str">
        <f t="shared" si="92"/>
        <v/>
      </c>
      <c r="Q286" s="534" t="str">
        <f t="shared" si="93"/>
        <v/>
      </c>
      <c r="S286" s="534" t="str">
        <f t="shared" si="94"/>
        <v/>
      </c>
      <c r="U286" s="534" t="str">
        <f t="shared" si="95"/>
        <v/>
      </c>
      <c r="W286" s="534" t="str">
        <f t="shared" si="96"/>
        <v/>
      </c>
      <c r="Y286" s="534" t="str">
        <f t="shared" si="97"/>
        <v/>
      </c>
      <c r="AA286" s="534" t="str">
        <f t="shared" si="98"/>
        <v/>
      </c>
      <c r="AC286" s="534" t="str">
        <f t="shared" si="99"/>
        <v/>
      </c>
      <c r="AE286" s="534" t="str">
        <f t="shared" si="100"/>
        <v/>
      </c>
      <c r="AG286" s="534" t="str">
        <f t="shared" si="101"/>
        <v/>
      </c>
      <c r="AI286" s="534" t="str">
        <f t="shared" si="102"/>
        <v/>
      </c>
      <c r="AK286" s="534" t="str">
        <f t="shared" si="103"/>
        <v/>
      </c>
      <c r="AM286" s="534" t="str">
        <f t="shared" si="104"/>
        <v/>
      </c>
      <c r="AO286" s="534" t="str">
        <f t="shared" si="105"/>
        <v/>
      </c>
      <c r="AQ286" s="534" t="str">
        <f t="shared" si="106"/>
        <v/>
      </c>
    </row>
    <row r="287" spans="5:43">
      <c r="E287" s="534" t="str">
        <f t="shared" si="107"/>
        <v/>
      </c>
      <c r="G287" s="534" t="str">
        <f t="shared" si="107"/>
        <v/>
      </c>
      <c r="I287" s="534" t="str">
        <f t="shared" si="89"/>
        <v/>
      </c>
      <c r="K287" s="534" t="str">
        <f t="shared" si="90"/>
        <v/>
      </c>
      <c r="M287" s="534" t="str">
        <f t="shared" si="91"/>
        <v/>
      </c>
      <c r="O287" s="534" t="str">
        <f t="shared" si="92"/>
        <v/>
      </c>
      <c r="Q287" s="534" t="str">
        <f t="shared" si="93"/>
        <v/>
      </c>
      <c r="S287" s="534" t="str">
        <f t="shared" si="94"/>
        <v/>
      </c>
      <c r="U287" s="534" t="str">
        <f t="shared" si="95"/>
        <v/>
      </c>
      <c r="W287" s="534" t="str">
        <f t="shared" si="96"/>
        <v/>
      </c>
      <c r="Y287" s="534" t="str">
        <f t="shared" si="97"/>
        <v/>
      </c>
      <c r="AA287" s="534" t="str">
        <f t="shared" si="98"/>
        <v/>
      </c>
      <c r="AC287" s="534" t="str">
        <f t="shared" si="99"/>
        <v/>
      </c>
      <c r="AE287" s="534" t="str">
        <f t="shared" si="100"/>
        <v/>
      </c>
      <c r="AG287" s="534" t="str">
        <f t="shared" si="101"/>
        <v/>
      </c>
      <c r="AI287" s="534" t="str">
        <f t="shared" si="102"/>
        <v/>
      </c>
      <c r="AK287" s="534" t="str">
        <f t="shared" si="103"/>
        <v/>
      </c>
      <c r="AM287" s="534" t="str">
        <f t="shared" si="104"/>
        <v/>
      </c>
      <c r="AO287" s="534" t="str">
        <f t="shared" si="105"/>
        <v/>
      </c>
      <c r="AQ287" s="534" t="str">
        <f t="shared" si="106"/>
        <v/>
      </c>
    </row>
    <row r="288" spans="5:43">
      <c r="E288" s="534" t="str">
        <f t="shared" si="107"/>
        <v/>
      </c>
      <c r="G288" s="534" t="str">
        <f t="shared" si="107"/>
        <v/>
      </c>
      <c r="I288" s="534" t="str">
        <f t="shared" si="89"/>
        <v/>
      </c>
      <c r="K288" s="534" t="str">
        <f t="shared" si="90"/>
        <v/>
      </c>
      <c r="M288" s="534" t="str">
        <f t="shared" si="91"/>
        <v/>
      </c>
      <c r="O288" s="534" t="str">
        <f t="shared" si="92"/>
        <v/>
      </c>
      <c r="Q288" s="534" t="str">
        <f t="shared" si="93"/>
        <v/>
      </c>
      <c r="S288" s="534" t="str">
        <f t="shared" si="94"/>
        <v/>
      </c>
      <c r="U288" s="534" t="str">
        <f t="shared" si="95"/>
        <v/>
      </c>
      <c r="W288" s="534" t="str">
        <f t="shared" si="96"/>
        <v/>
      </c>
      <c r="Y288" s="534" t="str">
        <f t="shared" si="97"/>
        <v/>
      </c>
      <c r="AA288" s="534" t="str">
        <f t="shared" si="98"/>
        <v/>
      </c>
      <c r="AC288" s="534" t="str">
        <f t="shared" si="99"/>
        <v/>
      </c>
      <c r="AE288" s="534" t="str">
        <f t="shared" si="100"/>
        <v/>
      </c>
      <c r="AG288" s="534" t="str">
        <f t="shared" si="101"/>
        <v/>
      </c>
      <c r="AI288" s="534" t="str">
        <f t="shared" si="102"/>
        <v/>
      </c>
      <c r="AK288" s="534" t="str">
        <f t="shared" si="103"/>
        <v/>
      </c>
      <c r="AM288" s="534" t="str">
        <f t="shared" si="104"/>
        <v/>
      </c>
      <c r="AO288" s="534" t="str">
        <f t="shared" si="105"/>
        <v/>
      </c>
      <c r="AQ288" s="534" t="str">
        <f t="shared" si="106"/>
        <v/>
      </c>
    </row>
    <row r="289" spans="5:43">
      <c r="E289" s="534" t="str">
        <f t="shared" si="107"/>
        <v/>
      </c>
      <c r="G289" s="534" t="str">
        <f t="shared" si="107"/>
        <v/>
      </c>
      <c r="I289" s="534" t="str">
        <f t="shared" si="89"/>
        <v/>
      </c>
      <c r="K289" s="534" t="str">
        <f t="shared" si="90"/>
        <v/>
      </c>
      <c r="M289" s="534" t="str">
        <f t="shared" si="91"/>
        <v/>
      </c>
      <c r="O289" s="534" t="str">
        <f t="shared" si="92"/>
        <v/>
      </c>
      <c r="Q289" s="534" t="str">
        <f t="shared" si="93"/>
        <v/>
      </c>
      <c r="S289" s="534" t="str">
        <f t="shared" si="94"/>
        <v/>
      </c>
      <c r="U289" s="534" t="str">
        <f t="shared" si="95"/>
        <v/>
      </c>
      <c r="W289" s="534" t="str">
        <f t="shared" si="96"/>
        <v/>
      </c>
      <c r="Y289" s="534" t="str">
        <f t="shared" si="97"/>
        <v/>
      </c>
      <c r="AA289" s="534" t="str">
        <f t="shared" si="98"/>
        <v/>
      </c>
      <c r="AC289" s="534" t="str">
        <f t="shared" si="99"/>
        <v/>
      </c>
      <c r="AE289" s="534" t="str">
        <f t="shared" si="100"/>
        <v/>
      </c>
      <c r="AG289" s="534" t="str">
        <f t="shared" si="101"/>
        <v/>
      </c>
      <c r="AI289" s="534" t="str">
        <f t="shared" si="102"/>
        <v/>
      </c>
      <c r="AK289" s="534" t="str">
        <f t="shared" si="103"/>
        <v/>
      </c>
      <c r="AM289" s="534" t="str">
        <f t="shared" si="104"/>
        <v/>
      </c>
      <c r="AO289" s="534" t="str">
        <f t="shared" si="105"/>
        <v/>
      </c>
      <c r="AQ289" s="534" t="str">
        <f t="shared" si="106"/>
        <v/>
      </c>
    </row>
    <row r="290" spans="5:43">
      <c r="E290" s="534" t="str">
        <f t="shared" si="107"/>
        <v/>
      </c>
      <c r="G290" s="534" t="str">
        <f t="shared" si="107"/>
        <v/>
      </c>
      <c r="I290" s="534" t="str">
        <f t="shared" si="89"/>
        <v/>
      </c>
      <c r="K290" s="534" t="str">
        <f t="shared" si="90"/>
        <v/>
      </c>
      <c r="M290" s="534" t="str">
        <f t="shared" si="91"/>
        <v/>
      </c>
      <c r="O290" s="534" t="str">
        <f t="shared" si="92"/>
        <v/>
      </c>
      <c r="Q290" s="534" t="str">
        <f t="shared" si="93"/>
        <v/>
      </c>
      <c r="S290" s="534" t="str">
        <f t="shared" si="94"/>
        <v/>
      </c>
      <c r="U290" s="534" t="str">
        <f t="shared" si="95"/>
        <v/>
      </c>
      <c r="W290" s="534" t="str">
        <f t="shared" si="96"/>
        <v/>
      </c>
      <c r="Y290" s="534" t="str">
        <f t="shared" si="97"/>
        <v/>
      </c>
      <c r="AA290" s="534" t="str">
        <f t="shared" si="98"/>
        <v/>
      </c>
      <c r="AC290" s="534" t="str">
        <f t="shared" si="99"/>
        <v/>
      </c>
      <c r="AE290" s="534" t="str">
        <f t="shared" si="100"/>
        <v/>
      </c>
      <c r="AG290" s="534" t="str">
        <f t="shared" si="101"/>
        <v/>
      </c>
      <c r="AI290" s="534" t="str">
        <f t="shared" si="102"/>
        <v/>
      </c>
      <c r="AK290" s="534" t="str">
        <f t="shared" si="103"/>
        <v/>
      </c>
      <c r="AM290" s="534" t="str">
        <f t="shared" si="104"/>
        <v/>
      </c>
      <c r="AO290" s="534" t="str">
        <f t="shared" si="105"/>
        <v/>
      </c>
      <c r="AQ290" s="534" t="str">
        <f t="shared" si="106"/>
        <v/>
      </c>
    </row>
    <row r="291" spans="5:43">
      <c r="E291" s="534" t="str">
        <f t="shared" si="107"/>
        <v/>
      </c>
      <c r="G291" s="534" t="str">
        <f t="shared" si="107"/>
        <v/>
      </c>
      <c r="I291" s="534" t="str">
        <f t="shared" si="89"/>
        <v/>
      </c>
      <c r="K291" s="534" t="str">
        <f t="shared" si="90"/>
        <v/>
      </c>
      <c r="M291" s="534" t="str">
        <f t="shared" si="91"/>
        <v/>
      </c>
      <c r="O291" s="534" t="str">
        <f t="shared" si="92"/>
        <v/>
      </c>
      <c r="Q291" s="534" t="str">
        <f t="shared" si="93"/>
        <v/>
      </c>
      <c r="S291" s="534" t="str">
        <f t="shared" si="94"/>
        <v/>
      </c>
      <c r="U291" s="534" t="str">
        <f t="shared" si="95"/>
        <v/>
      </c>
      <c r="W291" s="534" t="str">
        <f t="shared" si="96"/>
        <v/>
      </c>
      <c r="Y291" s="534" t="str">
        <f t="shared" si="97"/>
        <v/>
      </c>
      <c r="AA291" s="534" t="str">
        <f t="shared" si="98"/>
        <v/>
      </c>
      <c r="AC291" s="534" t="str">
        <f t="shared" si="99"/>
        <v/>
      </c>
      <c r="AE291" s="534" t="str">
        <f t="shared" si="100"/>
        <v/>
      </c>
      <c r="AG291" s="534" t="str">
        <f t="shared" si="101"/>
        <v/>
      </c>
      <c r="AI291" s="534" t="str">
        <f t="shared" si="102"/>
        <v/>
      </c>
      <c r="AK291" s="534" t="str">
        <f t="shared" si="103"/>
        <v/>
      </c>
      <c r="AM291" s="534" t="str">
        <f t="shared" si="104"/>
        <v/>
      </c>
      <c r="AO291" s="534" t="str">
        <f t="shared" si="105"/>
        <v/>
      </c>
      <c r="AQ291" s="534" t="str">
        <f t="shared" si="106"/>
        <v/>
      </c>
    </row>
    <row r="292" spans="5:43">
      <c r="E292" s="534" t="str">
        <f t="shared" si="107"/>
        <v/>
      </c>
      <c r="G292" s="534" t="str">
        <f t="shared" si="107"/>
        <v/>
      </c>
      <c r="I292" s="534" t="str">
        <f t="shared" si="89"/>
        <v/>
      </c>
      <c r="K292" s="534" t="str">
        <f t="shared" si="90"/>
        <v/>
      </c>
      <c r="M292" s="534" t="str">
        <f t="shared" si="91"/>
        <v/>
      </c>
      <c r="O292" s="534" t="str">
        <f t="shared" si="92"/>
        <v/>
      </c>
      <c r="Q292" s="534" t="str">
        <f t="shared" si="93"/>
        <v/>
      </c>
      <c r="S292" s="534" t="str">
        <f t="shared" si="94"/>
        <v/>
      </c>
      <c r="U292" s="534" t="str">
        <f t="shared" si="95"/>
        <v/>
      </c>
      <c r="W292" s="534" t="str">
        <f t="shared" si="96"/>
        <v/>
      </c>
      <c r="Y292" s="534" t="str">
        <f t="shared" si="97"/>
        <v/>
      </c>
      <c r="AA292" s="534" t="str">
        <f t="shared" si="98"/>
        <v/>
      </c>
      <c r="AC292" s="534" t="str">
        <f t="shared" si="99"/>
        <v/>
      </c>
      <c r="AE292" s="534" t="str">
        <f t="shared" si="100"/>
        <v/>
      </c>
      <c r="AG292" s="534" t="str">
        <f t="shared" si="101"/>
        <v/>
      </c>
      <c r="AI292" s="534" t="str">
        <f t="shared" si="102"/>
        <v/>
      </c>
      <c r="AK292" s="534" t="str">
        <f t="shared" si="103"/>
        <v/>
      </c>
      <c r="AM292" s="534" t="str">
        <f t="shared" si="104"/>
        <v/>
      </c>
      <c r="AO292" s="534" t="str">
        <f t="shared" si="105"/>
        <v/>
      </c>
      <c r="AQ292" s="534" t="str">
        <f t="shared" si="106"/>
        <v/>
      </c>
    </row>
    <row r="293" spans="5:43">
      <c r="E293" s="534" t="str">
        <f t="shared" si="107"/>
        <v/>
      </c>
      <c r="G293" s="534" t="str">
        <f t="shared" si="107"/>
        <v/>
      </c>
      <c r="I293" s="534" t="str">
        <f t="shared" si="89"/>
        <v/>
      </c>
      <c r="K293" s="534" t="str">
        <f t="shared" si="90"/>
        <v/>
      </c>
      <c r="M293" s="534" t="str">
        <f t="shared" si="91"/>
        <v/>
      </c>
      <c r="O293" s="534" t="str">
        <f t="shared" si="92"/>
        <v/>
      </c>
      <c r="Q293" s="534" t="str">
        <f t="shared" si="93"/>
        <v/>
      </c>
      <c r="S293" s="534" t="str">
        <f t="shared" si="94"/>
        <v/>
      </c>
      <c r="U293" s="534" t="str">
        <f t="shared" si="95"/>
        <v/>
      </c>
      <c r="W293" s="534" t="str">
        <f t="shared" si="96"/>
        <v/>
      </c>
      <c r="Y293" s="534" t="str">
        <f t="shared" si="97"/>
        <v/>
      </c>
      <c r="AA293" s="534" t="str">
        <f t="shared" si="98"/>
        <v/>
      </c>
      <c r="AC293" s="534" t="str">
        <f t="shared" si="99"/>
        <v/>
      </c>
      <c r="AE293" s="534" t="str">
        <f t="shared" si="100"/>
        <v/>
      </c>
      <c r="AG293" s="534" t="str">
        <f t="shared" si="101"/>
        <v/>
      </c>
      <c r="AI293" s="534" t="str">
        <f t="shared" si="102"/>
        <v/>
      </c>
      <c r="AK293" s="534" t="str">
        <f t="shared" si="103"/>
        <v/>
      </c>
      <c r="AM293" s="534" t="str">
        <f t="shared" si="104"/>
        <v/>
      </c>
      <c r="AO293" s="534" t="str">
        <f t="shared" si="105"/>
        <v/>
      </c>
      <c r="AQ293" s="534" t="str">
        <f t="shared" si="106"/>
        <v/>
      </c>
    </row>
    <row r="294" spans="5:43">
      <c r="E294" s="534" t="str">
        <f t="shared" si="107"/>
        <v/>
      </c>
      <c r="G294" s="534" t="str">
        <f t="shared" si="107"/>
        <v/>
      </c>
      <c r="I294" s="534" t="str">
        <f t="shared" si="89"/>
        <v/>
      </c>
      <c r="K294" s="534" t="str">
        <f t="shared" si="90"/>
        <v/>
      </c>
      <c r="M294" s="534" t="str">
        <f t="shared" si="91"/>
        <v/>
      </c>
      <c r="O294" s="534" t="str">
        <f t="shared" si="92"/>
        <v/>
      </c>
      <c r="Q294" s="534" t="str">
        <f t="shared" si="93"/>
        <v/>
      </c>
      <c r="S294" s="534" t="str">
        <f t="shared" si="94"/>
        <v/>
      </c>
      <c r="U294" s="534" t="str">
        <f t="shared" si="95"/>
        <v/>
      </c>
      <c r="W294" s="534" t="str">
        <f t="shared" si="96"/>
        <v/>
      </c>
      <c r="Y294" s="534" t="str">
        <f t="shared" si="97"/>
        <v/>
      </c>
      <c r="AA294" s="534" t="str">
        <f t="shared" si="98"/>
        <v/>
      </c>
      <c r="AC294" s="534" t="str">
        <f t="shared" si="99"/>
        <v/>
      </c>
      <c r="AE294" s="534" t="str">
        <f t="shared" si="100"/>
        <v/>
      </c>
      <c r="AG294" s="534" t="str">
        <f t="shared" si="101"/>
        <v/>
      </c>
      <c r="AI294" s="534" t="str">
        <f t="shared" si="102"/>
        <v/>
      </c>
      <c r="AK294" s="534" t="str">
        <f t="shared" si="103"/>
        <v/>
      </c>
      <c r="AM294" s="534" t="str">
        <f t="shared" si="104"/>
        <v/>
      </c>
      <c r="AO294" s="534" t="str">
        <f t="shared" si="105"/>
        <v/>
      </c>
      <c r="AQ294" s="534" t="str">
        <f t="shared" si="106"/>
        <v/>
      </c>
    </row>
    <row r="295" spans="5:43">
      <c r="E295" s="534" t="str">
        <f t="shared" si="107"/>
        <v/>
      </c>
      <c r="G295" s="534" t="str">
        <f t="shared" si="107"/>
        <v/>
      </c>
      <c r="I295" s="534" t="str">
        <f t="shared" si="89"/>
        <v/>
      </c>
      <c r="K295" s="534" t="str">
        <f t="shared" si="90"/>
        <v/>
      </c>
      <c r="M295" s="534" t="str">
        <f t="shared" si="91"/>
        <v/>
      </c>
      <c r="O295" s="534" t="str">
        <f t="shared" si="92"/>
        <v/>
      </c>
      <c r="Q295" s="534" t="str">
        <f t="shared" si="93"/>
        <v/>
      </c>
      <c r="S295" s="534" t="str">
        <f t="shared" si="94"/>
        <v/>
      </c>
      <c r="U295" s="534" t="str">
        <f t="shared" si="95"/>
        <v/>
      </c>
      <c r="W295" s="534" t="str">
        <f t="shared" si="96"/>
        <v/>
      </c>
      <c r="Y295" s="534" t="str">
        <f t="shared" si="97"/>
        <v/>
      </c>
      <c r="AA295" s="534" t="str">
        <f t="shared" si="98"/>
        <v/>
      </c>
      <c r="AC295" s="534" t="str">
        <f t="shared" si="99"/>
        <v/>
      </c>
      <c r="AE295" s="534" t="str">
        <f t="shared" si="100"/>
        <v/>
      </c>
      <c r="AG295" s="534" t="str">
        <f t="shared" si="101"/>
        <v/>
      </c>
      <c r="AI295" s="534" t="str">
        <f t="shared" si="102"/>
        <v/>
      </c>
      <c r="AK295" s="534" t="str">
        <f t="shared" si="103"/>
        <v/>
      </c>
      <c r="AM295" s="534" t="str">
        <f t="shared" si="104"/>
        <v/>
      </c>
      <c r="AO295" s="534" t="str">
        <f t="shared" si="105"/>
        <v/>
      </c>
      <c r="AQ295" s="534" t="str">
        <f t="shared" si="106"/>
        <v/>
      </c>
    </row>
    <row r="296" spans="5:43">
      <c r="E296" s="534" t="str">
        <f t="shared" si="107"/>
        <v/>
      </c>
      <c r="G296" s="534" t="str">
        <f t="shared" si="107"/>
        <v/>
      </c>
      <c r="I296" s="534" t="str">
        <f t="shared" si="89"/>
        <v/>
      </c>
      <c r="K296" s="534" t="str">
        <f t="shared" si="90"/>
        <v/>
      </c>
      <c r="M296" s="534" t="str">
        <f t="shared" si="91"/>
        <v/>
      </c>
      <c r="O296" s="534" t="str">
        <f t="shared" si="92"/>
        <v/>
      </c>
      <c r="Q296" s="534" t="str">
        <f t="shared" si="93"/>
        <v/>
      </c>
      <c r="S296" s="534" t="str">
        <f t="shared" si="94"/>
        <v/>
      </c>
      <c r="U296" s="534" t="str">
        <f t="shared" si="95"/>
        <v/>
      </c>
      <c r="W296" s="534" t="str">
        <f t="shared" si="96"/>
        <v/>
      </c>
      <c r="Y296" s="534" t="str">
        <f t="shared" si="97"/>
        <v/>
      </c>
      <c r="AA296" s="534" t="str">
        <f t="shared" si="98"/>
        <v/>
      </c>
      <c r="AC296" s="534" t="str">
        <f t="shared" si="99"/>
        <v/>
      </c>
      <c r="AE296" s="534" t="str">
        <f t="shared" si="100"/>
        <v/>
      </c>
      <c r="AG296" s="534" t="str">
        <f t="shared" si="101"/>
        <v/>
      </c>
      <c r="AI296" s="534" t="str">
        <f t="shared" si="102"/>
        <v/>
      </c>
      <c r="AK296" s="534" t="str">
        <f t="shared" si="103"/>
        <v/>
      </c>
      <c r="AM296" s="534" t="str">
        <f t="shared" si="104"/>
        <v/>
      </c>
      <c r="AO296" s="534" t="str">
        <f t="shared" si="105"/>
        <v/>
      </c>
      <c r="AQ296" s="534" t="str">
        <f t="shared" si="106"/>
        <v/>
      </c>
    </row>
    <row r="297" spans="5:43">
      <c r="E297" s="534" t="str">
        <f t="shared" si="107"/>
        <v/>
      </c>
      <c r="G297" s="534" t="str">
        <f t="shared" si="107"/>
        <v/>
      </c>
      <c r="I297" s="534" t="str">
        <f t="shared" si="89"/>
        <v/>
      </c>
      <c r="K297" s="534" t="str">
        <f t="shared" si="90"/>
        <v/>
      </c>
      <c r="M297" s="534" t="str">
        <f t="shared" si="91"/>
        <v/>
      </c>
      <c r="O297" s="534" t="str">
        <f t="shared" si="92"/>
        <v/>
      </c>
      <c r="Q297" s="534" t="str">
        <f t="shared" si="93"/>
        <v/>
      </c>
      <c r="S297" s="534" t="str">
        <f t="shared" si="94"/>
        <v/>
      </c>
      <c r="U297" s="534" t="str">
        <f t="shared" si="95"/>
        <v/>
      </c>
      <c r="W297" s="534" t="str">
        <f t="shared" si="96"/>
        <v/>
      </c>
      <c r="Y297" s="534" t="str">
        <f t="shared" si="97"/>
        <v/>
      </c>
      <c r="AA297" s="534" t="str">
        <f t="shared" si="98"/>
        <v/>
      </c>
      <c r="AC297" s="534" t="str">
        <f t="shared" si="99"/>
        <v/>
      </c>
      <c r="AE297" s="534" t="str">
        <f t="shared" si="100"/>
        <v/>
      </c>
      <c r="AG297" s="534" t="str">
        <f t="shared" si="101"/>
        <v/>
      </c>
      <c r="AI297" s="534" t="str">
        <f t="shared" si="102"/>
        <v/>
      </c>
      <c r="AK297" s="534" t="str">
        <f t="shared" si="103"/>
        <v/>
      </c>
      <c r="AM297" s="534" t="str">
        <f t="shared" si="104"/>
        <v/>
      </c>
      <c r="AO297" s="534" t="str">
        <f t="shared" si="105"/>
        <v/>
      </c>
      <c r="AQ297" s="534" t="str">
        <f t="shared" si="106"/>
        <v/>
      </c>
    </row>
    <row r="298" spans="5:43">
      <c r="E298" s="534" t="str">
        <f t="shared" si="107"/>
        <v/>
      </c>
      <c r="G298" s="534" t="str">
        <f t="shared" si="107"/>
        <v/>
      </c>
      <c r="I298" s="534" t="str">
        <f t="shared" si="89"/>
        <v/>
      </c>
      <c r="K298" s="534" t="str">
        <f t="shared" si="90"/>
        <v/>
      </c>
      <c r="M298" s="534" t="str">
        <f t="shared" si="91"/>
        <v/>
      </c>
      <c r="O298" s="534" t="str">
        <f t="shared" si="92"/>
        <v/>
      </c>
      <c r="Q298" s="534" t="str">
        <f t="shared" si="93"/>
        <v/>
      </c>
      <c r="S298" s="534" t="str">
        <f t="shared" si="94"/>
        <v/>
      </c>
      <c r="U298" s="534" t="str">
        <f t="shared" si="95"/>
        <v/>
      </c>
      <c r="W298" s="534" t="str">
        <f t="shared" si="96"/>
        <v/>
      </c>
      <c r="Y298" s="534" t="str">
        <f t="shared" si="97"/>
        <v/>
      </c>
      <c r="AA298" s="534" t="str">
        <f t="shared" si="98"/>
        <v/>
      </c>
      <c r="AC298" s="534" t="str">
        <f t="shared" si="99"/>
        <v/>
      </c>
      <c r="AE298" s="534" t="str">
        <f t="shared" si="100"/>
        <v/>
      </c>
      <c r="AG298" s="534" t="str">
        <f t="shared" si="101"/>
        <v/>
      </c>
      <c r="AI298" s="534" t="str">
        <f t="shared" si="102"/>
        <v/>
      </c>
      <c r="AK298" s="534" t="str">
        <f t="shared" si="103"/>
        <v/>
      </c>
      <c r="AM298" s="534" t="str">
        <f t="shared" si="104"/>
        <v/>
      </c>
      <c r="AO298" s="534" t="str">
        <f t="shared" si="105"/>
        <v/>
      </c>
      <c r="AQ298" s="534" t="str">
        <f t="shared" si="106"/>
        <v/>
      </c>
    </row>
    <row r="299" spans="5:43">
      <c r="E299" s="534" t="str">
        <f t="shared" si="107"/>
        <v/>
      </c>
      <c r="G299" s="534" t="str">
        <f t="shared" si="107"/>
        <v/>
      </c>
      <c r="I299" s="534" t="str">
        <f t="shared" si="89"/>
        <v/>
      </c>
      <c r="K299" s="534" t="str">
        <f t="shared" si="90"/>
        <v/>
      </c>
      <c r="M299" s="534" t="str">
        <f t="shared" si="91"/>
        <v/>
      </c>
      <c r="O299" s="534" t="str">
        <f t="shared" si="92"/>
        <v/>
      </c>
      <c r="Q299" s="534" t="str">
        <f t="shared" si="93"/>
        <v/>
      </c>
      <c r="S299" s="534" t="str">
        <f t="shared" si="94"/>
        <v/>
      </c>
      <c r="U299" s="534" t="str">
        <f t="shared" si="95"/>
        <v/>
      </c>
      <c r="W299" s="534" t="str">
        <f t="shared" si="96"/>
        <v/>
      </c>
      <c r="Y299" s="534" t="str">
        <f t="shared" si="97"/>
        <v/>
      </c>
      <c r="AA299" s="534" t="str">
        <f t="shared" si="98"/>
        <v/>
      </c>
      <c r="AC299" s="534" t="str">
        <f t="shared" si="99"/>
        <v/>
      </c>
      <c r="AE299" s="534" t="str">
        <f t="shared" si="100"/>
        <v/>
      </c>
      <c r="AG299" s="534" t="str">
        <f t="shared" si="101"/>
        <v/>
      </c>
      <c r="AI299" s="534" t="str">
        <f t="shared" si="102"/>
        <v/>
      </c>
      <c r="AK299" s="534" t="str">
        <f t="shared" si="103"/>
        <v/>
      </c>
      <c r="AM299" s="534" t="str">
        <f t="shared" si="104"/>
        <v/>
      </c>
      <c r="AO299" s="534" t="str">
        <f t="shared" si="105"/>
        <v/>
      </c>
      <c r="AQ299" s="534" t="str">
        <f t="shared" si="106"/>
        <v/>
      </c>
    </row>
    <row r="300" spans="5:43">
      <c r="E300" s="534" t="str">
        <f t="shared" si="107"/>
        <v/>
      </c>
      <c r="G300" s="534" t="str">
        <f t="shared" si="107"/>
        <v/>
      </c>
      <c r="I300" s="534" t="str">
        <f t="shared" si="89"/>
        <v/>
      </c>
      <c r="K300" s="534" t="str">
        <f t="shared" si="90"/>
        <v/>
      </c>
      <c r="M300" s="534" t="str">
        <f t="shared" si="91"/>
        <v/>
      </c>
      <c r="O300" s="534" t="str">
        <f t="shared" si="92"/>
        <v/>
      </c>
      <c r="Q300" s="534" t="str">
        <f t="shared" si="93"/>
        <v/>
      </c>
      <c r="S300" s="534" t="str">
        <f t="shared" si="94"/>
        <v/>
      </c>
      <c r="U300" s="534" t="str">
        <f t="shared" si="95"/>
        <v/>
      </c>
      <c r="W300" s="534" t="str">
        <f t="shared" si="96"/>
        <v/>
      </c>
      <c r="Y300" s="534" t="str">
        <f t="shared" si="97"/>
        <v/>
      </c>
      <c r="AA300" s="534" t="str">
        <f t="shared" si="98"/>
        <v/>
      </c>
      <c r="AC300" s="534" t="str">
        <f t="shared" si="99"/>
        <v/>
      </c>
      <c r="AE300" s="534" t="str">
        <f t="shared" si="100"/>
        <v/>
      </c>
      <c r="AG300" s="534" t="str">
        <f t="shared" si="101"/>
        <v/>
      </c>
      <c r="AI300" s="534" t="str">
        <f t="shared" si="102"/>
        <v/>
      </c>
      <c r="AK300" s="534" t="str">
        <f t="shared" si="103"/>
        <v/>
      </c>
      <c r="AM300" s="534" t="str">
        <f t="shared" si="104"/>
        <v/>
      </c>
      <c r="AO300" s="534" t="str">
        <f t="shared" si="105"/>
        <v/>
      </c>
      <c r="AQ300" s="534" t="str">
        <f t="shared" si="106"/>
        <v/>
      </c>
    </row>
  </sheetData>
  <mergeCells count="1">
    <mergeCell ref="A3:A6"/>
  </mergeCells>
  <conditionalFormatting sqref="E12:E300">
    <cfRule type="expression" dxfId="1" priority="2">
      <formula>AND(LEN(E12)&gt;0,OR(E12&lt;E$2,E12&gt;E$3))</formula>
    </cfRule>
  </conditionalFormatting>
  <conditionalFormatting sqref="AQ12:AQ300 AO12:AO300 AM12:AM300 AK12:AK300 AI12:AI300 AG12:AG300 AE12:AE300 AC12:AC300 AA12:AA300 Y12:Y300 W12:W300 U12:U300 S12:S300 Q12:Q300 O12:O300 M12:M300 K12:K300 I12:I300 G12:G300">
    <cfRule type="expression" dxfId="0" priority="1">
      <formula>AND(LEN(G12)&gt;0,OR(G12&lt;G$2,G12&gt;G$3))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S29"/>
  <sheetViews>
    <sheetView zoomScale="70" zoomScaleNormal="70" workbookViewId="0">
      <selection activeCell="D28" sqref="D28"/>
    </sheetView>
  </sheetViews>
  <sheetFormatPr defaultColWidth="8.7109375" defaultRowHeight="18.75"/>
  <cols>
    <col min="1" max="1" width="4.42578125" style="78" customWidth="1"/>
    <col min="2" max="2" width="31.42578125" style="78" bestFit="1" customWidth="1"/>
    <col min="3" max="3" width="18.85546875" style="78" customWidth="1"/>
    <col min="4" max="4" width="45" style="78" customWidth="1"/>
    <col min="5" max="5" width="8.42578125" style="78" customWidth="1"/>
    <col min="6" max="6" width="32.140625" style="78" customWidth="1"/>
    <col min="7" max="7" width="10.85546875" style="78" customWidth="1"/>
    <col min="8" max="8" width="14.5703125" style="78" customWidth="1"/>
    <col min="9" max="9" width="15.28515625" style="78" customWidth="1"/>
    <col min="10" max="10" width="4.140625" style="78" customWidth="1"/>
    <col min="11" max="11" width="31.140625" style="78" customWidth="1"/>
    <col min="12" max="12" width="11" style="78" customWidth="1"/>
    <col min="13" max="13" width="14.28515625" style="78" customWidth="1"/>
    <col min="14" max="14" width="15.28515625" style="78" customWidth="1"/>
    <col min="15" max="15" width="4.28515625" style="78" customWidth="1"/>
    <col min="16" max="16" width="29.28515625" style="78" customWidth="1"/>
    <col min="17" max="17" width="10.28515625" style="78" customWidth="1"/>
    <col min="18" max="18" width="14.7109375" style="78" customWidth="1"/>
    <col min="19" max="19" width="17.5703125" style="78" customWidth="1"/>
    <col min="20" max="16384" width="8.7109375" style="78"/>
  </cols>
  <sheetData>
    <row r="2" spans="2:19" ht="19.5" thickBot="1">
      <c r="B2" s="2"/>
    </row>
    <row r="3" spans="2:19" ht="19.5" thickBot="1">
      <c r="B3" s="729" t="s">
        <v>27</v>
      </c>
      <c r="C3" s="730"/>
      <c r="D3" s="731"/>
      <c r="F3" s="732" t="s">
        <v>28</v>
      </c>
      <c r="G3" s="733"/>
      <c r="H3" s="733"/>
      <c r="I3" s="734"/>
      <c r="K3" s="732" t="s">
        <v>28</v>
      </c>
      <c r="L3" s="733"/>
      <c r="M3" s="733"/>
      <c r="N3" s="734"/>
      <c r="P3" s="732" t="s">
        <v>28</v>
      </c>
      <c r="Q3" s="733"/>
      <c r="R3" s="733"/>
      <c r="S3" s="734"/>
    </row>
    <row r="4" spans="2:19" ht="19.5" thickBot="1">
      <c r="B4" s="735" t="s">
        <v>28</v>
      </c>
      <c r="C4" s="736"/>
      <c r="D4" s="737"/>
      <c r="F4" s="732" t="s">
        <v>29</v>
      </c>
      <c r="G4" s="733"/>
      <c r="H4" s="733"/>
      <c r="I4" s="734"/>
      <c r="K4" s="732" t="s">
        <v>30</v>
      </c>
      <c r="L4" s="733"/>
      <c r="M4" s="733"/>
      <c r="N4" s="734"/>
      <c r="P4" s="732" t="s">
        <v>31</v>
      </c>
      <c r="Q4" s="733"/>
      <c r="R4" s="733"/>
      <c r="S4" s="734"/>
    </row>
    <row r="5" spans="2:19">
      <c r="B5" s="726" t="s">
        <v>436</v>
      </c>
      <c r="C5" s="727"/>
      <c r="D5" s="4" t="s">
        <v>2</v>
      </c>
      <c r="F5" s="362"/>
      <c r="G5" s="728"/>
      <c r="H5" s="728"/>
      <c r="I5" s="363"/>
      <c r="K5" s="362"/>
      <c r="L5" s="728"/>
      <c r="M5" s="728"/>
      <c r="N5" s="363"/>
      <c r="P5" s="362"/>
      <c r="Q5" s="728"/>
      <c r="R5" s="728"/>
      <c r="S5" s="363"/>
    </row>
    <row r="6" spans="2:19">
      <c r="B6" s="364" t="str">
        <f>'[14] Contract Data'!O3</f>
        <v>Program Management</v>
      </c>
      <c r="C6" s="662" t="s">
        <v>421</v>
      </c>
      <c r="D6" s="116" t="s">
        <v>414</v>
      </c>
      <c r="F6" s="365" t="s">
        <v>32</v>
      </c>
      <c r="G6" s="366"/>
      <c r="H6" s="366"/>
      <c r="I6" s="367" t="s">
        <v>5</v>
      </c>
      <c r="K6" s="365" t="s">
        <v>32</v>
      </c>
      <c r="L6" s="366"/>
      <c r="M6" s="366"/>
      <c r="N6" s="367" t="s">
        <v>5</v>
      </c>
      <c r="P6" s="365" t="s">
        <v>32</v>
      </c>
      <c r="Q6" s="366"/>
      <c r="R6" s="366"/>
      <c r="S6" s="367" t="s">
        <v>5</v>
      </c>
    </row>
    <row r="7" spans="2:19">
      <c r="B7" s="364" t="s">
        <v>8</v>
      </c>
      <c r="C7" s="662" t="s">
        <v>419</v>
      </c>
      <c r="D7" s="116" t="s">
        <v>414</v>
      </c>
      <c r="F7" s="368" t="str">
        <f t="shared" ref="F7" si="0">B6</f>
        <v>Program Management</v>
      </c>
      <c r="G7" s="369"/>
      <c r="H7" s="370"/>
      <c r="I7" s="371">
        <v>18243.68</v>
      </c>
      <c r="K7" s="364" t="str">
        <f t="shared" ref="K7" si="1">B6</f>
        <v>Program Management</v>
      </c>
      <c r="L7" s="372"/>
      <c r="M7" s="370"/>
      <c r="N7" s="371">
        <v>54731.040000000001</v>
      </c>
      <c r="P7" s="368" t="str">
        <f t="shared" ref="P7" si="2">B6</f>
        <v>Program Management</v>
      </c>
      <c r="Q7" s="372"/>
      <c r="R7" s="370"/>
      <c r="S7" s="371">
        <v>72974.720000000001</v>
      </c>
    </row>
    <row r="8" spans="2:19">
      <c r="B8" s="364" t="s">
        <v>9</v>
      </c>
      <c r="C8" s="662" t="s">
        <v>430</v>
      </c>
      <c r="D8" s="116" t="s">
        <v>414</v>
      </c>
      <c r="F8" s="77" t="s">
        <v>413</v>
      </c>
      <c r="G8" s="369"/>
      <c r="H8" s="370"/>
      <c r="I8" s="371">
        <v>67320.179999999993</v>
      </c>
      <c r="K8" s="364" t="str">
        <f>F8</f>
        <v>Direct Service Staff</v>
      </c>
      <c r="L8" s="372"/>
      <c r="M8" s="370"/>
      <c r="N8" s="371">
        <v>97369.21</v>
      </c>
      <c r="P8" s="368" t="str">
        <f>K8</f>
        <v>Direct Service Staff</v>
      </c>
      <c r="Q8" s="372"/>
      <c r="R8" s="370"/>
      <c r="S8" s="371">
        <v>122376.08</v>
      </c>
    </row>
    <row r="9" spans="2:19" ht="19.5" thickBot="1">
      <c r="B9" s="373" t="s">
        <v>33</v>
      </c>
      <c r="C9" s="374" t="s">
        <v>420</v>
      </c>
      <c r="D9" s="116" t="s">
        <v>414</v>
      </c>
      <c r="F9" s="368" t="s">
        <v>34</v>
      </c>
      <c r="G9" s="623"/>
      <c r="H9" s="511">
        <f>C19</f>
        <v>0.25390000000000001</v>
      </c>
      <c r="I9" s="371">
        <f>SUM(I7+I8)*H9</f>
        <v>21724.664053999997</v>
      </c>
      <c r="K9" s="368" t="s">
        <v>34</v>
      </c>
      <c r="L9" s="414"/>
      <c r="M9" s="511">
        <f>H9</f>
        <v>0.25390000000000001</v>
      </c>
      <c r="N9" s="371">
        <f>SUM(N7+N8)*M9</f>
        <v>38618.253475000005</v>
      </c>
      <c r="P9" s="368" t="s">
        <v>34</v>
      </c>
      <c r="Q9" s="414"/>
      <c r="R9" s="511">
        <f>M9</f>
        <v>0.25390000000000001</v>
      </c>
      <c r="S9" s="371">
        <f>SUM(S7:S8)*R9</f>
        <v>49599.568119999996</v>
      </c>
    </row>
    <row r="10" spans="2:19" ht="22.5" customHeight="1" thickBot="1">
      <c r="B10" s="376"/>
      <c r="C10" s="377" t="s">
        <v>13</v>
      </c>
      <c r="D10" s="74"/>
      <c r="F10" s="669" t="s">
        <v>437</v>
      </c>
      <c r="G10" s="405"/>
      <c r="H10" s="216">
        <f>C21</f>
        <v>2.7811565914169036E-2</v>
      </c>
      <c r="I10" s="670">
        <f>SUM(I7:I9)*H10</f>
        <v>2983.8618585617305</v>
      </c>
      <c r="K10" s="669" t="s">
        <v>437</v>
      </c>
      <c r="L10" s="216"/>
      <c r="M10" s="216">
        <f>H10</f>
        <v>2.7811565914169036E-2</v>
      </c>
      <c r="N10" s="670">
        <f>SUM(N7:N9)*M10</f>
        <v>5304.1802304466391</v>
      </c>
      <c r="P10" s="669" t="s">
        <v>437</v>
      </c>
      <c r="Q10" s="216"/>
      <c r="R10" s="216">
        <f>M10</f>
        <v>2.7811565914169036E-2</v>
      </c>
      <c r="S10" s="670">
        <f>SUM(S7:S9)*R10</f>
        <v>6812.4533086693491</v>
      </c>
    </row>
    <row r="11" spans="2:19">
      <c r="B11" s="77" t="s">
        <v>15</v>
      </c>
      <c r="C11" s="384">
        <f ca="1">'RESS FY21 BTL'!E5</f>
        <v>6061.1145388583136</v>
      </c>
      <c r="D11" s="116" t="s">
        <v>416</v>
      </c>
      <c r="F11" s="650" t="s">
        <v>101</v>
      </c>
      <c r="G11" s="666"/>
      <c r="H11" s="667">
        <v>1.65</v>
      </c>
      <c r="I11" s="668">
        <f>SUM(I7:I10)</f>
        <v>110272.38591256172</v>
      </c>
      <c r="K11" s="650" t="s">
        <v>101</v>
      </c>
      <c r="L11" s="666"/>
      <c r="M11" s="667">
        <v>2.8</v>
      </c>
      <c r="N11" s="668">
        <f>SUM(N7:N10)</f>
        <v>196022.68370544663</v>
      </c>
      <c r="P11" s="650" t="s">
        <v>101</v>
      </c>
      <c r="Q11" s="666"/>
      <c r="R11" s="667">
        <v>3.6</v>
      </c>
      <c r="S11" s="668">
        <f>SUM(S7:S10)</f>
        <v>251762.82142866935</v>
      </c>
    </row>
    <row r="12" spans="2:19" ht="16.149999999999999" customHeight="1">
      <c r="B12" s="77" t="s">
        <v>36</v>
      </c>
      <c r="C12" s="384">
        <f>1316*(2%+1)</f>
        <v>1342.32</v>
      </c>
      <c r="D12" s="5" t="s">
        <v>440</v>
      </c>
      <c r="F12" s="385"/>
      <c r="G12" s="386"/>
      <c r="H12" s="387" t="s">
        <v>35</v>
      </c>
      <c r="I12" s="388"/>
      <c r="K12" s="385"/>
      <c r="L12" s="386"/>
      <c r="M12" s="387" t="s">
        <v>35</v>
      </c>
      <c r="N12" s="388"/>
      <c r="P12" s="385"/>
      <c r="Q12" s="386"/>
      <c r="R12" s="387" t="s">
        <v>35</v>
      </c>
      <c r="S12" s="388"/>
    </row>
    <row r="13" spans="2:19">
      <c r="B13" s="77" t="s">
        <v>37</v>
      </c>
      <c r="C13" s="384">
        <f ca="1">'RESS FY21 BTL'!O5</f>
        <v>723.80355552623769</v>
      </c>
      <c r="D13" s="116" t="s">
        <v>416</v>
      </c>
      <c r="F13" s="13" t="s">
        <v>15</v>
      </c>
      <c r="G13" s="389"/>
      <c r="H13" s="390">
        <f t="shared" ref="H13:H19" ca="1" si="3">C11</f>
        <v>6061.1145388583136</v>
      </c>
      <c r="I13" s="371">
        <f ca="1">$H$11*H13</f>
        <v>10000.838989116217</v>
      </c>
      <c r="K13" s="13" t="s">
        <v>15</v>
      </c>
      <c r="L13" s="389"/>
      <c r="M13" s="390">
        <f ca="1">H13</f>
        <v>6061.1145388583136</v>
      </c>
      <c r="N13" s="371">
        <f ca="1">M13*M11</f>
        <v>16971.120708803279</v>
      </c>
      <c r="P13" s="13" t="s">
        <v>15</v>
      </c>
      <c r="Q13" s="386"/>
      <c r="R13" s="390">
        <f ca="1">M13</f>
        <v>6061.1145388583136</v>
      </c>
      <c r="S13" s="371">
        <f ca="1">$R$11*R13</f>
        <v>21820.01233988993</v>
      </c>
    </row>
    <row r="14" spans="2:19">
      <c r="B14" s="77" t="s">
        <v>38</v>
      </c>
      <c r="C14" s="384">
        <f>'RESS FY21 BTL'!P17</f>
        <v>461.69</v>
      </c>
      <c r="D14" s="116" t="s">
        <v>416</v>
      </c>
      <c r="F14" s="13" t="str">
        <f>B12</f>
        <v>Admin of Placement</v>
      </c>
      <c r="G14" s="389"/>
      <c r="H14" s="390">
        <f t="shared" si="3"/>
        <v>1342.32</v>
      </c>
      <c r="I14" s="371">
        <f>$H$14*H11</f>
        <v>2214.828</v>
      </c>
      <c r="K14" s="13" t="str">
        <f>B12</f>
        <v>Admin of Placement</v>
      </c>
      <c r="L14" s="389"/>
      <c r="M14" s="390">
        <f>C12</f>
        <v>1342.32</v>
      </c>
      <c r="N14" s="371">
        <f>M14*M11</f>
        <v>3758.4959999999996</v>
      </c>
      <c r="P14" s="13" t="str">
        <f>B12</f>
        <v>Admin of Placement</v>
      </c>
      <c r="Q14" s="386"/>
      <c r="R14" s="390">
        <f>C12</f>
        <v>1342.32</v>
      </c>
      <c r="S14" s="371">
        <f>R14*R11</f>
        <v>4832.3519999999999</v>
      </c>
    </row>
    <row r="15" spans="2:19">
      <c r="B15" s="77" t="s">
        <v>39</v>
      </c>
      <c r="C15" s="384">
        <f ca="1">'RESS FY21 BTL'!AC5</f>
        <v>156.5783831920578</v>
      </c>
      <c r="D15" s="116" t="s">
        <v>416</v>
      </c>
      <c r="F15" s="13" t="s">
        <v>37</v>
      </c>
      <c r="G15" s="389"/>
      <c r="H15" s="390">
        <f t="shared" ca="1" si="3"/>
        <v>723.80355552623769</v>
      </c>
      <c r="I15" s="371">
        <f ca="1">$H$11*H15</f>
        <v>1194.2758666182922</v>
      </c>
      <c r="K15" s="13" t="s">
        <v>37</v>
      </c>
      <c r="L15" s="389"/>
      <c r="M15" s="390">
        <f ca="1">H15</f>
        <v>723.80355552623769</v>
      </c>
      <c r="N15" s="371">
        <f ca="1">M11*M15</f>
        <v>2026.6499554734653</v>
      </c>
      <c r="P15" s="13" t="s">
        <v>37</v>
      </c>
      <c r="Q15" s="386"/>
      <c r="R15" s="390">
        <f ca="1">M15</f>
        <v>723.80355552623769</v>
      </c>
      <c r="S15" s="371">
        <f t="shared" ref="S15:S19" ca="1" si="4">$R$11*R15</f>
        <v>2605.6927998944557</v>
      </c>
    </row>
    <row r="16" spans="2:19">
      <c r="B16" s="77" t="s">
        <v>41</v>
      </c>
      <c r="C16" s="384">
        <f ca="1">'RESS FY21 BTL'!AK5</f>
        <v>1046.6275272931166</v>
      </c>
      <c r="D16" s="116" t="s">
        <v>416</v>
      </c>
      <c r="F16" s="13" t="s">
        <v>40</v>
      </c>
      <c r="G16" s="389"/>
      <c r="H16" s="390">
        <f t="shared" si="3"/>
        <v>461.69</v>
      </c>
      <c r="I16" s="371">
        <f>$H$11*H16</f>
        <v>761.7885</v>
      </c>
      <c r="K16" s="13" t="s">
        <v>40</v>
      </c>
      <c r="L16" s="389"/>
      <c r="M16" s="390">
        <f>H16</f>
        <v>461.69</v>
      </c>
      <c r="N16" s="371">
        <f>M16*M11</f>
        <v>1292.732</v>
      </c>
      <c r="P16" s="13" t="s">
        <v>40</v>
      </c>
      <c r="Q16" s="386"/>
      <c r="R16" s="390">
        <f>M16</f>
        <v>461.69</v>
      </c>
      <c r="S16" s="371">
        <f t="shared" si="4"/>
        <v>1662.0840000000001</v>
      </c>
    </row>
    <row r="17" spans="2:19">
      <c r="B17" s="77" t="s">
        <v>42</v>
      </c>
      <c r="C17" s="384">
        <f>'RESS FY21 BTL'!AR16</f>
        <v>1329.5466324440386</v>
      </c>
      <c r="D17" s="116" t="s">
        <v>416</v>
      </c>
      <c r="F17" s="13" t="s">
        <v>39</v>
      </c>
      <c r="G17" s="389"/>
      <c r="H17" s="390">
        <f t="shared" ca="1" si="3"/>
        <v>156.5783831920578</v>
      </c>
      <c r="I17" s="371">
        <f ca="1">$H$11*H17</f>
        <v>258.35433226689537</v>
      </c>
      <c r="K17" s="13" t="s">
        <v>39</v>
      </c>
      <c r="L17" s="389"/>
      <c r="M17" s="390">
        <f ca="1">H17</f>
        <v>156.5783831920578</v>
      </c>
      <c r="N17" s="371">
        <f ca="1">M17*M11</f>
        <v>438.41947293776184</v>
      </c>
      <c r="P17" s="13" t="s">
        <v>39</v>
      </c>
      <c r="Q17" s="386"/>
      <c r="R17" s="390">
        <f ca="1">M17</f>
        <v>156.5783831920578</v>
      </c>
      <c r="S17" s="371">
        <f t="shared" ca="1" si="4"/>
        <v>563.68217949140808</v>
      </c>
    </row>
    <row r="18" spans="2:19">
      <c r="B18" s="77" t="s">
        <v>43</v>
      </c>
      <c r="C18" s="384">
        <f>'RESS FY21 BTL'!AS16</f>
        <v>7392.394654359684</v>
      </c>
      <c r="D18" s="116" t="s">
        <v>416</v>
      </c>
      <c r="F18" s="13" t="s">
        <v>41</v>
      </c>
      <c r="G18" s="389"/>
      <c r="H18" s="390">
        <f t="shared" ca="1" si="3"/>
        <v>1046.6275272931166</v>
      </c>
      <c r="I18" s="371">
        <f ca="1">$H$11*H18</f>
        <v>1726.9354200336422</v>
      </c>
      <c r="K18" s="13" t="s">
        <v>41</v>
      </c>
      <c r="L18" s="389"/>
      <c r="M18" s="390">
        <f ca="1">H18</f>
        <v>1046.6275272931166</v>
      </c>
      <c r="N18" s="371">
        <f ca="1">M18*M11</f>
        <v>2930.5570764207264</v>
      </c>
      <c r="P18" s="13" t="s">
        <v>41</v>
      </c>
      <c r="Q18" s="386"/>
      <c r="R18" s="390">
        <f ca="1">M18</f>
        <v>1046.6275272931166</v>
      </c>
      <c r="S18" s="371">
        <f t="shared" ca="1" si="4"/>
        <v>3767.85909825522</v>
      </c>
    </row>
    <row r="19" spans="2:19">
      <c r="B19" s="77" t="str">
        <f>F9</f>
        <v>Tax and Fringe</v>
      </c>
      <c r="C19" s="665">
        <v>0.25390000000000001</v>
      </c>
      <c r="D19" s="116" t="s">
        <v>415</v>
      </c>
      <c r="F19" s="13" t="s">
        <v>42</v>
      </c>
      <c r="G19" s="389"/>
      <c r="H19" s="390">
        <f t="shared" si="3"/>
        <v>1329.5466324440386</v>
      </c>
      <c r="I19" s="371">
        <f>$H$11*H19</f>
        <v>2193.7519435326635</v>
      </c>
      <c r="K19" s="13" t="s">
        <v>42</v>
      </c>
      <c r="L19" s="389"/>
      <c r="M19" s="390">
        <f>H19</f>
        <v>1329.5466324440386</v>
      </c>
      <c r="N19" s="371">
        <f>M19*M11</f>
        <v>3722.7305708433078</v>
      </c>
      <c r="P19" s="13" t="s">
        <v>42</v>
      </c>
      <c r="Q19" s="386"/>
      <c r="R19" s="390">
        <f>M19</f>
        <v>1329.5466324440386</v>
      </c>
      <c r="S19" s="371">
        <f t="shared" si="4"/>
        <v>4786.3678767985393</v>
      </c>
    </row>
    <row r="20" spans="2:19" ht="19.5" thickBot="1">
      <c r="B20" s="506" t="s">
        <v>44</v>
      </c>
      <c r="C20" s="663">
        <f>'M2021 BLS  SALARY CHART (53_PCT'!D41</f>
        <v>0.12</v>
      </c>
      <c r="D20" s="116" t="s">
        <v>415</v>
      </c>
      <c r="F20" s="13" t="s">
        <v>43</v>
      </c>
      <c r="G20" s="389"/>
      <c r="H20" s="391"/>
      <c r="I20" s="371">
        <f>C18</f>
        <v>7392.394654359684</v>
      </c>
      <c r="K20" s="13" t="s">
        <v>43</v>
      </c>
      <c r="L20" s="389"/>
      <c r="M20" s="390"/>
      <c r="N20" s="371">
        <f>C18</f>
        <v>7392.394654359684</v>
      </c>
      <c r="P20" s="13" t="s">
        <v>43</v>
      </c>
      <c r="Q20" s="386"/>
      <c r="R20" s="390"/>
      <c r="S20" s="371">
        <f>C18</f>
        <v>7392.394654359684</v>
      </c>
    </row>
    <row r="21" spans="2:19" ht="19.5" thickBot="1">
      <c r="B21" s="392" t="s">
        <v>401</v>
      </c>
      <c r="C21" s="393">
        <f>'FALL CAF 2022'!CI24</f>
        <v>2.7811565914169036E-2</v>
      </c>
      <c r="D21" s="394" t="s">
        <v>212</v>
      </c>
      <c r="F21" s="6" t="s">
        <v>21</v>
      </c>
      <c r="G21" s="379"/>
      <c r="H21" s="379"/>
      <c r="I21" s="380">
        <f ca="1">SUM(I11:I20)</f>
        <v>136015.55361848912</v>
      </c>
      <c r="K21" s="6" t="s">
        <v>21</v>
      </c>
      <c r="L21" s="379"/>
      <c r="M21" s="379"/>
      <c r="N21" s="380">
        <f ca="1">SUM(N11:N20)</f>
        <v>234555.78414428484</v>
      </c>
      <c r="P21" s="6" t="s">
        <v>21</v>
      </c>
      <c r="Q21" s="379"/>
      <c r="R21" s="379"/>
      <c r="S21" s="380">
        <f ca="1">SUM(S11:S20)</f>
        <v>299193.26637735852</v>
      </c>
    </row>
    <row r="22" spans="2:19" ht="19.5" thickBot="1">
      <c r="F22" s="395" t="s">
        <v>46</v>
      </c>
      <c r="G22" s="738">
        <f>C20</f>
        <v>0.12</v>
      </c>
      <c r="H22" s="739"/>
      <c r="I22" s="396">
        <f ca="1">SUM(I21-I10)*G22</f>
        <v>15963.803011191289</v>
      </c>
      <c r="K22" s="395" t="s">
        <v>46</v>
      </c>
      <c r="L22" s="738">
        <f>C20</f>
        <v>0.12</v>
      </c>
      <c r="M22" s="739"/>
      <c r="N22" s="396">
        <f ca="1">(N21-N10)*L22</f>
        <v>27510.192469660586</v>
      </c>
      <c r="P22" s="395" t="s">
        <v>46</v>
      </c>
      <c r="Q22" s="738">
        <f>C20</f>
        <v>0.12</v>
      </c>
      <c r="R22" s="739"/>
      <c r="S22" s="397">
        <f ca="1">(S21-S10)*Q22</f>
        <v>35085.6975682427</v>
      </c>
    </row>
    <row r="23" spans="2:19" ht="19.5" thickTop="1">
      <c r="F23" s="398" t="s">
        <v>23</v>
      </c>
      <c r="G23" s="399"/>
      <c r="H23" s="400"/>
      <c r="I23" s="401">
        <f ca="1">I21+I22</f>
        <v>151979.35662968041</v>
      </c>
      <c r="K23" s="402" t="s">
        <v>23</v>
      </c>
      <c r="L23" s="403"/>
      <c r="M23" s="404"/>
      <c r="N23" s="401">
        <f ca="1">N21+N22</f>
        <v>262065.97661394544</v>
      </c>
      <c r="P23" s="402" t="s">
        <v>23</v>
      </c>
      <c r="Q23" s="399"/>
      <c r="R23" s="400"/>
      <c r="S23" s="401">
        <f ca="1">S21+S22</f>
        <v>334278.96394560125</v>
      </c>
    </row>
    <row r="24" spans="2:19" ht="19.5" thickBot="1">
      <c r="F24" s="15" t="s">
        <v>438</v>
      </c>
      <c r="G24" s="740">
        <f>C21</f>
        <v>2.7811565914169036E-2</v>
      </c>
      <c r="H24" s="741"/>
      <c r="I24" s="407">
        <f ca="1">SUM(I13:I20)*G24</f>
        <v>715.95780549290737</v>
      </c>
      <c r="K24" s="408" t="str">
        <f>F24</f>
        <v>CAF for Prg Expenses</v>
      </c>
      <c r="L24" s="742">
        <f>C21</f>
        <v>2.7811565914169036E-2</v>
      </c>
      <c r="M24" s="739"/>
      <c r="N24" s="409">
        <f ca="1">SUM(N13:N20)*L24</f>
        <v>1071.6658627320451</v>
      </c>
      <c r="P24" s="15" t="s">
        <v>438</v>
      </c>
      <c r="Q24" s="742">
        <f>C21</f>
        <v>2.7811565914169036E-2</v>
      </c>
      <c r="R24" s="739"/>
      <c r="S24" s="409">
        <f ca="1">SUM(S13:S20)*Q24</f>
        <v>1319.1149460288364</v>
      </c>
    </row>
    <row r="25" spans="2:19" ht="19.5" thickBot="1">
      <c r="F25" s="8" t="s">
        <v>24</v>
      </c>
      <c r="G25" s="405"/>
      <c r="H25" s="406"/>
      <c r="I25" s="407">
        <f ca="1">I23+I24</f>
        <v>152695.31443517332</v>
      </c>
      <c r="K25" s="8" t="s">
        <v>24</v>
      </c>
      <c r="L25" s="405"/>
      <c r="M25" s="406"/>
      <c r="N25" s="407">
        <f ca="1">N23+N24</f>
        <v>263137.64247667749</v>
      </c>
      <c r="P25" s="8" t="s">
        <v>24</v>
      </c>
      <c r="Q25" s="405"/>
      <c r="R25" s="406"/>
      <c r="S25" s="407">
        <f ca="1">S23+S24</f>
        <v>335598.07889163011</v>
      </c>
    </row>
    <row r="26" spans="2:19" ht="19.5" thickBot="1">
      <c r="F26" s="410" t="s">
        <v>47</v>
      </c>
      <c r="G26" s="411"/>
      <c r="H26" s="411"/>
      <c r="I26" s="9">
        <f ca="1">I25/12</f>
        <v>12724.609536264443</v>
      </c>
      <c r="K26" s="410" t="s">
        <v>47</v>
      </c>
      <c r="L26" s="226"/>
      <c r="M26" s="412"/>
      <c r="N26" s="10">
        <f ca="1">N25/12</f>
        <v>21928.136873056457</v>
      </c>
      <c r="P26" s="410" t="s">
        <v>47</v>
      </c>
      <c r="Q26" s="226"/>
      <c r="R26" s="412"/>
      <c r="S26" s="10">
        <f ca="1">S25/12</f>
        <v>27966.506574302508</v>
      </c>
    </row>
    <row r="27" spans="2:19">
      <c r="F27" s="386"/>
      <c r="I27" s="563"/>
      <c r="K27" s="386"/>
      <c r="L27" s="414"/>
      <c r="N27" s="563"/>
      <c r="P27" s="386"/>
      <c r="Q27" s="414"/>
      <c r="S27" s="563"/>
    </row>
    <row r="28" spans="2:19">
      <c r="F28" s="386"/>
      <c r="H28" s="551"/>
      <c r="I28" s="413"/>
      <c r="K28" s="386"/>
      <c r="L28" s="414"/>
      <c r="M28" s="551"/>
      <c r="N28" s="413"/>
      <c r="P28" s="386"/>
      <c r="Q28" s="414"/>
      <c r="R28" s="551"/>
      <c r="S28" s="413"/>
    </row>
    <row r="29" spans="2:19">
      <c r="F29" s="386"/>
      <c r="I29" s="415"/>
      <c r="K29" s="386"/>
      <c r="L29" s="414"/>
      <c r="N29" s="415"/>
      <c r="P29" s="386"/>
      <c r="Q29" s="414"/>
      <c r="S29" s="415"/>
    </row>
  </sheetData>
  <mergeCells count="18">
    <mergeCell ref="G22:H22"/>
    <mergeCell ref="G24:H24"/>
    <mergeCell ref="L22:M22"/>
    <mergeCell ref="L24:M24"/>
    <mergeCell ref="Q22:R22"/>
    <mergeCell ref="Q24:R24"/>
    <mergeCell ref="B5:C5"/>
    <mergeCell ref="G5:H5"/>
    <mergeCell ref="L5:M5"/>
    <mergeCell ref="Q5:R5"/>
    <mergeCell ref="B3:D3"/>
    <mergeCell ref="F3:I3"/>
    <mergeCell ref="K3:N3"/>
    <mergeCell ref="P3:S3"/>
    <mergeCell ref="B4:D4"/>
    <mergeCell ref="F4:I4"/>
    <mergeCell ref="K4:N4"/>
    <mergeCell ref="P4:S4"/>
  </mergeCells>
  <pageMargins left="0.25" right="0.25" top="0.75" bottom="0.75" header="0.3" footer="0.3"/>
  <pageSetup scale="53" orientation="landscape" r:id="rId1"/>
  <ignoredErrors>
    <ignoredError sqref="K14:N14 I14 J18 P14:S14 O17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V23"/>
  <sheetViews>
    <sheetView zoomScale="70" zoomScaleNormal="70" workbookViewId="0">
      <selection activeCell="V16" sqref="V16"/>
    </sheetView>
  </sheetViews>
  <sheetFormatPr defaultColWidth="8.7109375" defaultRowHeight="18.75"/>
  <cols>
    <col min="1" max="1" width="5.5703125" style="78" customWidth="1"/>
    <col min="2" max="2" width="41.140625" style="78" customWidth="1"/>
    <col min="3" max="3" width="12.42578125" style="78" customWidth="1"/>
    <col min="4" max="4" width="48.85546875" style="78" customWidth="1"/>
    <col min="5" max="5" width="2.7109375" style="78" customWidth="1"/>
    <col min="6" max="6" width="4.5703125" style="78" customWidth="1"/>
    <col min="7" max="7" width="34.7109375" style="78" customWidth="1"/>
    <col min="8" max="8" width="9.7109375" style="78" customWidth="1"/>
    <col min="9" max="9" width="9.85546875" style="78" customWidth="1"/>
    <col min="10" max="10" width="16" style="78" bestFit="1" customWidth="1"/>
    <col min="11" max="11" width="3.7109375" style="78" customWidth="1"/>
    <col min="12" max="12" width="34.28515625" style="78" customWidth="1"/>
    <col min="13" max="13" width="8.42578125" style="78" customWidth="1"/>
    <col min="14" max="14" width="10.7109375" style="78" customWidth="1"/>
    <col min="15" max="15" width="13.7109375" style="78" bestFit="1" customWidth="1"/>
    <col min="16" max="16" width="8.7109375" style="78"/>
    <col min="17" max="17" width="20" style="78" hidden="1" customWidth="1"/>
    <col min="18" max="18" width="6.7109375" style="78" hidden="1" customWidth="1"/>
    <col min="19" max="19" width="0" style="78" hidden="1" customWidth="1"/>
    <col min="20" max="20" width="11.42578125" style="78" hidden="1" customWidth="1"/>
    <col min="21" max="21" width="13" style="78" bestFit="1" customWidth="1"/>
    <col min="22" max="22" width="18.42578125" style="78" customWidth="1"/>
    <col min="23" max="16384" width="8.7109375" style="78"/>
  </cols>
  <sheetData>
    <row r="1" spans="2:22" ht="31.5" customHeight="1" thickBot="1">
      <c r="B1" s="2"/>
    </row>
    <row r="2" spans="2:22" ht="19.5" thickBot="1">
      <c r="B2" s="743" t="s">
        <v>88</v>
      </c>
      <c r="C2" s="744"/>
      <c r="D2" s="745"/>
      <c r="G2" s="732" t="s">
        <v>89</v>
      </c>
      <c r="H2" s="733"/>
      <c r="I2" s="733"/>
      <c r="J2" s="734"/>
      <c r="L2" s="732" t="s">
        <v>89</v>
      </c>
      <c r="M2" s="733"/>
      <c r="N2" s="733"/>
      <c r="O2" s="734"/>
      <c r="Q2" s="746" t="s">
        <v>89</v>
      </c>
      <c r="R2" s="747"/>
      <c r="S2" s="747"/>
      <c r="T2" s="748"/>
    </row>
    <row r="3" spans="2:22" ht="19.5" thickBot="1">
      <c r="B3" s="416" t="s">
        <v>90</v>
      </c>
      <c r="C3" s="79" t="s">
        <v>4</v>
      </c>
      <c r="D3" s="417" t="s">
        <v>2</v>
      </c>
      <c r="G3" s="732" t="s">
        <v>91</v>
      </c>
      <c r="H3" s="733"/>
      <c r="I3" s="733"/>
      <c r="J3" s="734"/>
      <c r="L3" s="732" t="s">
        <v>92</v>
      </c>
      <c r="M3" s="733"/>
      <c r="N3" s="733"/>
      <c r="O3" s="734"/>
      <c r="Q3" s="746" t="s">
        <v>93</v>
      </c>
      <c r="R3" s="747"/>
      <c r="S3" s="747"/>
      <c r="T3" s="748"/>
      <c r="U3" s="87"/>
    </row>
    <row r="4" spans="2:22">
      <c r="B4" s="418" t="s">
        <v>7</v>
      </c>
      <c r="C4" s="419" t="s">
        <v>422</v>
      </c>
      <c r="D4" s="675" t="s">
        <v>414</v>
      </c>
      <c r="G4" s="362"/>
      <c r="H4" s="728" t="s">
        <v>94</v>
      </c>
      <c r="I4" s="728"/>
      <c r="J4" s="363">
        <v>1</v>
      </c>
      <c r="L4" s="362"/>
      <c r="M4" s="728" t="s">
        <v>94</v>
      </c>
      <c r="N4" s="728"/>
      <c r="O4" s="363">
        <v>5</v>
      </c>
      <c r="Q4" s="362"/>
      <c r="R4" s="728" t="s">
        <v>94</v>
      </c>
      <c r="S4" s="728"/>
      <c r="T4" s="420">
        <v>10</v>
      </c>
      <c r="U4" s="421"/>
      <c r="V4" s="87"/>
    </row>
    <row r="5" spans="2:22">
      <c r="B5" s="422" t="s">
        <v>439</v>
      </c>
      <c r="C5" s="419" t="s">
        <v>423</v>
      </c>
      <c r="D5" s="675" t="s">
        <v>414</v>
      </c>
      <c r="G5" s="385" t="s">
        <v>32</v>
      </c>
      <c r="H5" s="421"/>
      <c r="I5" s="421"/>
      <c r="J5" s="423" t="s">
        <v>5</v>
      </c>
      <c r="L5" s="385" t="s">
        <v>32</v>
      </c>
      <c r="M5" s="421"/>
      <c r="N5" s="421"/>
      <c r="O5" s="423" t="s">
        <v>5</v>
      </c>
      <c r="Q5" s="385" t="s">
        <v>32</v>
      </c>
      <c r="R5" s="421" t="s">
        <v>3</v>
      </c>
      <c r="S5" s="421" t="s">
        <v>4</v>
      </c>
      <c r="T5" s="421" t="s">
        <v>5</v>
      </c>
      <c r="U5" s="88"/>
      <c r="V5" s="424"/>
    </row>
    <row r="6" spans="2:22">
      <c r="B6" s="422" t="s">
        <v>95</v>
      </c>
      <c r="C6" s="419" t="s">
        <v>424</v>
      </c>
      <c r="D6" s="675" t="s">
        <v>414</v>
      </c>
      <c r="G6" s="425" t="str">
        <f t="shared" ref="G6" si="0">B4</f>
        <v>Management</v>
      </c>
      <c r="H6" s="426"/>
      <c r="I6" s="427"/>
      <c r="J6" s="428">
        <v>1459.49</v>
      </c>
      <c r="L6" s="425" t="str">
        <f>B4</f>
        <v>Management</v>
      </c>
      <c r="M6" s="426"/>
      <c r="N6" s="427"/>
      <c r="O6" s="428">
        <v>10946.21</v>
      </c>
      <c r="Q6" s="425" t="s">
        <v>96</v>
      </c>
      <c r="R6" s="426" t="str">
        <f>C4</f>
        <v>0.02/0.15</v>
      </c>
      <c r="S6" s="427">
        <v>0.13</v>
      </c>
      <c r="T6" s="429" t="e">
        <f>R6*S6</f>
        <v>#VALUE!</v>
      </c>
      <c r="U6" s="430"/>
      <c r="V6" s="424"/>
    </row>
    <row r="7" spans="2:22" ht="19.5" thickBot="1">
      <c r="B7" s="676"/>
      <c r="C7" s="677"/>
      <c r="D7" s="678"/>
      <c r="G7" s="77" t="s">
        <v>413</v>
      </c>
      <c r="H7" s="432"/>
      <c r="I7" s="370"/>
      <c r="J7" s="433">
        <v>8203.8799999999992</v>
      </c>
      <c r="L7" s="435" t="str">
        <f>G7</f>
        <v>Direct Service Staff</v>
      </c>
      <c r="M7" s="432"/>
      <c r="N7" s="370"/>
      <c r="O7" s="433">
        <v>37067.26</v>
      </c>
      <c r="Q7" s="368" t="s">
        <v>97</v>
      </c>
      <c r="R7" s="432">
        <v>32208</v>
      </c>
      <c r="S7" s="370">
        <v>3.45</v>
      </c>
      <c r="T7" s="375">
        <f t="shared" ref="T7" si="1">R7*S7</f>
        <v>111117.6</v>
      </c>
      <c r="U7" s="430"/>
      <c r="V7" s="424"/>
    </row>
    <row r="8" spans="2:22" ht="19.5" thickBot="1">
      <c r="B8" s="723" t="s">
        <v>13</v>
      </c>
      <c r="C8" s="749"/>
      <c r="D8" s="750"/>
      <c r="G8" s="435" t="s">
        <v>34</v>
      </c>
      <c r="H8" s="755">
        <f>C11</f>
        <v>0.25390000000000001</v>
      </c>
      <c r="I8" s="756"/>
      <c r="J8" s="433">
        <f>SUM(J6:J7)*H8</f>
        <v>2453.5296429999999</v>
      </c>
      <c r="L8" s="435" t="s">
        <v>34</v>
      </c>
      <c r="M8" s="755">
        <f>C11</f>
        <v>0.25390000000000001</v>
      </c>
      <c r="N8" s="756"/>
      <c r="O8" s="433">
        <f>SUM(O6:O7)*M8</f>
        <v>12190.620033000001</v>
      </c>
      <c r="Q8" s="435" t="s">
        <v>33</v>
      </c>
      <c r="R8" s="432">
        <v>32954</v>
      </c>
      <c r="S8" s="370">
        <v>0.24</v>
      </c>
      <c r="T8" s="375">
        <f>R8*S8</f>
        <v>7908.96</v>
      </c>
      <c r="U8" s="430"/>
      <c r="V8" s="424"/>
    </row>
    <row r="9" spans="2:22" ht="18.75" customHeight="1" thickBot="1">
      <c r="B9" s="679" t="s">
        <v>100</v>
      </c>
      <c r="C9" s="431">
        <f>910*(2%+1)</f>
        <v>928.2</v>
      </c>
      <c r="D9" s="680" t="s">
        <v>410</v>
      </c>
      <c r="G9" s="672" t="str">
        <f>' ALP'!F10</f>
        <v>CAF for Compensation</v>
      </c>
      <c r="H9" s="757">
        <f>C12</f>
        <v>2.7811565914169036E-2</v>
      </c>
      <c r="I9" s="754"/>
      <c r="J9" s="673">
        <f>SUM(J6:J8)*H9</f>
        <v>336.98995309666572</v>
      </c>
      <c r="L9" s="672" t="str">
        <f>G9</f>
        <v>CAF for Compensation</v>
      </c>
      <c r="M9" s="757">
        <f>C12</f>
        <v>2.7811565914169036E-2</v>
      </c>
      <c r="N9" s="754"/>
      <c r="O9" s="673">
        <f>SUM(O6:O8)*M9</f>
        <v>1674.3700182553466</v>
      </c>
      <c r="Q9" s="436" t="s">
        <v>99</v>
      </c>
      <c r="R9" s="437"/>
      <c r="S9" s="438">
        <v>4.07</v>
      </c>
      <c r="T9" s="439" t="e">
        <f>SUM(T6:T8)</f>
        <v>#VALUE!</v>
      </c>
      <c r="V9" s="424"/>
    </row>
    <row r="10" spans="2:22" ht="23.1" customHeight="1" thickBot="1">
      <c r="B10" s="422" t="s">
        <v>102</v>
      </c>
      <c r="C10" s="434">
        <f>'M2021 BLS  SALARY CHART (53_PCT'!D41</f>
        <v>0.12</v>
      </c>
      <c r="D10" s="675" t="s">
        <v>415</v>
      </c>
      <c r="G10" s="650" t="s">
        <v>101</v>
      </c>
      <c r="H10" s="666"/>
      <c r="I10" s="674">
        <v>0.2</v>
      </c>
      <c r="J10" s="671">
        <f>SUM(J6:J9)</f>
        <v>12453.889596096664</v>
      </c>
      <c r="L10" s="650" t="s">
        <v>101</v>
      </c>
      <c r="M10" s="666"/>
      <c r="N10" s="674">
        <v>0.95</v>
      </c>
      <c r="O10" s="671">
        <f>SUM(O6:O9)</f>
        <v>61878.460051255344</v>
      </c>
      <c r="Q10" s="435" t="s">
        <v>34</v>
      </c>
      <c r="R10" s="381">
        <v>0.2301</v>
      </c>
      <c r="S10" s="441"/>
      <c r="T10" s="372" t="e">
        <f>T9*R10</f>
        <v>#VALUE!</v>
      </c>
    </row>
    <row r="11" spans="2:22" ht="19.5" thickBot="1">
      <c r="B11" s="422" t="s">
        <v>98</v>
      </c>
      <c r="C11" s="434">
        <f>'M2021 BLS  SALARY CHART (53_PCT'!D38</f>
        <v>0.25390000000000001</v>
      </c>
      <c r="D11" s="675" t="s">
        <v>415</v>
      </c>
      <c r="G11" s="12"/>
      <c r="H11" s="386"/>
      <c r="I11" s="451"/>
      <c r="J11" s="452"/>
      <c r="L11" s="12"/>
      <c r="M11" s="386"/>
      <c r="N11" s="451"/>
      <c r="O11" s="452"/>
      <c r="Q11" s="442" t="s">
        <v>101</v>
      </c>
      <c r="R11" s="443"/>
      <c r="S11" s="444"/>
      <c r="T11" s="445" t="e">
        <f>SUM(T9+T10)</f>
        <v>#VALUE!</v>
      </c>
      <c r="U11" s="414"/>
    </row>
    <row r="12" spans="2:22" ht="19.5" thickBot="1">
      <c r="B12" s="108" t="s">
        <v>438</v>
      </c>
      <c r="C12" s="449">
        <f>'FALL CAF 2022'!CI24</f>
        <v>2.7811565914169036E-2</v>
      </c>
      <c r="D12" s="450" t="s">
        <v>208</v>
      </c>
      <c r="G12" s="454" t="s">
        <v>104</v>
      </c>
      <c r="H12" s="753">
        <f>C9</f>
        <v>928.2</v>
      </c>
      <c r="I12" s="754"/>
      <c r="J12" s="440">
        <f>H12*J4</f>
        <v>928.2</v>
      </c>
      <c r="L12" s="454" t="s">
        <v>104</v>
      </c>
      <c r="M12" s="753">
        <f>C9</f>
        <v>928.2</v>
      </c>
      <c r="N12" s="754"/>
      <c r="O12" s="440">
        <f>M12*O4</f>
        <v>4641</v>
      </c>
      <c r="Q12" s="425" t="s">
        <v>15</v>
      </c>
      <c r="R12" s="446"/>
      <c r="S12" s="447"/>
      <c r="T12" s="448">
        <f>'[15]CSSI Contract Data'!W10*S9</f>
        <v>0</v>
      </c>
    </row>
    <row r="13" spans="2:22">
      <c r="G13" s="12" t="s">
        <v>21</v>
      </c>
      <c r="H13" s="455"/>
      <c r="I13" s="456"/>
      <c r="J13" s="624">
        <f>SUM(J10:J12)</f>
        <v>13382.089596096665</v>
      </c>
      <c r="L13" s="12" t="s">
        <v>21</v>
      </c>
      <c r="M13" s="455"/>
      <c r="N13" s="456"/>
      <c r="O13" s="624">
        <f>SUM(O10:O12)</f>
        <v>66519.460051255344</v>
      </c>
      <c r="Q13" s="435" t="s">
        <v>40</v>
      </c>
      <c r="R13" s="386"/>
      <c r="S13" s="451"/>
      <c r="T13" s="453">
        <f>'[15]CSSI Contract Data'!W11*'[15]Model Budget old (CSSI)'!N10</f>
        <v>0</v>
      </c>
    </row>
    <row r="14" spans="2:22" ht="19.5" thickBot="1">
      <c r="G14" s="395" t="s">
        <v>46</v>
      </c>
      <c r="H14" s="742">
        <f>C10</f>
        <v>0.12</v>
      </c>
      <c r="I14" s="739"/>
      <c r="J14" s="457">
        <f>(J13-J9)*H14</f>
        <v>1565.4119571599999</v>
      </c>
      <c r="L14" s="395" t="s">
        <v>46</v>
      </c>
      <c r="M14" s="742">
        <f>C10</f>
        <v>0.12</v>
      </c>
      <c r="N14" s="739"/>
      <c r="O14" s="457">
        <f>(O13-O9)*M14</f>
        <v>7781.4108039599996</v>
      </c>
      <c r="Q14" s="435" t="s">
        <v>103</v>
      </c>
      <c r="R14" s="386"/>
      <c r="S14" s="451"/>
      <c r="T14" s="453">
        <f>'[15]CSSI Contract Data'!W12*'[15]Model Budget old (CSSI)'!N10</f>
        <v>0</v>
      </c>
    </row>
    <row r="15" spans="2:22" ht="20.25" thickTop="1" thickBot="1">
      <c r="G15" s="13" t="s">
        <v>23</v>
      </c>
      <c r="H15" s="381"/>
      <c r="I15" s="382"/>
      <c r="J15" s="625">
        <f>J14+J13</f>
        <v>14947.501553256665</v>
      </c>
      <c r="L15" s="13" t="s">
        <v>23</v>
      </c>
      <c r="M15" s="381"/>
      <c r="N15" s="382"/>
      <c r="O15" s="625">
        <f>O14+O13</f>
        <v>74300.87085521534</v>
      </c>
      <c r="Q15" s="435" t="s">
        <v>105</v>
      </c>
      <c r="R15" s="386"/>
      <c r="S15" s="386"/>
      <c r="T15" s="453">
        <f>S9*'[15]CSSI Contract Data'!W13</f>
        <v>0</v>
      </c>
    </row>
    <row r="16" spans="2:22" ht="19.5" thickBot="1">
      <c r="G16" s="14" t="str">
        <f>B12</f>
        <v>CAF for Prg Expenses</v>
      </c>
      <c r="H16" s="751">
        <f>C12</f>
        <v>2.7811565914169036E-2</v>
      </c>
      <c r="I16" s="752"/>
      <c r="J16" s="626">
        <f>J12*H16</f>
        <v>25.8146954815317</v>
      </c>
      <c r="L16" s="15" t="str">
        <f>G16</f>
        <v>CAF for Prg Expenses</v>
      </c>
      <c r="M16" s="751">
        <f>C12</f>
        <v>2.7811565914169036E-2</v>
      </c>
      <c r="N16" s="752"/>
      <c r="O16" s="627">
        <f>O12*M16</f>
        <v>129.07347740765849</v>
      </c>
      <c r="Q16" s="458" t="s">
        <v>106</v>
      </c>
      <c r="R16" s="459"/>
      <c r="S16" s="437"/>
      <c r="T16" s="439" t="e">
        <f>SUM(T11:T15)</f>
        <v>#VALUE!</v>
      </c>
    </row>
    <row r="17" spans="7:20">
      <c r="G17" s="463" t="s">
        <v>24</v>
      </c>
      <c r="H17" s="464"/>
      <c r="I17" s="465"/>
      <c r="J17" s="466">
        <f>J15+J16</f>
        <v>14973.316248738196</v>
      </c>
      <c r="L17" s="467" t="s">
        <v>24</v>
      </c>
      <c r="M17" s="383"/>
      <c r="N17" s="468"/>
      <c r="O17" s="469">
        <f>O15+O16</f>
        <v>74429.944332622996</v>
      </c>
      <c r="Q17" s="460" t="s">
        <v>46</v>
      </c>
      <c r="R17" s="461">
        <v>0.1394</v>
      </c>
      <c r="S17" s="462"/>
      <c r="T17" s="378" t="e">
        <f>T16*R17</f>
        <v>#VALUE!</v>
      </c>
    </row>
    <row r="18" spans="7:20" ht="19.5" thickBot="1">
      <c r="G18" s="471" t="s">
        <v>108</v>
      </c>
      <c r="H18" s="472"/>
      <c r="I18" s="472"/>
      <c r="J18" s="545">
        <f>J17/12</f>
        <v>1247.7763540615163</v>
      </c>
      <c r="L18" s="471" t="s">
        <v>108</v>
      </c>
      <c r="M18" s="472"/>
      <c r="N18" s="472"/>
      <c r="O18" s="545">
        <f>O17/12</f>
        <v>6202.495361051916</v>
      </c>
      <c r="Q18" s="435"/>
      <c r="R18" s="381"/>
      <c r="S18" s="382"/>
      <c r="T18" s="372"/>
    </row>
    <row r="19" spans="7:20">
      <c r="H19" s="559"/>
      <c r="I19" s="559"/>
      <c r="J19" s="560"/>
      <c r="L19" s="561"/>
      <c r="M19" s="559"/>
      <c r="N19" s="559"/>
      <c r="O19" s="562"/>
      <c r="Q19" s="435" t="s">
        <v>107</v>
      </c>
      <c r="R19" s="381"/>
      <c r="S19" s="382"/>
      <c r="T19" s="470" t="e">
        <f>T17+T16</f>
        <v>#VALUE!</v>
      </c>
    </row>
    <row r="20" spans="7:20">
      <c r="G20" s="382"/>
      <c r="I20" s="551"/>
      <c r="J20" s="474"/>
      <c r="K20" s="559"/>
      <c r="O20" s="424"/>
      <c r="Q20" s="435" t="s">
        <v>26</v>
      </c>
      <c r="R20" s="381">
        <f>'[15]CAF Sp 2016'!BN39</f>
        <v>0</v>
      </c>
      <c r="S20" s="382"/>
      <c r="T20" s="473" t="e">
        <f>T19*(R20+1)</f>
        <v>#VALUE!</v>
      </c>
    </row>
    <row r="21" spans="7:20" ht="19.5" thickBot="1">
      <c r="G21" s="382"/>
      <c r="H21" s="381"/>
      <c r="I21" s="382"/>
      <c r="J21" s="414"/>
      <c r="L21" s="382"/>
      <c r="M21" s="381"/>
      <c r="N21" s="382"/>
      <c r="O21" s="414"/>
      <c r="Q21" s="385"/>
      <c r="R21" s="387"/>
      <c r="S21" s="475"/>
      <c r="T21" s="476" t="s">
        <v>109</v>
      </c>
    </row>
    <row r="22" spans="7:20" ht="19.5" thickBot="1">
      <c r="H22" s="381"/>
      <c r="I22" s="382"/>
      <c r="J22" s="414"/>
      <c r="L22" s="382"/>
      <c r="M22" s="381"/>
      <c r="N22" s="382"/>
      <c r="O22" s="414"/>
      <c r="Q22" s="458" t="s">
        <v>106</v>
      </c>
      <c r="R22" s="459"/>
      <c r="S22" s="437"/>
      <c r="T22" s="439" t="e">
        <f>SUM(#REF!)</f>
        <v>#REF!</v>
      </c>
    </row>
    <row r="23" spans="7:20">
      <c r="Q23" s="460" t="s">
        <v>46</v>
      </c>
      <c r="R23" s="461" t="e">
        <f>#REF!</f>
        <v>#REF!</v>
      </c>
      <c r="S23" s="462"/>
      <c r="T23" s="378" t="e">
        <f>T22*R23</f>
        <v>#REF!</v>
      </c>
    </row>
  </sheetData>
  <mergeCells count="21">
    <mergeCell ref="B8:D8"/>
    <mergeCell ref="H14:I14"/>
    <mergeCell ref="H16:I16"/>
    <mergeCell ref="M12:N12"/>
    <mergeCell ref="M14:N14"/>
    <mergeCell ref="M16:N16"/>
    <mergeCell ref="H8:I8"/>
    <mergeCell ref="H9:I9"/>
    <mergeCell ref="M8:N8"/>
    <mergeCell ref="M9:N9"/>
    <mergeCell ref="H12:I12"/>
    <mergeCell ref="H4:I4"/>
    <mergeCell ref="M4:N4"/>
    <mergeCell ref="R4:S4"/>
    <mergeCell ref="B2:D2"/>
    <mergeCell ref="G2:J2"/>
    <mergeCell ref="L2:O2"/>
    <mergeCell ref="Q2:T2"/>
    <mergeCell ref="G3:J3"/>
    <mergeCell ref="L3:O3"/>
    <mergeCell ref="Q3:T3"/>
  </mergeCells>
  <pageMargins left="0.7" right="0.7" top="0.75" bottom="0.75" header="0.3" footer="0.3"/>
  <pageSetup scale="5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T30"/>
  <sheetViews>
    <sheetView showGridLines="0" zoomScale="70" zoomScaleNormal="70" workbookViewId="0">
      <selection activeCell="Q33" sqref="Q33"/>
    </sheetView>
  </sheetViews>
  <sheetFormatPr defaultColWidth="8.7109375" defaultRowHeight="18.75"/>
  <cols>
    <col min="1" max="1" width="4.7109375" style="126" customWidth="1"/>
    <col min="2" max="2" width="30.5703125" style="126" bestFit="1" customWidth="1"/>
    <col min="3" max="3" width="15.7109375" style="126" customWidth="1"/>
    <col min="4" max="4" width="45.42578125" style="126" bestFit="1" customWidth="1"/>
    <col min="5" max="5" width="7.85546875" style="126" customWidth="1"/>
    <col min="6" max="6" width="25.7109375" style="126" customWidth="1"/>
    <col min="7" max="7" width="25.140625" style="126" customWidth="1"/>
    <col min="8" max="8" width="17.140625" style="126" customWidth="1"/>
    <col min="9" max="9" width="23.5703125" style="126" customWidth="1"/>
    <col min="10" max="10" width="11.140625" style="126" customWidth="1"/>
    <col min="11" max="11" width="23.5703125" style="126" customWidth="1"/>
    <col min="12" max="12" width="11.28515625" style="126" customWidth="1"/>
    <col min="13" max="13" width="16.85546875" style="126" customWidth="1"/>
    <col min="14" max="14" width="23.5703125" style="126" customWidth="1"/>
    <col min="15" max="15" width="10" style="126" customWidth="1"/>
    <col min="16" max="16" width="4.42578125" style="126" customWidth="1"/>
    <col min="17" max="17" width="28.42578125" style="126" customWidth="1"/>
    <col min="18" max="18" width="8.5703125" style="126" customWidth="1"/>
    <col min="19" max="19" width="16.85546875" style="126" customWidth="1"/>
    <col min="20" max="20" width="24.5703125" style="126" customWidth="1"/>
    <col min="21" max="16384" width="8.7109375" style="126"/>
  </cols>
  <sheetData>
    <row r="1" spans="2:20" ht="23.25" customHeight="1" thickBot="1">
      <c r="B1" s="2"/>
    </row>
    <row r="2" spans="2:20" ht="19.5" thickBot="1">
      <c r="B2" s="761" t="s">
        <v>0</v>
      </c>
      <c r="C2" s="762"/>
      <c r="D2" s="763"/>
      <c r="F2" s="766" t="s">
        <v>110</v>
      </c>
      <c r="G2" s="767"/>
      <c r="H2" s="767"/>
      <c r="I2" s="768"/>
      <c r="K2" s="758" t="s">
        <v>128</v>
      </c>
      <c r="L2" s="759"/>
      <c r="M2" s="759"/>
      <c r="N2" s="760"/>
      <c r="O2" s="118"/>
      <c r="Q2" s="168"/>
      <c r="R2" s="167"/>
      <c r="S2" s="168" t="s">
        <v>210</v>
      </c>
      <c r="T2" s="169"/>
    </row>
    <row r="3" spans="2:20">
      <c r="B3" s="477"/>
      <c r="C3" s="478" t="s">
        <v>4</v>
      </c>
      <c r="D3" s="479" t="s">
        <v>2</v>
      </c>
      <c r="F3" s="769" t="s">
        <v>112</v>
      </c>
      <c r="G3" s="770"/>
      <c r="H3" s="770"/>
      <c r="I3" s="773">
        <f>B17</f>
        <v>1759.6799999999998</v>
      </c>
      <c r="K3" s="117"/>
      <c r="L3" s="118"/>
      <c r="M3" s="119"/>
      <c r="N3" s="120" t="s">
        <v>5</v>
      </c>
      <c r="O3" s="170"/>
      <c r="Q3" s="480"/>
      <c r="R3" s="481" t="s">
        <v>112</v>
      </c>
      <c r="S3" s="482"/>
      <c r="T3" s="483">
        <f>I3</f>
        <v>1759.6799999999998</v>
      </c>
    </row>
    <row r="4" spans="2:20">
      <c r="B4" s="115"/>
      <c r="C4" s="685"/>
      <c r="D4" s="116"/>
      <c r="F4" s="771"/>
      <c r="G4" s="772"/>
      <c r="H4" s="772"/>
      <c r="I4" s="774"/>
      <c r="K4" s="684" t="s">
        <v>7</v>
      </c>
      <c r="L4" s="121"/>
      <c r="M4" s="152"/>
      <c r="N4" s="122">
        <v>10946.21</v>
      </c>
      <c r="O4" s="171"/>
      <c r="Q4" s="484"/>
      <c r="R4" s="485"/>
      <c r="S4" s="485"/>
      <c r="T4" s="486"/>
    </row>
    <row r="5" spans="2:20">
      <c r="B5" s="90" t="s">
        <v>7</v>
      </c>
      <c r="C5" s="712" t="s">
        <v>425</v>
      </c>
      <c r="D5" s="116" t="s">
        <v>414</v>
      </c>
      <c r="F5" s="117"/>
      <c r="G5" s="118"/>
      <c r="H5" s="119"/>
      <c r="I5" s="120" t="s">
        <v>5</v>
      </c>
      <c r="K5" s="77" t="s">
        <v>413</v>
      </c>
      <c r="L5" s="124"/>
      <c r="M5" s="152"/>
      <c r="N5" s="122">
        <v>6252.27</v>
      </c>
      <c r="O5" s="171"/>
      <c r="Q5" s="629"/>
      <c r="R5" s="630"/>
      <c r="S5" s="630"/>
      <c r="T5" s="120" t="s">
        <v>5</v>
      </c>
    </row>
    <row r="6" spans="2:20">
      <c r="B6" s="90" t="s">
        <v>8</v>
      </c>
      <c r="C6" s="712" t="s">
        <v>426</v>
      </c>
      <c r="D6" s="116" t="s">
        <v>414</v>
      </c>
      <c r="F6" s="684" t="s">
        <v>7</v>
      </c>
      <c r="G6" s="121"/>
      <c r="H6" s="152"/>
      <c r="I6" s="122">
        <v>36487.360000000001</v>
      </c>
      <c r="K6" s="117" t="s">
        <v>12</v>
      </c>
      <c r="L6" s="129"/>
      <c r="M6" s="273">
        <f>C9</f>
        <v>0.25390000000000001</v>
      </c>
      <c r="N6" s="130">
        <f>SUM(N4:N5)*M6</f>
        <v>4366.6940720000002</v>
      </c>
      <c r="Q6" s="117" t="s">
        <v>7</v>
      </c>
      <c r="R6" s="124"/>
      <c r="S6" s="152"/>
      <c r="T6" s="122">
        <v>36487.360000000001</v>
      </c>
    </row>
    <row r="7" spans="2:20" ht="19.5" thickBot="1">
      <c r="B7" s="90" t="s">
        <v>10</v>
      </c>
      <c r="C7" s="711">
        <v>0.12</v>
      </c>
      <c r="D7" s="116" t="s">
        <v>414</v>
      </c>
      <c r="F7" s="77" t="s">
        <v>413</v>
      </c>
      <c r="G7" s="124"/>
      <c r="H7" s="487"/>
      <c r="I7" s="122">
        <v>55164.13</v>
      </c>
      <c r="K7" s="156" t="str">
        <f>F9</f>
        <v>CAF for Compensation</v>
      </c>
      <c r="L7" s="683"/>
      <c r="M7" s="289">
        <f>H9</f>
        <v>2.7811565914169036E-2</v>
      </c>
      <c r="N7" s="158">
        <f>SUM(N4:N6)*M7</f>
        <v>599.7612601539571</v>
      </c>
      <c r="O7" s="170"/>
      <c r="Q7" s="77" t="s">
        <v>413</v>
      </c>
      <c r="R7" s="124"/>
      <c r="S7" s="487"/>
      <c r="T7" s="122">
        <v>55164.13</v>
      </c>
    </row>
    <row r="8" spans="2:20" ht="19.5" thickBot="1">
      <c r="B8" s="775" t="s">
        <v>13</v>
      </c>
      <c r="C8" s="776"/>
      <c r="D8" s="777"/>
      <c r="F8" s="117" t="s">
        <v>12</v>
      </c>
      <c r="G8" s="129"/>
      <c r="H8" s="273">
        <f>C9</f>
        <v>0.25390000000000001</v>
      </c>
      <c r="I8" s="130">
        <f>SUM(I6:I7)*H8</f>
        <v>23270.313310999998</v>
      </c>
      <c r="K8" s="650" t="s">
        <v>101</v>
      </c>
      <c r="L8" s="681"/>
      <c r="M8" s="695">
        <v>0.27400000000000002</v>
      </c>
      <c r="N8" s="682">
        <f>SUM(N4:N7)</f>
        <v>22164.93533215396</v>
      </c>
      <c r="O8" s="170"/>
      <c r="Q8" s="117" t="s">
        <v>12</v>
      </c>
      <c r="R8" s="129"/>
      <c r="S8" s="273">
        <f>H8</f>
        <v>0.25390000000000001</v>
      </c>
      <c r="T8" s="130">
        <f>SUM(T6:T7)*S8</f>
        <v>23270.313310999998</v>
      </c>
    </row>
    <row r="9" spans="2:20" ht="19.5" thickBot="1">
      <c r="B9" s="77" t="s">
        <v>14</v>
      </c>
      <c r="C9" s="96">
        <f>'M2021 BLS  SALARY CHART (53_PCT'!D38</f>
        <v>0.25390000000000001</v>
      </c>
      <c r="D9" s="116" t="s">
        <v>415</v>
      </c>
      <c r="F9" s="669" t="s">
        <v>437</v>
      </c>
      <c r="G9" s="683"/>
      <c r="H9" s="289">
        <f>C14</f>
        <v>2.7811565914169036E-2</v>
      </c>
      <c r="I9" s="158">
        <f>SUM(I6:I8)*H9</f>
        <v>3196.1553077590456</v>
      </c>
      <c r="K9" s="117" t="s">
        <v>15</v>
      </c>
      <c r="M9" s="135">
        <f ca="1">C10</f>
        <v>7547.0266575529731</v>
      </c>
      <c r="N9" s="136">
        <f ca="1">M9*M8</f>
        <v>2067.8853041695147</v>
      </c>
      <c r="O9" s="173"/>
      <c r="Q9" s="156" t="str">
        <f>K7</f>
        <v>CAF for Compensation</v>
      </c>
      <c r="R9" s="683"/>
      <c r="S9" s="289">
        <f>M7</f>
        <v>2.7811565914169036E-2</v>
      </c>
      <c r="T9" s="158">
        <f>SUM(T6:T8)*S9</f>
        <v>3196.1553077590456</v>
      </c>
    </row>
    <row r="10" spans="2:20">
      <c r="B10" s="77" t="s">
        <v>15</v>
      </c>
      <c r="C10" s="97">
        <f ca="1">'3438 FY21 BTL'!E5</f>
        <v>7547.0266575529731</v>
      </c>
      <c r="D10" s="116" t="s">
        <v>416</v>
      </c>
      <c r="F10" s="650" t="s">
        <v>101</v>
      </c>
      <c r="G10" s="681"/>
      <c r="H10" s="119">
        <v>1.62</v>
      </c>
      <c r="I10" s="682">
        <f>SUM(I6:I9)</f>
        <v>118117.95861875905</v>
      </c>
      <c r="K10" s="117" t="str">
        <f>B11</f>
        <v>Training</v>
      </c>
      <c r="M10" s="135">
        <f ca="1">C11</f>
        <v>537.47534516765279</v>
      </c>
      <c r="N10" s="136">
        <f ca="1">M10*M8</f>
        <v>147.26824457593688</v>
      </c>
      <c r="O10" s="172"/>
      <c r="Q10" s="650" t="s">
        <v>101</v>
      </c>
      <c r="R10" s="681"/>
      <c r="S10" s="119">
        <v>1.62</v>
      </c>
      <c r="T10" s="682">
        <f>SUM(T6:T9)</f>
        <v>118117.95861875905</v>
      </c>
    </row>
    <row r="11" spans="2:20">
      <c r="B11" s="77" t="s">
        <v>116</v>
      </c>
      <c r="C11" s="97">
        <f ca="1">'3438 FY21 BTL'!O5</f>
        <v>537.47534516765279</v>
      </c>
      <c r="D11" s="116" t="s">
        <v>416</v>
      </c>
      <c r="F11" s="117" t="str">
        <f>B11</f>
        <v>Training</v>
      </c>
      <c r="H11" s="173">
        <f ca="1">C11</f>
        <v>537.47534516765279</v>
      </c>
      <c r="I11" s="130">
        <f ca="1">H11*H10</f>
        <v>870.71005917159755</v>
      </c>
      <c r="K11" s="117" t="s">
        <v>118</v>
      </c>
      <c r="M11" s="135">
        <f ca="1">C12</f>
        <v>11079.87742248062</v>
      </c>
      <c r="N11" s="136">
        <f ca="1">M11*M8</f>
        <v>3035.8864137596902</v>
      </c>
      <c r="O11" s="172"/>
      <c r="Q11" s="117" t="str">
        <f>F11</f>
        <v>Training</v>
      </c>
      <c r="S11" s="173">
        <f ca="1">H11</f>
        <v>537.47534516765279</v>
      </c>
      <c r="T11" s="130">
        <f ca="1">S11*S10</f>
        <v>870.71005917159755</v>
      </c>
    </row>
    <row r="12" spans="2:20">
      <c r="B12" s="7" t="s">
        <v>117</v>
      </c>
      <c r="C12" s="128">
        <f ca="1">'3438 FY21 BTL'!AQ5</f>
        <v>11079.87742248062</v>
      </c>
      <c r="D12" s="116" t="s">
        <v>416</v>
      </c>
      <c r="F12" s="117" t="s">
        <v>15</v>
      </c>
      <c r="H12" s="135">
        <f ca="1">C10</f>
        <v>7547.0266575529731</v>
      </c>
      <c r="I12" s="136">
        <f ca="1">H12*H10</f>
        <v>12226.183185235817</v>
      </c>
      <c r="K12" s="650" t="s">
        <v>101</v>
      </c>
      <c r="L12" s="131"/>
      <c r="M12" s="131"/>
      <c r="N12" s="132">
        <f ca="1">SUM(N8:N11)</f>
        <v>27415.975294659103</v>
      </c>
      <c r="O12" s="124"/>
      <c r="Q12" s="117" t="s">
        <v>15</v>
      </c>
      <c r="S12" s="173">
        <f ca="1">H12</f>
        <v>7547.0266575529731</v>
      </c>
      <c r="T12" s="136">
        <f ca="1">S12*S10</f>
        <v>12226.183185235817</v>
      </c>
    </row>
    <row r="13" spans="2:20" ht="19.5" thickBot="1">
      <c r="B13" s="77" t="s">
        <v>20</v>
      </c>
      <c r="C13" s="102">
        <f>'M2021 BLS  SALARY CHART (53_PCT'!D41</f>
        <v>0.12</v>
      </c>
      <c r="D13" s="116" t="s">
        <v>415</v>
      </c>
      <c r="F13" s="117" t="s">
        <v>118</v>
      </c>
      <c r="H13" s="135">
        <f ca="1">C12</f>
        <v>11079.87742248062</v>
      </c>
      <c r="I13" s="136">
        <f ca="1">H13*H10</f>
        <v>17949.401424418607</v>
      </c>
      <c r="K13" s="138" t="s">
        <v>22</v>
      </c>
      <c r="L13" s="153"/>
      <c r="M13" s="140">
        <f>C13</f>
        <v>0.12</v>
      </c>
      <c r="N13" s="141">
        <f ca="1">(N12-N7)*M13</f>
        <v>3217.9456841406172</v>
      </c>
      <c r="O13" s="124"/>
      <c r="Q13" s="117" t="s">
        <v>118</v>
      </c>
      <c r="S13" s="173">
        <f ca="1">H13</f>
        <v>11079.87742248062</v>
      </c>
      <c r="T13" s="136">
        <f ca="1">S13*S10</f>
        <v>17949.401424418607</v>
      </c>
    </row>
    <row r="14" spans="2:20" ht="20.25" thickTop="1" thickBot="1">
      <c r="B14" s="488" t="s">
        <v>438</v>
      </c>
      <c r="C14" s="489">
        <f>'FALL CAF 2022'!CI24</f>
        <v>2.7811565914169036E-2</v>
      </c>
      <c r="D14" s="490" t="s">
        <v>211</v>
      </c>
      <c r="F14" s="125" t="s">
        <v>21</v>
      </c>
      <c r="G14" s="131"/>
      <c r="H14" s="131"/>
      <c r="I14" s="132">
        <f ca="1">SUM(I10:I13)</f>
        <v>149164.25328758507</v>
      </c>
      <c r="K14" s="142" t="s">
        <v>23</v>
      </c>
      <c r="L14" s="491"/>
      <c r="M14" s="491"/>
      <c r="N14" s="492">
        <f ca="1">N12+N13</f>
        <v>30633.920978799721</v>
      </c>
      <c r="O14" s="124"/>
      <c r="Q14" s="125" t="s">
        <v>21</v>
      </c>
      <c r="R14" s="131"/>
      <c r="S14" s="131"/>
      <c r="T14" s="137">
        <f ca="1">SUM(T10:T13)</f>
        <v>149164.25328758507</v>
      </c>
    </row>
    <row r="15" spans="2:20" ht="19.5" thickBot="1">
      <c r="F15" s="138" t="s">
        <v>22</v>
      </c>
      <c r="G15" s="139"/>
      <c r="H15" s="140">
        <f>C13</f>
        <v>0.12</v>
      </c>
      <c r="I15" s="141">
        <f ca="1">(I14-I9)*H15</f>
        <v>17516.171757579123</v>
      </c>
      <c r="K15" s="154" t="str">
        <f>B14</f>
        <v>CAF for Prg Expenses</v>
      </c>
      <c r="L15" s="155"/>
      <c r="M15" s="602">
        <f>C14</f>
        <v>2.7811565914169036E-2</v>
      </c>
      <c r="N15" s="137">
        <f ca="1">SUM(N9:N11)*M15</f>
        <v>146.03964403514743</v>
      </c>
      <c r="O15" s="172"/>
      <c r="Q15" s="138" t="s">
        <v>22</v>
      </c>
      <c r="R15" s="139"/>
      <c r="S15" s="140">
        <f>H15</f>
        <v>0.12</v>
      </c>
      <c r="T15" s="141">
        <f ca="1">(T14-T9)*S15</f>
        <v>17516.171757579123</v>
      </c>
    </row>
    <row r="16" spans="2:20" ht="20.25" thickTop="1" thickBot="1">
      <c r="B16" s="764" t="s">
        <v>111</v>
      </c>
      <c r="C16" s="764"/>
      <c r="D16" s="764"/>
      <c r="F16" s="142" t="s">
        <v>23</v>
      </c>
      <c r="G16" s="143"/>
      <c r="H16" s="491"/>
      <c r="I16" s="492">
        <f ca="1">I14+I15</f>
        <v>166680.42504516419</v>
      </c>
      <c r="K16" s="156" t="s">
        <v>119</v>
      </c>
      <c r="L16" s="157"/>
      <c r="M16" s="157"/>
      <c r="N16" s="158">
        <f ca="1">N14+N15</f>
        <v>30779.960622834868</v>
      </c>
      <c r="O16" s="173"/>
      <c r="Q16" s="142" t="s">
        <v>23</v>
      </c>
      <c r="R16" s="143"/>
      <c r="S16" s="491"/>
      <c r="T16" s="492">
        <f ca="1">T14+T15</f>
        <v>166680.42504516419</v>
      </c>
    </row>
    <row r="17" spans="2:20" ht="19.5" thickBot="1">
      <c r="B17" s="765">
        <f>0.846*2080</f>
        <v>1759.6799999999998</v>
      </c>
      <c r="C17" s="765"/>
      <c r="D17" s="765"/>
      <c r="F17" s="144" t="str">
        <f>B14</f>
        <v>CAF for Prg Expenses</v>
      </c>
      <c r="G17" s="145"/>
      <c r="H17" s="628">
        <f>C14</f>
        <v>2.7811565914169036E-2</v>
      </c>
      <c r="I17" s="146">
        <f ca="1">SUM(I11:I13)*H17</f>
        <v>863.4460705727696</v>
      </c>
      <c r="K17" s="477" t="s">
        <v>125</v>
      </c>
      <c r="L17" s="159"/>
      <c r="M17" s="159"/>
      <c r="N17" s="546">
        <f ca="1">N16/12</f>
        <v>2564.9967185695723</v>
      </c>
      <c r="O17" s="173"/>
      <c r="Q17" s="144" t="str">
        <f>F17</f>
        <v>CAF for Prg Expenses</v>
      </c>
      <c r="R17" s="145"/>
      <c r="S17" s="628">
        <f>H17</f>
        <v>2.7811565914169036E-2</v>
      </c>
      <c r="T17" s="146">
        <f ca="1">SUM(T11:T13)*S17</f>
        <v>863.4460705727696</v>
      </c>
    </row>
    <row r="18" spans="2:20" ht="19.5" thickBot="1">
      <c r="F18" s="117" t="s">
        <v>119</v>
      </c>
      <c r="I18" s="130">
        <f ca="1">I16+I17</f>
        <v>167543.87111573695</v>
      </c>
      <c r="K18" s="154" t="s">
        <v>126</v>
      </c>
      <c r="L18" s="493"/>
      <c r="M18" s="493"/>
      <c r="N18" s="547">
        <f ca="1">N16/52</f>
        <v>591.9223196699013</v>
      </c>
      <c r="O18" s="173"/>
      <c r="Q18" s="117" t="s">
        <v>119</v>
      </c>
      <c r="T18" s="130">
        <f ca="1">T16+T17</f>
        <v>167543.87111573695</v>
      </c>
    </row>
    <row r="19" spans="2:20" ht="19.5" thickBot="1">
      <c r="B19" s="764" t="s">
        <v>113</v>
      </c>
      <c r="C19" s="764"/>
      <c r="D19" s="764"/>
      <c r="F19" s="290" t="s">
        <v>120</v>
      </c>
      <c r="G19" s="147"/>
      <c r="H19" s="147"/>
      <c r="I19" s="496">
        <f ca="1">I18/I3</f>
        <v>95.212692714434993</v>
      </c>
      <c r="K19" s="144" t="s">
        <v>127</v>
      </c>
      <c r="L19" s="495"/>
      <c r="M19" s="495"/>
      <c r="N19" s="160">
        <f ca="1">N18/11</f>
        <v>53.811119969991026</v>
      </c>
      <c r="O19" s="173"/>
      <c r="Q19" s="290" t="s">
        <v>129</v>
      </c>
      <c r="R19" s="147"/>
      <c r="S19" s="147"/>
      <c r="T19" s="150">
        <f ca="1">T18/T3</f>
        <v>95.212692714434993</v>
      </c>
    </row>
    <row r="20" spans="2:20">
      <c r="B20" s="708" t="s">
        <v>114</v>
      </c>
      <c r="C20" s="708"/>
      <c r="D20" s="708"/>
      <c r="F20" s="117" t="s">
        <v>121</v>
      </c>
      <c r="G20" s="497" t="s">
        <v>122</v>
      </c>
      <c r="H20" s="500">
        <v>4</v>
      </c>
      <c r="I20" s="148">
        <f ca="1">H20*I19</f>
        <v>380.85077085773997</v>
      </c>
      <c r="M20" s="548" t="s">
        <v>209</v>
      </c>
      <c r="N20" s="549">
        <v>478.2</v>
      </c>
      <c r="O20" s="283"/>
      <c r="S20" s="111"/>
      <c r="T20" s="558"/>
    </row>
    <row r="21" spans="2:20">
      <c r="B21" s="709" t="s">
        <v>115</v>
      </c>
      <c r="C21" s="710">
        <v>0.5</v>
      </c>
      <c r="D21" s="708" t="s">
        <v>11</v>
      </c>
      <c r="F21" s="117" t="s">
        <v>123</v>
      </c>
      <c r="G21" s="497" t="s">
        <v>122</v>
      </c>
      <c r="H21" s="500">
        <v>5</v>
      </c>
      <c r="I21" s="148">
        <f ca="1">H21*I19</f>
        <v>476.06346357217495</v>
      </c>
      <c r="M21" s="497"/>
      <c r="N21" s="553"/>
      <c r="O21" s="494"/>
      <c r="S21" s="497"/>
      <c r="T21" s="552"/>
    </row>
    <row r="22" spans="2:20" ht="19.5" thickBot="1">
      <c r="B22" s="709" t="s">
        <v>10</v>
      </c>
      <c r="C22" s="710">
        <v>0.12</v>
      </c>
      <c r="D22" s="708" t="s">
        <v>11</v>
      </c>
      <c r="F22" s="156" t="s">
        <v>124</v>
      </c>
      <c r="G22" s="501" t="s">
        <v>122</v>
      </c>
      <c r="H22" s="502">
        <v>3</v>
      </c>
      <c r="I22" s="149">
        <f ca="1">H22*I19</f>
        <v>285.63807814330499</v>
      </c>
      <c r="M22" s="497"/>
      <c r="N22" s="554"/>
      <c r="O22" s="494"/>
      <c r="S22" s="497"/>
      <c r="T22" s="499"/>
    </row>
    <row r="23" spans="2:20">
      <c r="B23" s="708"/>
      <c r="C23" s="708"/>
      <c r="D23" s="708"/>
      <c r="H23" s="500"/>
      <c r="I23" s="558"/>
      <c r="O23" s="550"/>
      <c r="P23" s="499"/>
    </row>
    <row r="24" spans="2:20">
      <c r="H24" s="497"/>
      <c r="I24" s="498"/>
      <c r="O24" s="550">
        <f ca="1">(N18-N20)/N20</f>
        <v>0.23781329918423527</v>
      </c>
      <c r="P24" s="499"/>
    </row>
    <row r="25" spans="2:20">
      <c r="H25" s="497"/>
      <c r="I25" s="498"/>
      <c r="P25" s="499"/>
    </row>
    <row r="26" spans="2:20">
      <c r="F26" s="504"/>
      <c r="H26" s="497"/>
      <c r="I26" s="498"/>
    </row>
    <row r="27" spans="2:20">
      <c r="F27" s="505"/>
    </row>
    <row r="28" spans="2:20">
      <c r="F28" s="503"/>
      <c r="H28" s="497"/>
      <c r="I28" s="499"/>
    </row>
    <row r="29" spans="2:20">
      <c r="F29" s="503"/>
      <c r="H29" s="497"/>
      <c r="I29" s="499"/>
    </row>
    <row r="30" spans="2:20">
      <c r="H30" s="497"/>
      <c r="I30" s="499"/>
    </row>
  </sheetData>
  <mergeCells count="9">
    <mergeCell ref="K2:N2"/>
    <mergeCell ref="B2:D2"/>
    <mergeCell ref="B16:D16"/>
    <mergeCell ref="B17:D17"/>
    <mergeCell ref="B19:D19"/>
    <mergeCell ref="F2:I2"/>
    <mergeCell ref="F3:H4"/>
    <mergeCell ref="I3:I4"/>
    <mergeCell ref="B8:D8"/>
  </mergeCells>
  <pageMargins left="0.25" right="0.25" top="0.75" bottom="0.75" header="0.3" footer="0.3"/>
  <pageSetup orientation="landscape" r:id="rId1"/>
  <colBreaks count="1" manualBreakCount="1">
    <brk id="1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N29"/>
  <sheetViews>
    <sheetView showGridLines="0" zoomScale="70" zoomScaleNormal="70" workbookViewId="0">
      <selection activeCell="E15" sqref="E15"/>
    </sheetView>
  </sheetViews>
  <sheetFormatPr defaultColWidth="8.85546875" defaultRowHeight="18.75"/>
  <cols>
    <col min="1" max="1" width="4.7109375" style="3" customWidth="1"/>
    <col min="2" max="2" width="33.85546875" style="3" customWidth="1"/>
    <col min="3" max="3" width="0.5703125" style="3" hidden="1" customWidth="1"/>
    <col min="4" max="4" width="12.28515625" style="3" bestFit="1" customWidth="1"/>
    <col min="5" max="5" width="49.7109375" style="3" customWidth="1"/>
    <col min="6" max="6" width="8" style="3" customWidth="1"/>
    <col min="7" max="7" width="30.42578125" style="3" customWidth="1"/>
    <col min="8" max="8" width="12.28515625" style="3" bestFit="1" customWidth="1"/>
    <col min="9" max="9" width="14.42578125" style="3" customWidth="1"/>
    <col min="10" max="10" width="17" style="3" bestFit="1" customWidth="1"/>
    <col min="11" max="11" width="4.85546875" style="3" customWidth="1"/>
    <col min="12" max="12" width="9.28515625" style="3" customWidth="1"/>
    <col min="13" max="13" width="36.28515625" style="3" customWidth="1"/>
    <col min="14" max="14" width="13.28515625" style="3" hidden="1" customWidth="1"/>
    <col min="15" max="15" width="13.42578125" style="3" bestFit="1" customWidth="1"/>
    <col min="16" max="16" width="51.85546875" style="3" customWidth="1"/>
    <col min="17" max="16384" width="8.85546875" style="3"/>
  </cols>
  <sheetData>
    <row r="1" spans="2:10" ht="19.5" thickBot="1"/>
    <row r="2" spans="2:10" ht="19.5" thickBot="1">
      <c r="B2" s="73"/>
      <c r="G2" s="717" t="s">
        <v>130</v>
      </c>
      <c r="H2" s="718"/>
      <c r="I2" s="718"/>
      <c r="J2" s="719"/>
    </row>
    <row r="3" spans="2:10" ht="19.5" thickBot="1">
      <c r="B3" s="761" t="s">
        <v>0</v>
      </c>
      <c r="C3" s="762"/>
      <c r="D3" s="762"/>
      <c r="E3" s="763"/>
      <c r="G3" s="75"/>
      <c r="H3" s="79"/>
      <c r="I3" s="177"/>
      <c r="J3" s="178" t="s">
        <v>5</v>
      </c>
    </row>
    <row r="4" spans="2:10">
      <c r="B4" s="81"/>
      <c r="C4" s="179" t="s">
        <v>131</v>
      </c>
      <c r="D4" s="179" t="s">
        <v>4</v>
      </c>
      <c r="E4" s="114" t="s">
        <v>2</v>
      </c>
      <c r="G4" s="664" t="s">
        <v>7</v>
      </c>
      <c r="H4" s="83"/>
      <c r="I4" s="89"/>
      <c r="J4" s="180">
        <v>72974.720000000001</v>
      </c>
    </row>
    <row r="5" spans="2:10">
      <c r="B5" s="92"/>
      <c r="C5" s="86"/>
      <c r="D5" s="86"/>
      <c r="E5" s="80"/>
      <c r="G5" s="77" t="s">
        <v>413</v>
      </c>
      <c r="H5" s="181"/>
      <c r="I5" s="182"/>
      <c r="J5" s="183">
        <v>133895.34</v>
      </c>
    </row>
    <row r="6" spans="2:10">
      <c r="B6" s="184" t="s">
        <v>7</v>
      </c>
      <c r="C6" s="185">
        <v>60923</v>
      </c>
      <c r="D6" s="691">
        <v>1</v>
      </c>
      <c r="E6" s="116" t="s">
        <v>414</v>
      </c>
      <c r="G6" s="13" t="s">
        <v>12</v>
      </c>
      <c r="H6" s="190"/>
      <c r="I6" s="191">
        <f>D12</f>
        <v>0.25390000000000001</v>
      </c>
      <c r="J6" s="631">
        <f>SUM(J4:J5)*I6</f>
        <v>52524.308234000004</v>
      </c>
    </row>
    <row r="7" spans="2:10" ht="19.5" thickBot="1">
      <c r="B7" s="184" t="s">
        <v>8</v>
      </c>
      <c r="C7" s="185">
        <v>41517</v>
      </c>
      <c r="D7" s="691">
        <v>0.5</v>
      </c>
      <c r="E7" s="116" t="s">
        <v>414</v>
      </c>
      <c r="G7" s="669" t="s">
        <v>437</v>
      </c>
      <c r="H7" s="688"/>
      <c r="I7" s="689">
        <f>D19</f>
        <v>2.7811565914169036E-2</v>
      </c>
      <c r="J7" s="690">
        <f>SUM(J4:J6)*I7</f>
        <v>7214.1635699041253</v>
      </c>
    </row>
    <row r="8" spans="2:10">
      <c r="B8" s="184" t="s">
        <v>9</v>
      </c>
      <c r="C8" s="185">
        <v>32198</v>
      </c>
      <c r="D8" s="691">
        <v>2.5</v>
      </c>
      <c r="E8" s="116" t="s">
        <v>414</v>
      </c>
      <c r="G8" s="650" t="s">
        <v>101</v>
      </c>
      <c r="H8" s="686"/>
      <c r="I8" s="694">
        <v>4.25</v>
      </c>
      <c r="J8" s="687">
        <f>SUM(J4:J7)</f>
        <v>266608.5318039041</v>
      </c>
    </row>
    <row r="9" spans="2:10" ht="19.5" thickBot="1">
      <c r="B9" s="184" t="s">
        <v>10</v>
      </c>
      <c r="C9" s="185">
        <v>32198</v>
      </c>
      <c r="D9" s="691">
        <v>0.25</v>
      </c>
      <c r="E9" s="116" t="s">
        <v>414</v>
      </c>
      <c r="G9" s="13" t="s">
        <v>15</v>
      </c>
      <c r="I9" s="197">
        <f>D13</f>
        <v>4080</v>
      </c>
      <c r="J9" s="198">
        <f>I9*I8</f>
        <v>17340</v>
      </c>
    </row>
    <row r="10" spans="2:10" ht="19.5" thickBot="1">
      <c r="B10" s="778" t="s">
        <v>13</v>
      </c>
      <c r="C10" s="724"/>
      <c r="D10" s="724"/>
      <c r="E10" s="725"/>
      <c r="G10" s="13" t="s">
        <v>118</v>
      </c>
      <c r="I10" s="197">
        <f ca="1">D14</f>
        <v>5267.466347339303</v>
      </c>
      <c r="J10" s="198">
        <f ca="1">I10*I8</f>
        <v>22386.731976192037</v>
      </c>
    </row>
    <row r="11" spans="2:10">
      <c r="B11" s="187"/>
      <c r="C11" s="188"/>
      <c r="D11" s="193"/>
      <c r="E11" s="194"/>
      <c r="G11" s="199" t="s">
        <v>134</v>
      </c>
      <c r="J11" s="195">
        <f>D15</f>
        <v>14280</v>
      </c>
    </row>
    <row r="12" spans="2:10">
      <c r="B12" s="7" t="s">
        <v>14</v>
      </c>
      <c r="C12" s="196">
        <v>0.224</v>
      </c>
      <c r="D12" s="196">
        <f>'M2021 BLS  SALARY CHART (53_PCT'!D38</f>
        <v>0.25390000000000001</v>
      </c>
      <c r="E12" s="116" t="s">
        <v>415</v>
      </c>
      <c r="G12" s="199" t="str">
        <f>B16</f>
        <v>Misc Program Expenses</v>
      </c>
      <c r="I12" s="200">
        <f>D16</f>
        <v>1020</v>
      </c>
      <c r="J12" s="195">
        <f>I12*I8</f>
        <v>4335</v>
      </c>
    </row>
    <row r="13" spans="2:10">
      <c r="B13" s="7" t="s">
        <v>132</v>
      </c>
      <c r="C13" s="128">
        <v>4000</v>
      </c>
      <c r="D13" s="128">
        <f>4000*(2%+1)</f>
        <v>4080</v>
      </c>
      <c r="E13" s="80" t="s">
        <v>269</v>
      </c>
      <c r="G13" s="13" t="s">
        <v>17</v>
      </c>
      <c r="I13" s="201"/>
      <c r="J13" s="198">
        <f>D17</f>
        <v>25144.02</v>
      </c>
    </row>
    <row r="14" spans="2:10">
      <c r="B14" s="7" t="s">
        <v>133</v>
      </c>
      <c r="C14" s="128">
        <v>2701</v>
      </c>
      <c r="D14" s="128">
        <f ca="1">'3068 FY21 BTL'!AQ5</f>
        <v>5267.466347339303</v>
      </c>
      <c r="E14" s="116" t="s">
        <v>416</v>
      </c>
      <c r="G14" s="186" t="s">
        <v>21</v>
      </c>
      <c r="H14" s="94"/>
      <c r="I14" s="94"/>
      <c r="J14" s="632">
        <f ca="1">SUM(J8:J13)</f>
        <v>350094.28378009616</v>
      </c>
    </row>
    <row r="15" spans="2:10" ht="19.5" thickBot="1">
      <c r="B15" s="7" t="s">
        <v>134</v>
      </c>
      <c r="C15" s="128">
        <v>14000</v>
      </c>
      <c r="D15" s="128">
        <f>14000*(2%+1)</f>
        <v>14280</v>
      </c>
      <c r="E15" s="80" t="s">
        <v>269</v>
      </c>
      <c r="G15" s="204" t="s">
        <v>22</v>
      </c>
      <c r="H15" s="100"/>
      <c r="I15" s="205">
        <f>D18</f>
        <v>0.12</v>
      </c>
      <c r="J15" s="206">
        <f ca="1">(J14-J7)*I15</f>
        <v>41145.614425223044</v>
      </c>
    </row>
    <row r="16" spans="2:10" ht="19.5" thickTop="1">
      <c r="B16" s="7" t="s">
        <v>159</v>
      </c>
      <c r="C16" s="128"/>
      <c r="D16" s="128">
        <f>1000*(2%+1)</f>
        <v>1020</v>
      </c>
      <c r="E16" s="80" t="s">
        <v>270</v>
      </c>
      <c r="G16" s="210" t="s">
        <v>137</v>
      </c>
      <c r="H16" s="211"/>
      <c r="I16" s="211"/>
      <c r="J16" s="212">
        <f ca="1">J14+J15</f>
        <v>391239.89820531919</v>
      </c>
    </row>
    <row r="17" spans="2:12" ht="19.5" thickBot="1">
      <c r="B17" s="7" t="s">
        <v>135</v>
      </c>
      <c r="C17" s="128">
        <v>24651</v>
      </c>
      <c r="D17" s="128">
        <f>24651*(2%+1)</f>
        <v>25144.02</v>
      </c>
      <c r="E17" s="80" t="s">
        <v>271</v>
      </c>
      <c r="G17" s="215" t="str">
        <f>B19</f>
        <v>CAF for Prg Expenses</v>
      </c>
      <c r="H17" s="216"/>
      <c r="I17" s="633">
        <f>D19</f>
        <v>2.7811565914169036E-2</v>
      </c>
      <c r="J17" s="217">
        <f ca="1">SUM(J9:J13)*I17</f>
        <v>2321.8694939798329</v>
      </c>
    </row>
    <row r="18" spans="2:12" ht="19.5" thickBot="1">
      <c r="B18" s="7" t="s">
        <v>20</v>
      </c>
      <c r="C18" s="203">
        <v>0.12</v>
      </c>
      <c r="D18" s="203">
        <f>'M2021 BLS  SALARY CHART (53_PCT'!D41</f>
        <v>0.12</v>
      </c>
      <c r="E18" s="116" t="s">
        <v>415</v>
      </c>
      <c r="G18" s="218" t="s">
        <v>24</v>
      </c>
      <c r="H18" s="103"/>
      <c r="I18" s="11"/>
      <c r="J18" s="219">
        <f ca="1">J16+J17</f>
        <v>393561.76769929903</v>
      </c>
    </row>
    <row r="19" spans="2:12" ht="19.5" thickBot="1">
      <c r="B19" s="207" t="s">
        <v>438</v>
      </c>
      <c r="C19" s="225"/>
      <c r="D19" s="208">
        <f>'FALL CAF 2022'!CI24</f>
        <v>2.7811565914169036E-2</v>
      </c>
      <c r="E19" s="209" t="s">
        <v>213</v>
      </c>
      <c r="G19" s="220" t="s">
        <v>25</v>
      </c>
      <c r="H19" s="103"/>
      <c r="I19" s="11"/>
      <c r="J19" s="221">
        <f ca="1">J18/12</f>
        <v>32796.813974941586</v>
      </c>
    </row>
    <row r="20" spans="2:12" ht="19.5" thickBot="1">
      <c r="B20" s="213"/>
      <c r="C20" s="103"/>
      <c r="D20" s="214"/>
      <c r="E20" s="106"/>
      <c r="I20" s="556"/>
      <c r="J20" s="557"/>
    </row>
    <row r="21" spans="2:12">
      <c r="J21" s="110"/>
    </row>
    <row r="22" spans="2:12">
      <c r="J22" s="328"/>
    </row>
    <row r="26" spans="2:12">
      <c r="J26" s="224"/>
    </row>
    <row r="27" spans="2:12">
      <c r="K27" s="78"/>
    </row>
    <row r="28" spans="2:12">
      <c r="K28" s="223"/>
      <c r="L28" s="200"/>
    </row>
    <row r="29" spans="2:12">
      <c r="K29" s="223"/>
      <c r="L29" s="222"/>
    </row>
  </sheetData>
  <mergeCells count="3">
    <mergeCell ref="G2:J2"/>
    <mergeCell ref="B3:E3"/>
    <mergeCell ref="B10:E10"/>
  </mergeCells>
  <pageMargins left="0.25" right="0.25" top="0.75" bottom="0.75" header="0.3" footer="0.3"/>
  <pageSetup scale="7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N28"/>
  <sheetViews>
    <sheetView showGridLines="0" zoomScale="70" zoomScaleNormal="70" zoomScaleSheetLayoutView="100" workbookViewId="0">
      <selection activeCell="E31" sqref="E31"/>
    </sheetView>
  </sheetViews>
  <sheetFormatPr defaultColWidth="8.85546875" defaultRowHeight="18.75"/>
  <cols>
    <col min="1" max="1" width="3.42578125" style="3" customWidth="1"/>
    <col min="2" max="2" width="35.85546875" style="3" customWidth="1"/>
    <col min="3" max="3" width="12.28515625" style="3" hidden="1" customWidth="1"/>
    <col min="4" max="4" width="12.28515625" style="3" bestFit="1" customWidth="1"/>
    <col min="5" max="5" width="53.140625" style="3" customWidth="1"/>
    <col min="6" max="6" width="5.7109375" style="3" customWidth="1"/>
    <col min="7" max="7" width="30.42578125" style="3" customWidth="1"/>
    <col min="8" max="8" width="12.28515625" style="3" bestFit="1" customWidth="1"/>
    <col min="9" max="9" width="14.42578125" style="3" customWidth="1"/>
    <col min="10" max="10" width="17" style="3" bestFit="1" customWidth="1"/>
    <col min="11" max="11" width="1.28515625" style="3" customWidth="1"/>
    <col min="12" max="12" width="8.85546875" style="3"/>
    <col min="13" max="13" width="35.28515625" style="3" bestFit="1" customWidth="1"/>
    <col min="14" max="14" width="13.28515625" style="3" hidden="1" customWidth="1"/>
    <col min="15" max="15" width="13.42578125" style="3" bestFit="1" customWidth="1"/>
    <col min="16" max="16" width="53.28515625" style="3" customWidth="1"/>
    <col min="17" max="16384" width="8.85546875" style="3"/>
  </cols>
  <sheetData>
    <row r="2" spans="2:10" ht="19.5" thickBot="1">
      <c r="B2" s="73"/>
    </row>
    <row r="3" spans="2:10" ht="19.5" thickBot="1">
      <c r="B3" s="761" t="s">
        <v>0</v>
      </c>
      <c r="C3" s="762"/>
      <c r="D3" s="762"/>
      <c r="E3" s="763"/>
      <c r="G3" s="717" t="s">
        <v>138</v>
      </c>
      <c r="H3" s="718"/>
      <c r="I3" s="718"/>
      <c r="J3" s="719"/>
    </row>
    <row r="4" spans="2:10">
      <c r="B4" s="81"/>
      <c r="C4" s="179" t="s">
        <v>131</v>
      </c>
      <c r="D4" s="179" t="s">
        <v>4</v>
      </c>
      <c r="E4" s="114" t="s">
        <v>2</v>
      </c>
      <c r="G4" s="75"/>
      <c r="H4" s="79"/>
      <c r="I4" s="177"/>
      <c r="J4" s="178" t="s">
        <v>5</v>
      </c>
    </row>
    <row r="5" spans="2:10">
      <c r="B5" s="187"/>
      <c r="C5" s="188"/>
      <c r="D5" s="188"/>
      <c r="E5" s="189"/>
      <c r="G5" s="692" t="s">
        <v>7</v>
      </c>
      <c r="H5" s="227"/>
      <c r="I5" s="182"/>
      <c r="J5" s="183">
        <v>72974.720000000001</v>
      </c>
    </row>
    <row r="6" spans="2:10">
      <c r="B6" s="184" t="s">
        <v>7</v>
      </c>
      <c r="C6" s="185">
        <v>60923</v>
      </c>
      <c r="D6" s="691">
        <v>1</v>
      </c>
      <c r="E6" s="116" t="s">
        <v>414</v>
      </c>
      <c r="G6" s="184" t="str">
        <f>B7</f>
        <v>Clinical (LICSW)</v>
      </c>
      <c r="H6" s="181"/>
      <c r="I6" s="182"/>
      <c r="J6" s="183">
        <v>36512.160000000003</v>
      </c>
    </row>
    <row r="7" spans="2:10">
      <c r="B7" s="184" t="s">
        <v>139</v>
      </c>
      <c r="C7" s="185">
        <v>60923</v>
      </c>
      <c r="D7" s="691">
        <v>0.5</v>
      </c>
      <c r="E7" s="116" t="s">
        <v>414</v>
      </c>
      <c r="G7" s="77" t="s">
        <v>413</v>
      </c>
      <c r="H7" s="181"/>
      <c r="I7" s="182"/>
      <c r="J7" s="183">
        <v>72636.759999999995</v>
      </c>
    </row>
    <row r="8" spans="2:10">
      <c r="B8" s="184" t="s">
        <v>8</v>
      </c>
      <c r="C8" s="184">
        <v>41517</v>
      </c>
      <c r="D8" s="691">
        <v>0.5</v>
      </c>
      <c r="E8" s="116" t="s">
        <v>414</v>
      </c>
      <c r="G8" s="199" t="s">
        <v>12</v>
      </c>
      <c r="H8" s="190"/>
      <c r="I8" s="191">
        <f>D12</f>
        <v>0.25390000000000001</v>
      </c>
      <c r="J8" s="631">
        <f>SUM(J5:J7)*I8</f>
        <v>46241.192196000004</v>
      </c>
    </row>
    <row r="9" spans="2:10" ht="19.5" thickBot="1">
      <c r="B9" s="184" t="s">
        <v>9</v>
      </c>
      <c r="C9" s="185">
        <v>32198</v>
      </c>
      <c r="D9" s="691">
        <v>1</v>
      </c>
      <c r="E9" s="116" t="s">
        <v>414</v>
      </c>
      <c r="G9" s="669" t="s">
        <v>437</v>
      </c>
      <c r="H9" s="688"/>
      <c r="I9" s="689">
        <f>D19</f>
        <v>2.7811565914169036E-2</v>
      </c>
      <c r="J9" s="690">
        <f>SUM(J5:J8)*I9</f>
        <v>6351.1835830972059</v>
      </c>
    </row>
    <row r="10" spans="2:10" ht="19.5" thickBot="1">
      <c r="B10" s="184" t="s">
        <v>10</v>
      </c>
      <c r="C10" s="185">
        <v>32198</v>
      </c>
      <c r="D10" s="691">
        <v>0.2</v>
      </c>
      <c r="E10" s="116" t="s">
        <v>414</v>
      </c>
      <c r="G10" s="650" t="s">
        <v>101</v>
      </c>
      <c r="H10" s="686"/>
      <c r="I10" s="693">
        <v>3.1989999999999998</v>
      </c>
      <c r="J10" s="687">
        <f>SUM(J5:J9)</f>
        <v>234716.01577909724</v>
      </c>
    </row>
    <row r="11" spans="2:10" ht="19.5" thickBot="1">
      <c r="B11" s="778" t="s">
        <v>13</v>
      </c>
      <c r="C11" s="724"/>
      <c r="D11" s="724"/>
      <c r="E11" s="725"/>
      <c r="G11" s="199" t="s">
        <v>15</v>
      </c>
      <c r="I11" s="197">
        <f>D13</f>
        <v>5100</v>
      </c>
      <c r="J11" s="198">
        <f>I11*I10</f>
        <v>16314.9</v>
      </c>
    </row>
    <row r="12" spans="2:10">
      <c r="B12" s="7" t="s">
        <v>14</v>
      </c>
      <c r="C12" s="196">
        <v>0.224</v>
      </c>
      <c r="D12" s="196">
        <f>'M2021 BLS  SALARY CHART (53_PCT'!D38</f>
        <v>0.25390000000000001</v>
      </c>
      <c r="E12" s="116" t="s">
        <v>415</v>
      </c>
      <c r="G12" s="199" t="s">
        <v>118</v>
      </c>
      <c r="I12" s="197">
        <f ca="1">D14</f>
        <v>5267.466347339303</v>
      </c>
      <c r="J12" s="198">
        <f ca="1">I12*I10</f>
        <v>16850.624845138431</v>
      </c>
    </row>
    <row r="13" spans="2:10">
      <c r="B13" s="7" t="s">
        <v>132</v>
      </c>
      <c r="C13" s="128">
        <v>5000</v>
      </c>
      <c r="D13" s="128">
        <f>5000*(2%+1)</f>
        <v>5100</v>
      </c>
      <c r="E13" s="80" t="s">
        <v>269</v>
      </c>
      <c r="G13" s="199" t="s">
        <v>140</v>
      </c>
      <c r="I13" s="197"/>
      <c r="J13" s="198">
        <f>D16</f>
        <v>4564.5</v>
      </c>
    </row>
    <row r="14" spans="2:10">
      <c r="B14" s="7" t="s">
        <v>133</v>
      </c>
      <c r="C14" s="128">
        <v>4287</v>
      </c>
      <c r="D14" s="128">
        <f ca="1">'3068 FY21 BTL'!AQ5</f>
        <v>5267.466347339303</v>
      </c>
      <c r="E14" s="116" t="s">
        <v>416</v>
      </c>
      <c r="G14" s="199" t="str">
        <f>B15</f>
        <v>Misc Program Expenses</v>
      </c>
      <c r="I14" s="197">
        <f>D15</f>
        <v>1020</v>
      </c>
      <c r="J14" s="198">
        <f>I14*I10</f>
        <v>3262.98</v>
      </c>
    </row>
    <row r="15" spans="2:10">
      <c r="B15" s="7" t="s">
        <v>159</v>
      </c>
      <c r="C15" s="128">
        <v>1000</v>
      </c>
      <c r="D15" s="128">
        <f>1000*(2%+1)</f>
        <v>1020</v>
      </c>
      <c r="E15" s="80" t="s">
        <v>272</v>
      </c>
      <c r="G15" s="199" t="s">
        <v>17</v>
      </c>
      <c r="I15" s="201"/>
      <c r="J15" s="198">
        <f>D17</f>
        <v>21172.14</v>
      </c>
    </row>
    <row r="16" spans="2:10">
      <c r="B16" s="7" t="s">
        <v>141</v>
      </c>
      <c r="C16" s="128">
        <v>4475</v>
      </c>
      <c r="D16" s="128">
        <f>4475*(2%+1)</f>
        <v>4564.5</v>
      </c>
      <c r="E16" s="80" t="s">
        <v>273</v>
      </c>
      <c r="G16" s="228" t="s">
        <v>21</v>
      </c>
      <c r="H16" s="192"/>
      <c r="I16" s="192"/>
      <c r="J16" s="634">
        <f ca="1">SUM(J10:J15)</f>
        <v>296881.16062423564</v>
      </c>
    </row>
    <row r="17" spans="2:10" ht="19.5" thickBot="1">
      <c r="B17" s="7" t="s">
        <v>142</v>
      </c>
      <c r="C17" s="128">
        <v>20757</v>
      </c>
      <c r="D17" s="128">
        <f>20757*(2%+1)</f>
        <v>21172.14</v>
      </c>
      <c r="E17" s="80" t="s">
        <v>271</v>
      </c>
      <c r="G17" s="204" t="s">
        <v>22</v>
      </c>
      <c r="H17" s="101"/>
      <c r="I17" s="101">
        <f>D18</f>
        <v>0.12</v>
      </c>
      <c r="J17" s="206">
        <f ca="1">(J16-J9)*I17</f>
        <v>34863.597244936616</v>
      </c>
    </row>
    <row r="18" spans="2:10" ht="20.25" thickTop="1" thickBot="1">
      <c r="B18" s="7" t="s">
        <v>20</v>
      </c>
      <c r="C18" s="203">
        <v>0.12</v>
      </c>
      <c r="D18" s="203">
        <f>'M2021 BLS  SALARY CHART (53_PCT'!D41</f>
        <v>0.12</v>
      </c>
      <c r="E18" s="116" t="s">
        <v>415</v>
      </c>
      <c r="G18" s="13" t="s">
        <v>23</v>
      </c>
      <c r="H18" s="229"/>
      <c r="I18" s="229"/>
      <c r="J18" s="230">
        <f ca="1">SUM(J16:J17)</f>
        <v>331744.75786917226</v>
      </c>
    </row>
    <row r="19" spans="2:10" ht="19.5" thickBot="1">
      <c r="B19" s="108" t="s">
        <v>438</v>
      </c>
      <c r="C19" s="231"/>
      <c r="D19" s="232">
        <f>'FALL CAF 2022'!CI24</f>
        <v>2.7811565914169036E-2</v>
      </c>
      <c r="E19" s="233" t="s">
        <v>214</v>
      </c>
      <c r="G19" s="218" t="str">
        <f>B19</f>
        <v>CAF for Prg Expenses</v>
      </c>
      <c r="H19" s="103"/>
      <c r="I19" s="11">
        <f>D19</f>
        <v>2.7811565914169036E-2</v>
      </c>
      <c r="J19" s="234">
        <f ca="1">SUM(J11:J15)*I19</f>
        <v>1728.9100234244331</v>
      </c>
    </row>
    <row r="20" spans="2:10" ht="19.5" thickBot="1">
      <c r="G20" s="218" t="s">
        <v>24</v>
      </c>
      <c r="H20" s="103"/>
      <c r="I20" s="103"/>
      <c r="J20" s="235">
        <f ca="1">J18+J19</f>
        <v>333473.66789259668</v>
      </c>
    </row>
    <row r="21" spans="2:10" ht="19.5" thickBot="1">
      <c r="G21" s="236" t="s">
        <v>25</v>
      </c>
      <c r="H21" s="103"/>
      <c r="I21" s="103"/>
      <c r="J21" s="237">
        <f ca="1">J20/12</f>
        <v>27789.472324383056</v>
      </c>
    </row>
    <row r="22" spans="2:10">
      <c r="J22" s="555"/>
    </row>
    <row r="23" spans="2:10">
      <c r="J23" s="110"/>
    </row>
    <row r="24" spans="2:10">
      <c r="G24" s="87"/>
      <c r="J24" s="328"/>
    </row>
    <row r="25" spans="2:10">
      <c r="G25" s="87"/>
      <c r="I25" s="238"/>
      <c r="J25" s="238"/>
    </row>
    <row r="26" spans="2:10">
      <c r="G26" s="87"/>
      <c r="I26" s="238"/>
      <c r="J26" s="238"/>
    </row>
    <row r="27" spans="2:10">
      <c r="G27" s="87"/>
      <c r="I27" s="239"/>
      <c r="J27" s="239"/>
    </row>
    <row r="28" spans="2:10">
      <c r="I28" s="239"/>
      <c r="J28" s="239"/>
    </row>
  </sheetData>
  <mergeCells count="3">
    <mergeCell ref="G3:J3"/>
    <mergeCell ref="B3:E3"/>
    <mergeCell ref="B11:E11"/>
  </mergeCells>
  <pageMargins left="0.25" right="0.25" top="0.75" bottom="0.75" header="0.3" footer="0.3"/>
  <pageSetup scale="6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W112"/>
  <sheetViews>
    <sheetView showGridLines="0" zoomScale="70" zoomScaleNormal="70" zoomScaleSheetLayoutView="85" workbookViewId="0">
      <selection activeCell="G6" sqref="G6"/>
    </sheetView>
  </sheetViews>
  <sheetFormatPr defaultColWidth="8.85546875" defaultRowHeight="18.75"/>
  <cols>
    <col min="1" max="1" width="2" style="111" customWidth="1"/>
    <col min="2" max="2" width="38.28515625" style="111" customWidth="1"/>
    <col min="3" max="3" width="14.28515625" style="111" hidden="1" customWidth="1"/>
    <col min="4" max="4" width="18.85546875" style="111" customWidth="1"/>
    <col min="5" max="5" width="45.140625" style="111" customWidth="1"/>
    <col min="6" max="6" width="8.42578125" style="111" customWidth="1"/>
    <col min="7" max="7" width="30.42578125" style="111" customWidth="1"/>
    <col min="8" max="8" width="12.28515625" style="111" bestFit="1" customWidth="1"/>
    <col min="9" max="9" width="14.42578125" style="111" customWidth="1"/>
    <col min="10" max="10" width="17" style="111" bestFit="1" customWidth="1"/>
    <col min="11" max="11" width="6.42578125" style="111" customWidth="1"/>
    <col min="12" max="12" width="30.42578125" style="111" customWidth="1"/>
    <col min="13" max="13" width="12.28515625" style="111" bestFit="1" customWidth="1"/>
    <col min="14" max="14" width="14.42578125" style="111" customWidth="1"/>
    <col min="15" max="15" width="17" style="111" bestFit="1" customWidth="1"/>
    <col min="16" max="16" width="1.7109375" style="111" customWidth="1"/>
    <col min="17" max="17" width="8.85546875" style="111" customWidth="1"/>
    <col min="18" max="18" width="30" style="111" customWidth="1"/>
    <col min="19" max="19" width="13.28515625" style="111" hidden="1" customWidth="1"/>
    <col min="20" max="20" width="16.42578125" style="111" bestFit="1" customWidth="1"/>
    <col min="21" max="21" width="56.7109375" style="111" customWidth="1"/>
    <col min="22" max="16384" width="8.85546875" style="111"/>
  </cols>
  <sheetData>
    <row r="2" spans="2:16" ht="19.5" thickBot="1">
      <c r="B2" s="73" t="s">
        <v>207</v>
      </c>
      <c r="H2" s="240"/>
    </row>
    <row r="3" spans="2:16" ht="19.5" thickBot="1">
      <c r="B3" s="714" t="s">
        <v>0</v>
      </c>
      <c r="C3" s="715"/>
      <c r="D3" s="715"/>
      <c r="E3" s="716"/>
      <c r="G3" s="780" t="s">
        <v>143</v>
      </c>
      <c r="H3" s="781"/>
      <c r="I3" s="781"/>
      <c r="J3" s="782"/>
      <c r="L3" s="780" t="s">
        <v>144</v>
      </c>
      <c r="M3" s="781"/>
      <c r="N3" s="781"/>
      <c r="O3" s="782"/>
      <c r="P3" s="241"/>
    </row>
    <row r="4" spans="2:16">
      <c r="B4" s="113"/>
      <c r="C4" s="242" t="s">
        <v>131</v>
      </c>
      <c r="D4" s="242" t="s">
        <v>4</v>
      </c>
      <c r="E4" s="82" t="s">
        <v>2</v>
      </c>
      <c r="G4" s="243"/>
      <c r="H4" s="244"/>
      <c r="I4" s="245"/>
      <c r="J4" s="246" t="s">
        <v>5</v>
      </c>
      <c r="L4" s="243"/>
      <c r="M4" s="244"/>
      <c r="N4" s="245"/>
      <c r="O4" s="246" t="s">
        <v>5</v>
      </c>
      <c r="P4" s="170"/>
    </row>
    <row r="5" spans="2:16">
      <c r="B5" s="247"/>
      <c r="C5" s="248"/>
      <c r="D5" s="248"/>
      <c r="E5" s="116"/>
      <c r="G5" s="701" t="s">
        <v>7</v>
      </c>
      <c r="H5" s="249"/>
      <c r="I5" s="250"/>
      <c r="J5" s="251">
        <v>72974.720000000001</v>
      </c>
      <c r="L5" s="701" t="s">
        <v>7</v>
      </c>
      <c r="M5" s="249"/>
      <c r="N5" s="250"/>
      <c r="O5" s="251">
        <v>72974.720000000001</v>
      </c>
      <c r="P5" s="123"/>
    </row>
    <row r="6" spans="2:16">
      <c r="B6" s="184" t="s">
        <v>7</v>
      </c>
      <c r="C6" s="185">
        <v>60923</v>
      </c>
      <c r="D6" s="706" t="s">
        <v>145</v>
      </c>
      <c r="E6" s="116" t="s">
        <v>414</v>
      </c>
      <c r="G6" s="702" t="str">
        <f>B7</f>
        <v>Clinical (LICSW)</v>
      </c>
      <c r="H6" s="134"/>
      <c r="I6" s="250"/>
      <c r="J6" s="251">
        <v>73170.66</v>
      </c>
      <c r="L6" s="702" t="str">
        <f>B7</f>
        <v>Clinical (LICSW)</v>
      </c>
      <c r="M6" s="134"/>
      <c r="N6" s="250"/>
      <c r="O6" s="251">
        <v>73170.66</v>
      </c>
      <c r="P6" s="123"/>
    </row>
    <row r="7" spans="2:16">
      <c r="B7" s="184" t="s">
        <v>139</v>
      </c>
      <c r="C7" s="185">
        <v>60923</v>
      </c>
      <c r="D7" s="706" t="s">
        <v>145</v>
      </c>
      <c r="E7" s="116" t="s">
        <v>414</v>
      </c>
      <c r="G7" s="77" t="s">
        <v>413</v>
      </c>
      <c r="H7" s="134"/>
      <c r="I7" s="250"/>
      <c r="J7" s="251">
        <v>50150.96</v>
      </c>
      <c r="L7" s="702" t="str">
        <f>G7</f>
        <v>Direct Service Staff</v>
      </c>
      <c r="M7" s="134"/>
      <c r="N7" s="250"/>
      <c r="O7" s="251">
        <v>114883.39</v>
      </c>
      <c r="P7" s="123"/>
    </row>
    <row r="8" spans="2:16">
      <c r="B8" s="184" t="s">
        <v>8</v>
      </c>
      <c r="C8" s="185">
        <v>41517</v>
      </c>
      <c r="D8" s="706" t="s">
        <v>428</v>
      </c>
      <c r="E8" s="116" t="s">
        <v>414</v>
      </c>
      <c r="G8" s="255" t="s">
        <v>12</v>
      </c>
      <c r="H8" s="256"/>
      <c r="I8" s="257">
        <f>D12</f>
        <v>0.25390000000000001</v>
      </c>
      <c r="J8" s="635">
        <f>SUM(J5:J7)*I8</f>
        <v>49839.640726000005</v>
      </c>
      <c r="L8" s="255" t="s">
        <v>12</v>
      </c>
      <c r="M8" s="256"/>
      <c r="N8" s="257">
        <f>D12</f>
        <v>0.25390000000000001</v>
      </c>
      <c r="O8" s="635">
        <f>SUM(O5:O7)*N8</f>
        <v>66275.20470300001</v>
      </c>
      <c r="P8" s="123"/>
    </row>
    <row r="9" spans="2:16" ht="19.5" thickBot="1">
      <c r="B9" s="184" t="s">
        <v>9</v>
      </c>
      <c r="C9" s="185">
        <v>32198</v>
      </c>
      <c r="D9" s="706" t="s">
        <v>428</v>
      </c>
      <c r="E9" s="116" t="s">
        <v>414</v>
      </c>
      <c r="G9" s="669" t="s">
        <v>437</v>
      </c>
      <c r="H9" s="699"/>
      <c r="I9" s="325">
        <f>D19</f>
        <v>2.7811565914169036E-2</v>
      </c>
      <c r="J9" s="700">
        <f>SUM(J5:J8)*I9</f>
        <v>6845.4270518097883</v>
      </c>
      <c r="L9" s="669" t="s">
        <v>437</v>
      </c>
      <c r="M9" s="699"/>
      <c r="N9" s="325">
        <f>D19</f>
        <v>2.7811565914169036E-2</v>
      </c>
      <c r="O9" s="700">
        <f>SUM(O5:O8)*N9</f>
        <v>9102.8360664219999</v>
      </c>
      <c r="P9" s="123"/>
    </row>
    <row r="10" spans="2:16" ht="19.5" thickBot="1">
      <c r="B10" s="184" t="s">
        <v>10</v>
      </c>
      <c r="C10" s="185">
        <v>32198</v>
      </c>
      <c r="D10" s="706" t="s">
        <v>427</v>
      </c>
      <c r="E10" s="116" t="s">
        <v>414</v>
      </c>
      <c r="G10" s="650" t="s">
        <v>101</v>
      </c>
      <c r="H10" s="696"/>
      <c r="I10" s="697">
        <v>3.2</v>
      </c>
      <c r="J10" s="698">
        <f>SUM(J5:J9)</f>
        <v>252981.4077778098</v>
      </c>
      <c r="L10" s="650" t="s">
        <v>101</v>
      </c>
      <c r="M10" s="696"/>
      <c r="N10" s="697">
        <v>4.7</v>
      </c>
      <c r="O10" s="698">
        <f>SUM(O5:O9)</f>
        <v>336406.81076942204</v>
      </c>
      <c r="P10" s="252"/>
    </row>
    <row r="11" spans="2:16" ht="19.5" thickBot="1">
      <c r="B11" s="778" t="s">
        <v>13</v>
      </c>
      <c r="C11" s="724"/>
      <c r="D11" s="724"/>
      <c r="E11" s="725"/>
      <c r="G11" s="255" t="s">
        <v>15</v>
      </c>
      <c r="I11" s="261">
        <f>D13</f>
        <v>9180</v>
      </c>
      <c r="J11" s="262">
        <f>I11*I10</f>
        <v>29376</v>
      </c>
      <c r="L11" s="255" t="s">
        <v>15</v>
      </c>
      <c r="N11" s="261">
        <f>D13</f>
        <v>9180</v>
      </c>
      <c r="O11" s="262">
        <f>N11*N10</f>
        <v>43146</v>
      </c>
      <c r="P11" s="134"/>
    </row>
    <row r="12" spans="2:16">
      <c r="B12" s="7" t="s">
        <v>14</v>
      </c>
      <c r="C12" s="196">
        <v>0.224</v>
      </c>
      <c r="D12" s="196">
        <f>'M2021 BLS  SALARY CHART (53_PCT'!D38</f>
        <v>0.25390000000000001</v>
      </c>
      <c r="E12" s="116" t="s">
        <v>415</v>
      </c>
      <c r="G12" s="255" t="s">
        <v>118</v>
      </c>
      <c r="I12" s="261">
        <f ca="1">D14</f>
        <v>5267.466347339303</v>
      </c>
      <c r="J12" s="262">
        <f ca="1">I12*I10</f>
        <v>16855.892311485772</v>
      </c>
      <c r="L12" s="255" t="s">
        <v>118</v>
      </c>
      <c r="N12" s="261">
        <f ca="1">D14</f>
        <v>5267.466347339303</v>
      </c>
      <c r="O12" s="262">
        <f ca="1">N12*N10</f>
        <v>24757.091832494723</v>
      </c>
      <c r="P12" s="254"/>
    </row>
    <row r="13" spans="2:16">
      <c r="B13" s="7" t="s">
        <v>132</v>
      </c>
      <c r="C13" s="128">
        <v>9000</v>
      </c>
      <c r="D13" s="128">
        <f>9000*(2%+1)</f>
        <v>9180</v>
      </c>
      <c r="E13" s="116" t="s">
        <v>269</v>
      </c>
      <c r="G13" s="7" t="s">
        <v>146</v>
      </c>
      <c r="J13" s="260">
        <f>D16</f>
        <v>4564.5</v>
      </c>
      <c r="L13" s="7" t="s">
        <v>146</v>
      </c>
      <c r="O13" s="260">
        <f>D16</f>
        <v>4564.5</v>
      </c>
    </row>
    <row r="14" spans="2:16">
      <c r="B14" s="7" t="s">
        <v>133</v>
      </c>
      <c r="C14" s="128">
        <v>1608</v>
      </c>
      <c r="D14" s="128">
        <f ca="1">'3068 FY21 BTL'!AQ5</f>
        <v>5267.466347339303</v>
      </c>
      <c r="E14" s="116" t="s">
        <v>429</v>
      </c>
      <c r="G14" s="7" t="str">
        <f>B15</f>
        <v>Misc Program Expenses</v>
      </c>
      <c r="I14" s="127">
        <f>D15</f>
        <v>1020</v>
      </c>
      <c r="J14" s="260">
        <f>I14*I10</f>
        <v>3264</v>
      </c>
      <c r="L14" s="7" t="str">
        <f>B15</f>
        <v>Misc Program Expenses</v>
      </c>
      <c r="N14" s="127">
        <f>D15</f>
        <v>1020</v>
      </c>
      <c r="O14" s="260">
        <f>N14*N10</f>
        <v>4794</v>
      </c>
      <c r="P14" s="259"/>
    </row>
    <row r="15" spans="2:16">
      <c r="B15" s="7" t="s">
        <v>159</v>
      </c>
      <c r="C15" s="128">
        <v>3</v>
      </c>
      <c r="D15" s="128">
        <f>1000*(2%+1)</f>
        <v>1020</v>
      </c>
      <c r="E15" s="116" t="s">
        <v>269</v>
      </c>
      <c r="G15" s="255" t="s">
        <v>17</v>
      </c>
      <c r="I15" s="265"/>
      <c r="J15" s="262">
        <f>12325*(2%+1)</f>
        <v>12571.5</v>
      </c>
      <c r="L15" s="255" t="s">
        <v>17</v>
      </c>
      <c r="N15" s="265"/>
      <c r="O15" s="262">
        <f>20756*(2%+1)</f>
        <v>21171.119999999999</v>
      </c>
      <c r="P15" s="127"/>
    </row>
    <row r="16" spans="2:16">
      <c r="B16" s="7" t="s">
        <v>146</v>
      </c>
      <c r="C16" s="128">
        <v>0</v>
      </c>
      <c r="D16" s="266">
        <f>4475*(2%+1)</f>
        <v>4564.5</v>
      </c>
      <c r="E16" s="80" t="s">
        <v>273</v>
      </c>
      <c r="G16" s="253" t="s">
        <v>21</v>
      </c>
      <c r="H16" s="258"/>
      <c r="I16" s="258"/>
      <c r="J16" s="634">
        <f ca="1">SUM(J10:J15)</f>
        <v>319613.30008929555</v>
      </c>
      <c r="L16" s="253" t="s">
        <v>21</v>
      </c>
      <c r="M16" s="258"/>
      <c r="N16" s="258"/>
      <c r="O16" s="634">
        <f ca="1">O10+O11+O12+O13+O15+O14</f>
        <v>434839.52260191675</v>
      </c>
      <c r="P16" s="259"/>
    </row>
    <row r="17" spans="2:23" ht="19.5" thickBot="1">
      <c r="B17" s="7" t="s">
        <v>142</v>
      </c>
      <c r="C17" s="128" t="s">
        <v>147</v>
      </c>
      <c r="D17" s="266" t="s">
        <v>275</v>
      </c>
      <c r="E17" s="80" t="s">
        <v>274</v>
      </c>
      <c r="G17" s="165" t="s">
        <v>22</v>
      </c>
      <c r="H17" s="267"/>
      <c r="I17" s="267">
        <f>D18</f>
        <v>0.12</v>
      </c>
      <c r="J17" s="141">
        <f ca="1">(J16-J9)*I17</f>
        <v>37532.144764498291</v>
      </c>
      <c r="L17" s="165" t="s">
        <v>22</v>
      </c>
      <c r="M17" s="267"/>
      <c r="N17" s="267">
        <f>D18</f>
        <v>0.12</v>
      </c>
      <c r="O17" s="141">
        <f ca="1">(O16-O9)*N17</f>
        <v>51088.402384259367</v>
      </c>
      <c r="P17" s="263"/>
    </row>
    <row r="18" spans="2:23" ht="20.25" thickTop="1" thickBot="1">
      <c r="B18" s="7" t="s">
        <v>20</v>
      </c>
      <c r="C18" s="203">
        <v>0.12</v>
      </c>
      <c r="D18" s="203">
        <f>'M2021 BLS  SALARY CHART (53_PCT'!D41</f>
        <v>0.12</v>
      </c>
      <c r="E18" s="116" t="s">
        <v>415</v>
      </c>
      <c r="G18" s="162" t="s">
        <v>137</v>
      </c>
      <c r="H18" s="126"/>
      <c r="I18" s="126"/>
      <c r="J18" s="130">
        <f ca="1">J16+J17</f>
        <v>357145.44485379383</v>
      </c>
      <c r="L18" s="162" t="s">
        <v>23</v>
      </c>
      <c r="M18" s="126"/>
      <c r="N18" s="126"/>
      <c r="O18" s="130">
        <f ca="1">O16+O17</f>
        <v>485927.92498617613</v>
      </c>
      <c r="P18" s="264"/>
    </row>
    <row r="19" spans="2:23" ht="19.5" thickBot="1">
      <c r="B19" s="133" t="s">
        <v>438</v>
      </c>
      <c r="C19" s="270" t="s">
        <v>136</v>
      </c>
      <c r="D19" s="271">
        <f>'FALL CAF 2022'!CI24</f>
        <v>2.7811565914169036E-2</v>
      </c>
      <c r="E19" s="272" t="s">
        <v>213</v>
      </c>
      <c r="G19" s="162" t="str">
        <f>B19</f>
        <v>CAF for Prg Expenses</v>
      </c>
      <c r="H19" s="126"/>
      <c r="I19" s="273">
        <f>D19</f>
        <v>2.7811565914169036E-2</v>
      </c>
      <c r="J19" s="130">
        <f ca="1">SUM(J11:J15)*I19</f>
        <v>1853.1372650066996</v>
      </c>
      <c r="L19" s="133" t="str">
        <f>G19</f>
        <v>CAF for Prg Expenses</v>
      </c>
      <c r="M19" s="274"/>
      <c r="N19" s="275">
        <f>D19</f>
        <v>2.7811565914169036E-2</v>
      </c>
      <c r="O19" s="276">
        <f ca="1">SUM(O11:O15)*N19</f>
        <v>2737.5678532398333</v>
      </c>
      <c r="P19" s="264"/>
    </row>
    <row r="20" spans="2:23" ht="19.5" thickBot="1">
      <c r="G20" s="218" t="s">
        <v>24</v>
      </c>
      <c r="H20" s="270"/>
      <c r="I20" s="270"/>
      <c r="J20" s="277">
        <f ca="1">J18+J19</f>
        <v>358998.58211880055</v>
      </c>
      <c r="L20" s="278" t="str">
        <f>G20</f>
        <v>Total Annual Amount</v>
      </c>
      <c r="M20" s="270"/>
      <c r="N20" s="279"/>
      <c r="O20" s="280">
        <f ca="1">O18+O19</f>
        <v>488665.49283941597</v>
      </c>
      <c r="P20" s="264"/>
    </row>
    <row r="21" spans="2:23" ht="19.5" thickBot="1">
      <c r="G21" s="281" t="s">
        <v>25</v>
      </c>
      <c r="H21" s="270"/>
      <c r="I21" s="270"/>
      <c r="J21" s="282">
        <f ca="1">J20/12</f>
        <v>29916.548509900047</v>
      </c>
      <c r="L21" s="281" t="str">
        <f>G21</f>
        <v>Total Monthly Rate</v>
      </c>
      <c r="M21" s="270"/>
      <c r="N21" s="270"/>
      <c r="O21" s="282">
        <f ca="1">O20/12</f>
        <v>40722.124403284666</v>
      </c>
      <c r="P21" s="264"/>
    </row>
    <row r="22" spans="2:23">
      <c r="I22" s="161"/>
      <c r="J22" s="161"/>
      <c r="N22" s="161"/>
      <c r="O22" s="161"/>
      <c r="P22" s="264"/>
      <c r="V22" s="268"/>
    </row>
    <row r="23" spans="2:23">
      <c r="J23" s="176"/>
      <c r="O23" s="176"/>
      <c r="P23" s="127"/>
      <c r="V23" s="269"/>
      <c r="W23" s="268"/>
    </row>
    <row r="24" spans="2:23">
      <c r="P24" s="173"/>
      <c r="V24" s="269"/>
      <c r="W24" s="269"/>
    </row>
    <row r="25" spans="2:23">
      <c r="H25" s="174"/>
      <c r="L25" s="779"/>
      <c r="M25" s="779"/>
      <c r="N25" s="779"/>
      <c r="O25" s="779"/>
      <c r="P25" s="173"/>
      <c r="W25" s="269"/>
    </row>
    <row r="26" spans="2:23">
      <c r="L26" s="126"/>
      <c r="M26" s="118"/>
      <c r="N26" s="118"/>
      <c r="O26" s="170"/>
      <c r="P26" s="172"/>
      <c r="W26" s="269"/>
    </row>
    <row r="27" spans="2:23">
      <c r="L27" s="291"/>
      <c r="M27" s="124"/>
      <c r="N27" s="152"/>
      <c r="O27" s="171"/>
      <c r="P27" s="126"/>
    </row>
    <row r="28" spans="2:23">
      <c r="G28" s="784"/>
      <c r="H28" s="784"/>
      <c r="I28" s="784"/>
      <c r="L28" s="291"/>
      <c r="M28" s="124"/>
      <c r="N28" s="152"/>
      <c r="O28" s="171"/>
      <c r="P28" s="283"/>
    </row>
    <row r="29" spans="2:23">
      <c r="L29" s="291"/>
      <c r="M29" s="124"/>
      <c r="N29" s="152"/>
      <c r="O29" s="171"/>
    </row>
    <row r="30" spans="2:23" hidden="1">
      <c r="L30" s="291"/>
      <c r="M30" s="124"/>
      <c r="N30" s="152"/>
      <c r="O30" s="171"/>
      <c r="P30" s="174"/>
    </row>
    <row r="31" spans="2:23" hidden="1">
      <c r="L31" s="296"/>
      <c r="M31" s="124"/>
      <c r="N31" s="284"/>
      <c r="O31" s="311"/>
      <c r="P31" s="174"/>
    </row>
    <row r="32" spans="2:23" hidden="1">
      <c r="L32" s="291"/>
      <c r="M32" s="124"/>
      <c r="N32" s="152"/>
      <c r="O32" s="124"/>
      <c r="P32" s="174"/>
    </row>
    <row r="33" spans="12:15" hidden="1">
      <c r="L33" s="636"/>
      <c r="M33" s="636"/>
      <c r="N33" s="637"/>
      <c r="O33" s="313"/>
    </row>
    <row r="34" spans="12:15" hidden="1">
      <c r="L34" s="126"/>
      <c r="M34" s="126"/>
      <c r="N34" s="126"/>
      <c r="O34" s="126"/>
    </row>
    <row r="35" spans="12:15" ht="15.75" hidden="1" customHeight="1">
      <c r="L35" s="296"/>
      <c r="M35" s="285"/>
      <c r="N35" s="273"/>
      <c r="O35" s="314"/>
    </row>
    <row r="36" spans="12:15" hidden="1">
      <c r="L36" s="126"/>
      <c r="M36" s="126"/>
      <c r="N36" s="126"/>
      <c r="O36" s="173"/>
    </row>
    <row r="37" spans="12:15" hidden="1">
      <c r="L37" s="636"/>
      <c r="M37" s="126"/>
      <c r="N37" s="126"/>
      <c r="O37" s="314"/>
    </row>
    <row r="38" spans="12:15" hidden="1">
      <c r="L38" s="296"/>
      <c r="M38" s="126"/>
      <c r="N38" s="126"/>
      <c r="O38" s="316"/>
    </row>
    <row r="39" spans="12:15" hidden="1">
      <c r="L39" s="296"/>
      <c r="M39" s="126"/>
      <c r="N39" s="286"/>
      <c r="O39" s="318"/>
    </row>
    <row r="40" spans="12:15" hidden="1">
      <c r="L40" s="296"/>
      <c r="M40" s="126"/>
      <c r="N40" s="286"/>
      <c r="O40" s="318"/>
    </row>
    <row r="41" spans="12:15" hidden="1">
      <c r="L41" s="296"/>
      <c r="M41" s="126"/>
      <c r="N41" s="126"/>
      <c r="O41" s="316"/>
    </row>
    <row r="42" spans="12:15" hidden="1">
      <c r="L42" s="296"/>
      <c r="M42" s="126"/>
      <c r="N42" s="286"/>
      <c r="O42" s="318"/>
    </row>
    <row r="43" spans="12:15" hidden="1">
      <c r="L43" s="636"/>
      <c r="M43" s="126"/>
      <c r="N43" s="126"/>
      <c r="O43" s="173"/>
    </row>
    <row r="44" spans="12:15" hidden="1">
      <c r="L44" s="636"/>
      <c r="M44" s="126"/>
      <c r="N44" s="126"/>
      <c r="O44" s="173"/>
    </row>
    <row r="45" spans="12:15" hidden="1">
      <c r="L45" s="296"/>
      <c r="M45" s="285"/>
      <c r="N45" s="285"/>
      <c r="O45" s="173"/>
    </row>
    <row r="46" spans="12:15" hidden="1">
      <c r="L46" s="636"/>
      <c r="M46" s="126"/>
      <c r="N46" s="126"/>
      <c r="O46" s="172"/>
    </row>
    <row r="47" spans="12:15" hidden="1">
      <c r="L47" s="638"/>
      <c r="M47" s="638"/>
      <c r="N47" s="273"/>
      <c r="O47" s="126"/>
    </row>
    <row r="48" spans="12:15" hidden="1">
      <c r="L48" s="291"/>
      <c r="M48" s="291"/>
      <c r="N48" s="291"/>
      <c r="O48" s="172"/>
    </row>
    <row r="49" spans="12:15" hidden="1">
      <c r="L49" s="785"/>
      <c r="M49" s="291"/>
      <c r="N49" s="786"/>
      <c r="O49" s="786"/>
    </row>
    <row r="50" spans="12:15" hidden="1">
      <c r="L50" s="785"/>
      <c r="M50" s="291"/>
      <c r="N50" s="787"/>
      <c r="O50" s="787"/>
    </row>
    <row r="51" spans="12:15" hidden="1">
      <c r="L51" s="785"/>
      <c r="N51" s="783"/>
      <c r="O51" s="783"/>
    </row>
    <row r="52" spans="12:15" hidden="1">
      <c r="L52" s="639"/>
      <c r="N52" s="783"/>
      <c r="O52" s="783"/>
    </row>
    <row r="53" spans="12:15" hidden="1"/>
    <row r="54" spans="12:15" hidden="1">
      <c r="L54" s="779"/>
      <c r="M54" s="779"/>
      <c r="N54" s="779"/>
      <c r="O54" s="779"/>
    </row>
    <row r="55" spans="12:15" hidden="1">
      <c r="L55" s="126"/>
      <c r="M55" s="118"/>
      <c r="N55" s="118"/>
      <c r="O55" s="170"/>
    </row>
    <row r="56" spans="12:15" hidden="1">
      <c r="L56" s="291"/>
      <c r="M56" s="124"/>
      <c r="N56" s="152"/>
      <c r="O56" s="171"/>
    </row>
    <row r="57" spans="12:15" hidden="1">
      <c r="L57" s="291"/>
      <c r="M57" s="124"/>
      <c r="N57" s="152"/>
      <c r="O57" s="171"/>
    </row>
    <row r="58" spans="12:15" hidden="1">
      <c r="L58" s="291"/>
      <c r="M58" s="124"/>
      <c r="N58" s="152"/>
      <c r="O58" s="171"/>
    </row>
    <row r="59" spans="12:15" hidden="1">
      <c r="L59" s="291"/>
      <c r="M59" s="124"/>
      <c r="N59" s="152"/>
      <c r="O59" s="171"/>
    </row>
    <row r="60" spans="12:15" hidden="1">
      <c r="L60" s="296"/>
      <c r="M60" s="124"/>
      <c r="N60" s="284"/>
      <c r="O60" s="311"/>
    </row>
    <row r="61" spans="12:15" hidden="1">
      <c r="L61" s="291"/>
      <c r="M61" s="124"/>
      <c r="N61" s="152"/>
      <c r="O61" s="124"/>
    </row>
    <row r="62" spans="12:15" hidden="1">
      <c r="L62" s="636"/>
      <c r="M62" s="636"/>
      <c r="N62" s="637"/>
      <c r="O62" s="313"/>
    </row>
    <row r="63" spans="12:15" hidden="1">
      <c r="L63" s="126"/>
      <c r="M63" s="126"/>
      <c r="N63" s="126"/>
      <c r="O63" s="126"/>
    </row>
    <row r="64" spans="12:15" ht="15.75" hidden="1" customHeight="1">
      <c r="L64" s="296"/>
      <c r="M64" s="285"/>
      <c r="N64" s="273"/>
      <c r="O64" s="314"/>
    </row>
    <row r="65" spans="12:15" hidden="1">
      <c r="L65" s="126"/>
      <c r="M65" s="126"/>
      <c r="N65" s="126"/>
      <c r="O65" s="173"/>
    </row>
    <row r="66" spans="12:15" hidden="1">
      <c r="L66" s="636"/>
      <c r="M66" s="126"/>
      <c r="N66" s="126"/>
      <c r="O66" s="314"/>
    </row>
    <row r="67" spans="12:15" hidden="1">
      <c r="L67" s="296"/>
      <c r="M67" s="126"/>
      <c r="N67" s="126"/>
      <c r="O67" s="316"/>
    </row>
    <row r="68" spans="12:15" hidden="1">
      <c r="L68" s="296"/>
      <c r="M68" s="126"/>
      <c r="N68" s="286"/>
      <c r="O68" s="318"/>
    </row>
    <row r="69" spans="12:15" hidden="1">
      <c r="L69" s="296"/>
      <c r="M69" s="126"/>
      <c r="N69" s="286"/>
      <c r="O69" s="318"/>
    </row>
    <row r="70" spans="12:15" hidden="1">
      <c r="L70" s="296"/>
      <c r="M70" s="126"/>
      <c r="N70" s="126"/>
      <c r="O70" s="316"/>
    </row>
    <row r="71" spans="12:15" hidden="1">
      <c r="L71" s="296"/>
      <c r="M71" s="126"/>
      <c r="N71" s="286"/>
      <c r="O71" s="318"/>
    </row>
    <row r="72" spans="12:15" hidden="1">
      <c r="L72" s="636"/>
      <c r="M72" s="126"/>
      <c r="N72" s="126"/>
      <c r="O72" s="173"/>
    </row>
    <row r="73" spans="12:15" hidden="1">
      <c r="L73" s="636"/>
      <c r="M73" s="126"/>
      <c r="N73" s="126"/>
      <c r="O73" s="173"/>
    </row>
    <row r="74" spans="12:15" hidden="1">
      <c r="L74" s="296"/>
      <c r="M74" s="285"/>
      <c r="N74" s="285"/>
      <c r="O74" s="173"/>
    </row>
    <row r="75" spans="12:15" hidden="1">
      <c r="L75" s="636"/>
      <c r="M75" s="126"/>
      <c r="N75" s="126"/>
      <c r="O75" s="172"/>
    </row>
    <row r="76" spans="12:15" hidden="1">
      <c r="L76" s="638"/>
      <c r="M76" s="638"/>
      <c r="N76" s="273"/>
      <c r="O76" s="126"/>
    </row>
    <row r="77" spans="12:15" hidden="1">
      <c r="L77" s="291"/>
      <c r="M77" s="291"/>
      <c r="N77" s="291"/>
      <c r="O77" s="172"/>
    </row>
    <row r="78" spans="12:15" hidden="1">
      <c r="L78" s="785"/>
      <c r="M78" s="291"/>
      <c r="N78" s="786"/>
      <c r="O78" s="786"/>
    </row>
    <row r="79" spans="12:15" hidden="1">
      <c r="L79" s="785"/>
      <c r="M79" s="291"/>
      <c r="N79" s="787"/>
      <c r="O79" s="787"/>
    </row>
    <row r="80" spans="12:15" hidden="1">
      <c r="N80" s="783"/>
      <c r="O80" s="783"/>
    </row>
    <row r="81" spans="7:17" hidden="1">
      <c r="N81" s="783"/>
      <c r="O81" s="783"/>
    </row>
    <row r="82" spans="7:17" hidden="1"/>
    <row r="83" spans="7:17" hidden="1"/>
    <row r="84" spans="7:17" hidden="1"/>
    <row r="85" spans="7:17" hidden="1"/>
    <row r="86" spans="7:17" hidden="1"/>
    <row r="87" spans="7:17" hidden="1"/>
    <row r="88" spans="7:17" ht="15" hidden="1" customHeight="1"/>
    <row r="89" spans="7:17" ht="25.5" hidden="1" customHeight="1"/>
    <row r="90" spans="7:17" hidden="1"/>
    <row r="91" spans="7:17" hidden="1"/>
    <row r="92" spans="7:17" hidden="1">
      <c r="G92" s="2"/>
      <c r="H92" s="293"/>
      <c r="I92" s="293"/>
      <c r="J92" s="126"/>
      <c r="L92" s="2"/>
      <c r="M92" s="293"/>
      <c r="N92" s="293"/>
      <c r="O92" s="126"/>
    </row>
    <row r="93" spans="7:17">
      <c r="G93" s="87"/>
      <c r="H93" s="293"/>
      <c r="I93" s="293"/>
      <c r="J93" s="126"/>
      <c r="K93" s="292"/>
      <c r="L93" s="87"/>
      <c r="M93" s="293"/>
      <c r="N93" s="293"/>
      <c r="O93" s="126"/>
    </row>
    <row r="94" spans="7:17">
      <c r="I94" s="294"/>
      <c r="J94" s="294"/>
      <c r="N94" s="294"/>
      <c r="O94" s="294"/>
      <c r="Q94" s="175"/>
    </row>
    <row r="95" spans="7:17">
      <c r="G95" s="291"/>
      <c r="I95" s="294"/>
      <c r="J95" s="294"/>
      <c r="K95" s="175"/>
      <c r="L95" s="291"/>
      <c r="N95" s="294"/>
      <c r="O95" s="294"/>
    </row>
    <row r="96" spans="7:17">
      <c r="G96" s="291"/>
      <c r="I96" s="294"/>
      <c r="J96" s="294"/>
      <c r="L96" s="291"/>
      <c r="N96" s="294"/>
      <c r="O96" s="294"/>
    </row>
    <row r="97" spans="7:15" hidden="1">
      <c r="G97" s="291"/>
      <c r="I97" s="294"/>
      <c r="J97" s="294"/>
      <c r="L97" s="291"/>
      <c r="N97" s="294"/>
      <c r="O97" s="294"/>
    </row>
    <row r="98" spans="7:15" hidden="1">
      <c r="G98" s="291"/>
      <c r="I98" s="164"/>
      <c r="J98" s="164"/>
      <c r="L98" s="291"/>
      <c r="N98" s="164"/>
      <c r="O98" s="164"/>
    </row>
    <row r="99" spans="7:15" hidden="1">
      <c r="G99" s="291"/>
      <c r="I99" s="164"/>
      <c r="J99" s="164"/>
      <c r="L99" s="291"/>
      <c r="N99" s="164"/>
      <c r="O99" s="164"/>
    </row>
    <row r="100" spans="7:15" hidden="1">
      <c r="G100" s="162"/>
      <c r="I100" s="295"/>
      <c r="J100" s="295"/>
      <c r="L100" s="296"/>
      <c r="N100" s="295"/>
      <c r="O100" s="295"/>
    </row>
    <row r="101" spans="7:15" hidden="1">
      <c r="G101" s="162"/>
      <c r="I101" s="295"/>
      <c r="J101" s="295"/>
      <c r="L101" s="296"/>
      <c r="N101" s="295"/>
      <c r="O101" s="295"/>
    </row>
    <row r="102" spans="7:15" hidden="1">
      <c r="G102" s="255"/>
      <c r="I102" s="297"/>
      <c r="J102" s="298"/>
      <c r="L102" s="299"/>
      <c r="N102" s="295"/>
      <c r="O102" s="298"/>
    </row>
    <row r="103" spans="7:15" hidden="1">
      <c r="G103" s="162"/>
      <c r="I103" s="300"/>
      <c r="J103" s="298"/>
      <c r="L103" s="296"/>
      <c r="N103" s="301"/>
      <c r="O103" s="298"/>
    </row>
    <row r="104" spans="7:15" hidden="1">
      <c r="I104" s="164"/>
      <c r="J104" s="164"/>
      <c r="N104" s="164"/>
      <c r="O104" s="164"/>
    </row>
    <row r="105" spans="7:15" ht="19.5" hidden="1" thickBot="1">
      <c r="G105" s="302"/>
      <c r="J105" s="163"/>
      <c r="L105" s="303"/>
      <c r="O105" s="163"/>
    </row>
    <row r="106" spans="7:15" hidden="1"/>
    <row r="107" spans="7:15" hidden="1"/>
    <row r="108" spans="7:15" hidden="1"/>
    <row r="109" spans="7:15" hidden="1"/>
    <row r="110" spans="7:15" hidden="1"/>
    <row r="111" spans="7:15" hidden="1"/>
    <row r="112" spans="7:15" hidden="1"/>
  </sheetData>
  <mergeCells count="17">
    <mergeCell ref="N81:O81"/>
    <mergeCell ref="G28:I28"/>
    <mergeCell ref="L49:L51"/>
    <mergeCell ref="N49:O49"/>
    <mergeCell ref="N50:O50"/>
    <mergeCell ref="N51:O51"/>
    <mergeCell ref="N52:O52"/>
    <mergeCell ref="L54:O54"/>
    <mergeCell ref="L78:L79"/>
    <mergeCell ref="N78:O78"/>
    <mergeCell ref="N79:O79"/>
    <mergeCell ref="N80:O80"/>
    <mergeCell ref="B11:E11"/>
    <mergeCell ref="L25:O25"/>
    <mergeCell ref="B3:E3"/>
    <mergeCell ref="G3:J3"/>
    <mergeCell ref="L3:O3"/>
  </mergeCells>
  <pageMargins left="0.25" right="0" top="0.75" bottom="0.75" header="0.3" footer="0.3"/>
  <pageSetup scale="4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S28"/>
  <sheetViews>
    <sheetView showGridLines="0" zoomScale="70" zoomScaleNormal="70" workbookViewId="0">
      <selection activeCell="G29" sqref="G29"/>
    </sheetView>
  </sheetViews>
  <sheetFormatPr defaultColWidth="8.85546875" defaultRowHeight="18.75"/>
  <cols>
    <col min="1" max="1" width="4.85546875" style="111" customWidth="1"/>
    <col min="2" max="2" width="36.140625" style="111" customWidth="1"/>
    <col min="3" max="3" width="9.85546875" style="111" hidden="1" customWidth="1"/>
    <col min="4" max="4" width="23.28515625" style="111" customWidth="1"/>
    <col min="5" max="5" width="48.28515625" style="111" customWidth="1"/>
    <col min="6" max="6" width="8.85546875" style="111"/>
    <col min="7" max="7" width="30.42578125" style="111" customWidth="1"/>
    <col min="8" max="8" width="12.28515625" style="111" bestFit="1" customWidth="1"/>
    <col min="9" max="9" width="14.42578125" style="111" customWidth="1"/>
    <col min="10" max="10" width="17" style="111" bestFit="1" customWidth="1"/>
    <col min="11" max="11" width="6.42578125" style="111" customWidth="1"/>
    <col min="12" max="12" width="30.42578125" style="111" customWidth="1"/>
    <col min="13" max="13" width="12.28515625" style="111" bestFit="1" customWidth="1"/>
    <col min="14" max="14" width="14.42578125" style="111" customWidth="1"/>
    <col min="15" max="15" width="17" style="111" bestFit="1" customWidth="1"/>
    <col min="16" max="16" width="1.7109375" style="111" customWidth="1"/>
    <col min="17" max="17" width="2" style="111" customWidth="1"/>
    <col min="18" max="18" width="35.28515625" style="111" bestFit="1" customWidth="1"/>
    <col min="19" max="19" width="13.28515625" style="111" hidden="1" customWidth="1"/>
    <col min="20" max="20" width="18.7109375" style="111" bestFit="1" customWidth="1"/>
    <col min="21" max="21" width="55.85546875" style="111" customWidth="1"/>
    <col min="22" max="16384" width="8.85546875" style="111"/>
  </cols>
  <sheetData>
    <row r="2" spans="2:16" ht="19.5" thickBot="1">
      <c r="B2" s="73" t="s">
        <v>207</v>
      </c>
    </row>
    <row r="3" spans="2:16" ht="19.5" thickBot="1">
      <c r="B3" s="714" t="s">
        <v>0</v>
      </c>
      <c r="C3" s="715"/>
      <c r="D3" s="715"/>
      <c r="E3" s="716"/>
      <c r="G3" s="780" t="s">
        <v>148</v>
      </c>
      <c r="H3" s="781"/>
      <c r="I3" s="781"/>
      <c r="J3" s="782"/>
      <c r="K3" s="241"/>
      <c r="L3" s="780" t="s">
        <v>149</v>
      </c>
      <c r="M3" s="781"/>
      <c r="N3" s="781"/>
      <c r="O3" s="782"/>
      <c r="P3" s="241"/>
    </row>
    <row r="4" spans="2:16">
      <c r="B4" s="113"/>
      <c r="C4" s="242" t="s">
        <v>131</v>
      </c>
      <c r="D4" s="304" t="s">
        <v>4</v>
      </c>
      <c r="E4" s="82" t="s">
        <v>2</v>
      </c>
      <c r="G4" s="305"/>
      <c r="H4" s="112"/>
      <c r="I4" s="112"/>
      <c r="J4" s="306" t="s">
        <v>5</v>
      </c>
      <c r="K4" s="170"/>
      <c r="L4" s="243"/>
      <c r="M4" s="244"/>
      <c r="N4" s="245"/>
      <c r="O4" s="246" t="s">
        <v>5</v>
      </c>
      <c r="P4" s="170"/>
    </row>
    <row r="5" spans="2:16">
      <c r="B5" s="247"/>
      <c r="C5" s="248"/>
      <c r="D5" s="307"/>
      <c r="E5" s="116"/>
      <c r="G5" s="701" t="s">
        <v>7</v>
      </c>
      <c r="H5" s="249"/>
      <c r="I5" s="308"/>
      <c r="J5" s="309">
        <v>36487.360000000001</v>
      </c>
      <c r="K5" s="171"/>
      <c r="L5" s="684" t="s">
        <v>7</v>
      </c>
      <c r="M5" s="249"/>
      <c r="N5" s="250"/>
      <c r="O5" s="251">
        <v>72974.720000000001</v>
      </c>
      <c r="P5" s="123"/>
    </row>
    <row r="6" spans="2:16">
      <c r="B6" s="184" t="s">
        <v>7</v>
      </c>
      <c r="C6" s="185">
        <v>60923</v>
      </c>
      <c r="D6" s="312" t="s">
        <v>150</v>
      </c>
      <c r="E6" s="116" t="s">
        <v>414</v>
      </c>
      <c r="G6" s="702" t="str">
        <f>B7</f>
        <v>Clinical (LICSW)</v>
      </c>
      <c r="H6" s="134"/>
      <c r="I6" s="250"/>
      <c r="J6" s="251">
        <v>54877.99</v>
      </c>
      <c r="K6" s="171"/>
      <c r="L6" s="703" t="str">
        <f>G6</f>
        <v>Clinical (LICSW)</v>
      </c>
      <c r="M6" s="134"/>
      <c r="N6" s="250"/>
      <c r="O6" s="251">
        <v>146341.31</v>
      </c>
      <c r="P6" s="123"/>
    </row>
    <row r="7" spans="2:16">
      <c r="B7" s="184" t="s">
        <v>139</v>
      </c>
      <c r="C7" s="185">
        <v>60923</v>
      </c>
      <c r="D7" s="312" t="s">
        <v>151</v>
      </c>
      <c r="E7" s="116" t="s">
        <v>414</v>
      </c>
      <c r="G7" s="77" t="s">
        <v>413</v>
      </c>
      <c r="H7" s="134"/>
      <c r="I7" s="250"/>
      <c r="J7" s="251">
        <v>52875.93</v>
      </c>
      <c r="K7" s="171"/>
      <c r="L7" s="703" t="str">
        <f>G7</f>
        <v>Direct Service Staff</v>
      </c>
      <c r="M7" s="134"/>
      <c r="N7" s="250"/>
      <c r="O7" s="251">
        <v>44971.6</v>
      </c>
      <c r="P7" s="123"/>
    </row>
    <row r="8" spans="2:16">
      <c r="B8" s="184" t="s">
        <v>8</v>
      </c>
      <c r="C8" s="185">
        <v>41517</v>
      </c>
      <c r="D8" s="310" t="s">
        <v>432</v>
      </c>
      <c r="E8" s="116" t="s">
        <v>414</v>
      </c>
      <c r="G8" s="255" t="s">
        <v>12</v>
      </c>
      <c r="H8" s="256"/>
      <c r="I8" s="257">
        <f>D12</f>
        <v>0.25390000000000001</v>
      </c>
      <c r="J8" s="635" cm="1">
        <f t="array" ref="J8">SUM(J5:J7*I8)</f>
        <v>36622.860992000002</v>
      </c>
      <c r="K8" s="171"/>
      <c r="L8" s="162" t="s">
        <v>12</v>
      </c>
      <c r="M8" s="256"/>
      <c r="N8" s="257">
        <f>D12</f>
        <v>0.25390000000000001</v>
      </c>
      <c r="O8" s="635" cm="1">
        <f t="array" ref="O8">SUM(O5:O7*N8)</f>
        <v>67102.629257000008</v>
      </c>
      <c r="P8" s="123"/>
    </row>
    <row r="9" spans="2:16" ht="19.5" thickBot="1">
      <c r="B9" s="184" t="s">
        <v>9</v>
      </c>
      <c r="C9" s="185">
        <v>32198</v>
      </c>
      <c r="D9" s="310" t="s">
        <v>431</v>
      </c>
      <c r="E9" s="116" t="s">
        <v>414</v>
      </c>
      <c r="G9" s="669" t="s">
        <v>437</v>
      </c>
      <c r="H9" s="699"/>
      <c r="I9" s="325">
        <f>D19</f>
        <v>2.7811565914169036E-2</v>
      </c>
      <c r="J9" s="700" cm="1">
        <f t="array" ref="J9">SUM(J5:J8*I9)</f>
        <v>5030.1149787085697</v>
      </c>
      <c r="K9" s="171"/>
      <c r="L9" s="669" t="s">
        <v>437</v>
      </c>
      <c r="M9" s="699"/>
      <c r="N9" s="325">
        <f>D19</f>
        <v>2.7811565914169036E-2</v>
      </c>
      <c r="O9" s="700" cm="1">
        <f t="array" ref="O9">SUM(O5:O8*N9)</f>
        <v>9216.4820386396204</v>
      </c>
      <c r="P9" s="123"/>
    </row>
    <row r="10" spans="2:16" ht="19.5" thickBot="1">
      <c r="B10" s="184" t="s">
        <v>10</v>
      </c>
      <c r="C10" s="185">
        <v>32198</v>
      </c>
      <c r="D10" s="312" t="s">
        <v>152</v>
      </c>
      <c r="E10" s="116" t="s">
        <v>414</v>
      </c>
      <c r="G10" s="650" t="s">
        <v>101</v>
      </c>
      <c r="H10" s="696"/>
      <c r="I10" s="704">
        <v>2.4500000000000002</v>
      </c>
      <c r="J10" s="698">
        <f>SUM(J5:J9)</f>
        <v>185894.25597070856</v>
      </c>
      <c r="K10" s="124"/>
      <c r="L10" s="650" t="s">
        <v>101</v>
      </c>
      <c r="M10" s="696"/>
      <c r="N10" s="697">
        <v>4</v>
      </c>
      <c r="O10" s="698">
        <f>SUM(O5:O9)</f>
        <v>340606.7412956396</v>
      </c>
      <c r="P10" s="252"/>
    </row>
    <row r="11" spans="2:16" ht="19.5" thickBot="1">
      <c r="B11" s="778" t="s">
        <v>13</v>
      </c>
      <c r="C11" s="724"/>
      <c r="D11" s="724"/>
      <c r="E11" s="725"/>
      <c r="G11" s="255" t="s">
        <v>15</v>
      </c>
      <c r="I11" s="261">
        <f>13400*(2%+1)</f>
        <v>13668</v>
      </c>
      <c r="J11" s="262">
        <f>I11*I10</f>
        <v>33486.600000000006</v>
      </c>
      <c r="K11" s="126"/>
      <c r="L11" s="162" t="s">
        <v>15</v>
      </c>
      <c r="N11" s="261">
        <f>21500*(2%+1)</f>
        <v>21930</v>
      </c>
      <c r="O11" s="262">
        <f>N11*N10</f>
        <v>87720</v>
      </c>
      <c r="P11" s="134"/>
    </row>
    <row r="12" spans="2:16">
      <c r="B12" s="7" t="s">
        <v>14</v>
      </c>
      <c r="C12" s="196">
        <v>0.224</v>
      </c>
      <c r="D12" s="315">
        <f>'M2021 BLS  SALARY CHART (53_PCT'!D38</f>
        <v>0.25390000000000001</v>
      </c>
      <c r="E12" s="116" t="s">
        <v>415</v>
      </c>
      <c r="G12" s="255" t="s">
        <v>118</v>
      </c>
      <c r="I12" s="261">
        <f ca="1">D14</f>
        <v>5267.466347339303</v>
      </c>
      <c r="J12" s="262">
        <f ca="1">I12*I10</f>
        <v>12905.292550981294</v>
      </c>
      <c r="K12" s="126"/>
      <c r="L12" s="162" t="s">
        <v>118</v>
      </c>
      <c r="N12" s="261">
        <f ca="1">D14</f>
        <v>5267.466347339303</v>
      </c>
      <c r="O12" s="262">
        <f ca="1">N12*N10</f>
        <v>21069.865389357212</v>
      </c>
      <c r="P12" s="254"/>
    </row>
    <row r="13" spans="2:16">
      <c r="B13" s="7" t="s">
        <v>132</v>
      </c>
      <c r="C13" s="128" t="s">
        <v>153</v>
      </c>
      <c r="D13" s="317" t="s">
        <v>276</v>
      </c>
      <c r="E13" s="116" t="s">
        <v>269</v>
      </c>
      <c r="G13" s="7" t="s">
        <v>146</v>
      </c>
      <c r="J13" s="260">
        <f>D16</f>
        <v>4564.5</v>
      </c>
      <c r="K13" s="314"/>
      <c r="L13" s="7" t="s">
        <v>146</v>
      </c>
      <c r="O13" s="260">
        <f>D16</f>
        <v>4564.5</v>
      </c>
    </row>
    <row r="14" spans="2:16">
      <c r="B14" s="7" t="s">
        <v>133</v>
      </c>
      <c r="C14" s="128">
        <v>1608</v>
      </c>
      <c r="D14" s="640">
        <f ca="1">'3068 FY21 BTL'!AQ5</f>
        <v>5267.466347339303</v>
      </c>
      <c r="E14" s="116" t="s">
        <v>416</v>
      </c>
      <c r="G14" s="7" t="str">
        <f>B15</f>
        <v>Other Program Exp. (Per FTE)</v>
      </c>
      <c r="I14" s="127">
        <f>D15</f>
        <v>1020</v>
      </c>
      <c r="J14" s="260">
        <f>I14*I10</f>
        <v>2499</v>
      </c>
      <c r="K14" s="314"/>
      <c r="L14" s="7" t="str">
        <f>B15</f>
        <v>Other Program Exp. (Per FTE)</v>
      </c>
      <c r="N14" s="127">
        <f>D15</f>
        <v>1020</v>
      </c>
      <c r="O14" s="260">
        <f>N14*N10</f>
        <v>4080</v>
      </c>
      <c r="P14" s="259"/>
    </row>
    <row r="15" spans="2:16">
      <c r="B15" s="7" t="str">
        <f>'Therap Day Model I'!B14</f>
        <v>Other Program Exp. (Per FTE)</v>
      </c>
      <c r="C15" s="128">
        <v>2701</v>
      </c>
      <c r="D15" s="317">
        <f>'Therap Day Model III'!D15</f>
        <v>1020</v>
      </c>
      <c r="E15" s="116" t="s">
        <v>277</v>
      </c>
      <c r="G15" s="255" t="s">
        <v>17</v>
      </c>
      <c r="I15" s="265"/>
      <c r="J15" s="262">
        <f>D17</f>
        <v>10585.56</v>
      </c>
      <c r="K15" s="316"/>
      <c r="L15" s="162" t="s">
        <v>17</v>
      </c>
      <c r="N15" s="265"/>
      <c r="O15" s="262">
        <f>D17</f>
        <v>10585.56</v>
      </c>
      <c r="P15" s="127"/>
    </row>
    <row r="16" spans="2:16">
      <c r="B16" s="7" t="s">
        <v>146</v>
      </c>
      <c r="C16" s="128">
        <v>4475</v>
      </c>
      <c r="D16" s="317">
        <f>'Therap Day Model II'!D16</f>
        <v>4564.5</v>
      </c>
      <c r="E16" s="116" t="str">
        <f>'Therap Day Model II'!E16</f>
        <v>Benchmarked to 101 CMR 350*+ CAF</v>
      </c>
      <c r="G16" s="253" t="s">
        <v>21</v>
      </c>
      <c r="H16" s="258"/>
      <c r="I16" s="258"/>
      <c r="J16" s="641">
        <f ca="1">SUM(J10:J15)</f>
        <v>249935.20852168987</v>
      </c>
      <c r="K16" s="318"/>
      <c r="L16" s="151" t="s">
        <v>21</v>
      </c>
      <c r="M16" s="258"/>
      <c r="N16" s="258"/>
      <c r="O16" s="641">
        <f ca="1">SUM(O10:O15)</f>
        <v>468626.6666849968</v>
      </c>
      <c r="P16" s="259"/>
    </row>
    <row r="17" spans="2:16" ht="19.5" thickBot="1">
      <c r="B17" s="7" t="s">
        <v>142</v>
      </c>
      <c r="C17" s="128">
        <v>10378</v>
      </c>
      <c r="D17" s="317">
        <f>10378*(2%+1)</f>
        <v>10585.56</v>
      </c>
      <c r="E17" s="80" t="s">
        <v>271</v>
      </c>
      <c r="G17" s="335" t="s">
        <v>22</v>
      </c>
      <c r="H17" s="336"/>
      <c r="I17" s="336">
        <v>0.12</v>
      </c>
      <c r="J17" s="337">
        <f ca="1">(J16-J9)*I17</f>
        <v>29388.611225157758</v>
      </c>
      <c r="K17" s="318"/>
      <c r="L17" s="165" t="s">
        <v>22</v>
      </c>
      <c r="M17" s="319"/>
      <c r="N17" s="319">
        <f>D18</f>
        <v>0.12</v>
      </c>
      <c r="O17" s="320">
        <f ca="1">(O16-O9)*N17</f>
        <v>55129.222157562865</v>
      </c>
      <c r="P17" s="263"/>
    </row>
    <row r="18" spans="2:16" ht="20.25" thickTop="1" thickBot="1">
      <c r="B18" s="7" t="s">
        <v>20</v>
      </c>
      <c r="C18" s="203">
        <v>0.12</v>
      </c>
      <c r="D18" s="321">
        <f>'M2021 BLS  SALARY CHART (53_PCT'!D41</f>
        <v>0.12</v>
      </c>
      <c r="E18" s="116" t="s">
        <v>415</v>
      </c>
      <c r="G18" s="335" t="s">
        <v>23</v>
      </c>
      <c r="H18" s="336"/>
      <c r="I18" s="336"/>
      <c r="J18" s="642">
        <f ca="1">J16+J17</f>
        <v>279323.81974684761</v>
      </c>
      <c r="K18" s="318"/>
      <c r="L18" s="330" t="s">
        <v>23</v>
      </c>
      <c r="M18" s="329"/>
      <c r="N18" s="329"/>
      <c r="O18" s="643">
        <f ca="1">O16+O17</f>
        <v>523755.88884255965</v>
      </c>
      <c r="P18" s="264"/>
    </row>
    <row r="19" spans="2:16" ht="19.5" thickBot="1">
      <c r="B19" s="133" t="s">
        <v>438</v>
      </c>
      <c r="C19" s="270"/>
      <c r="D19" s="322">
        <f>'FALL CAF 2022'!CI24</f>
        <v>2.7811565914169036E-2</v>
      </c>
      <c r="E19" s="272" t="s">
        <v>213</v>
      </c>
      <c r="G19" s="338" t="str">
        <f>B19</f>
        <v>CAF for Prg Expenses</v>
      </c>
      <c r="H19" s="339"/>
      <c r="I19" s="339">
        <f>D19</f>
        <v>2.7811565914169036E-2</v>
      </c>
      <c r="J19" s="340">
        <f ca="1">SUM(J11:J15)*I19</f>
        <v>1781.079173077788</v>
      </c>
      <c r="K19" s="316"/>
      <c r="L19" s="166" t="str">
        <f>G19</f>
        <v>CAF for Prg Expenses</v>
      </c>
      <c r="M19" s="339"/>
      <c r="N19" s="339">
        <f>I19</f>
        <v>2.7811565914169036E-2</v>
      </c>
      <c r="O19" s="340">
        <f ca="1">SUM(O11:O15)*N19</f>
        <v>3560.4345932931101</v>
      </c>
      <c r="P19" s="264"/>
    </row>
    <row r="20" spans="2:16" ht="19.5" thickBot="1">
      <c r="G20" s="323" t="s">
        <v>24</v>
      </c>
      <c r="H20" s="324"/>
      <c r="I20" s="325"/>
      <c r="J20" s="326">
        <f ca="1">J18+J19</f>
        <v>281104.89891992538</v>
      </c>
      <c r="K20" s="318"/>
      <c r="L20" s="287" t="str">
        <f>G20</f>
        <v>Total Annual Amount</v>
      </c>
      <c r="M20" s="288"/>
      <c r="N20" s="289"/>
      <c r="O20" s="327">
        <f ca="1">O18+O19</f>
        <v>527316.32343585277</v>
      </c>
      <c r="P20" s="264"/>
    </row>
    <row r="21" spans="2:16" ht="19.5" thickBot="1">
      <c r="G21" s="341" t="s">
        <v>25</v>
      </c>
      <c r="H21" s="331"/>
      <c r="I21" s="332"/>
      <c r="J21" s="282">
        <f ca="1">J20/12</f>
        <v>23425.408243327114</v>
      </c>
      <c r="K21" s="173"/>
      <c r="L21" s="342" t="str">
        <f>G21</f>
        <v>Total Monthly Rate</v>
      </c>
      <c r="M21" s="333"/>
      <c r="N21" s="334"/>
      <c r="O21" s="282">
        <f ca="1">O20/12</f>
        <v>43943.026952987733</v>
      </c>
      <c r="P21" s="264"/>
    </row>
    <row r="22" spans="2:16">
      <c r="J22" s="161"/>
      <c r="K22" s="173"/>
      <c r="O22" s="161"/>
      <c r="P22" s="264"/>
    </row>
    <row r="23" spans="2:16">
      <c r="J23" s="175"/>
      <c r="K23" s="173"/>
      <c r="O23" s="175"/>
      <c r="P23" s="127"/>
    </row>
    <row r="24" spans="2:16">
      <c r="P24" s="127"/>
    </row>
    <row r="25" spans="2:16">
      <c r="P25" s="127"/>
    </row>
    <row r="26" spans="2:16">
      <c r="J26" s="175"/>
      <c r="O26" s="175"/>
    </row>
    <row r="28" spans="2:16">
      <c r="E28" s="705"/>
    </row>
  </sheetData>
  <mergeCells count="4">
    <mergeCell ref="B3:E3"/>
    <mergeCell ref="G3:J3"/>
    <mergeCell ref="L3:O3"/>
    <mergeCell ref="B11:E11"/>
  </mergeCells>
  <pageMargins left="0.25" right="0.25" top="0.75" bottom="0.75" header="0.3" footer="0.3"/>
  <pageSetup scale="5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I13"/>
  <sheetViews>
    <sheetView zoomScale="70" zoomScaleNormal="70" workbookViewId="0">
      <selection activeCell="G21" sqref="G21"/>
    </sheetView>
  </sheetViews>
  <sheetFormatPr defaultColWidth="9.140625" defaultRowHeight="18.75"/>
  <cols>
    <col min="1" max="1" width="5.28515625" style="111" customWidth="1"/>
    <col min="2" max="2" width="46.140625" style="111" customWidth="1"/>
    <col min="3" max="3" width="17.42578125" style="111" customWidth="1"/>
    <col min="4" max="4" width="15.42578125" style="111" customWidth="1"/>
    <col min="5" max="5" width="20.85546875" style="111" customWidth="1"/>
    <col min="6" max="6" width="9.140625" style="111"/>
    <col min="7" max="7" width="26.7109375" style="111" customWidth="1"/>
    <col min="8" max="8" width="9.140625" style="111"/>
    <col min="9" max="9" width="14.28515625" style="111" bestFit="1" customWidth="1"/>
    <col min="10" max="16384" width="9.140625" style="111"/>
  </cols>
  <sheetData>
    <row r="1" spans="2:9">
      <c r="B1" s="73"/>
      <c r="C1" s="163">
        <f>'FALL CAF 2022'!CI24</f>
        <v>2.7811565914169036E-2</v>
      </c>
      <c r="D1" s="111" t="s">
        <v>402</v>
      </c>
    </row>
    <row r="2" spans="2:9" ht="19.5" thickBot="1">
      <c r="B2" s="790" t="s">
        <v>154</v>
      </c>
      <c r="C2" s="790"/>
      <c r="D2" s="790"/>
      <c r="E2" s="790"/>
      <c r="F2" s="790"/>
      <c r="G2" s="790"/>
    </row>
    <row r="3" spans="2:9" ht="57" thickBot="1">
      <c r="B3" s="3"/>
      <c r="C3" s="343" t="s">
        <v>95</v>
      </c>
      <c r="D3" s="344" t="s">
        <v>413</v>
      </c>
      <c r="E3" s="344" t="s">
        <v>155</v>
      </c>
      <c r="F3" s="791" t="s">
        <v>2</v>
      </c>
      <c r="G3" s="792"/>
    </row>
    <row r="4" spans="2:9">
      <c r="B4" s="345" t="s">
        <v>3</v>
      </c>
      <c r="C4" s="346">
        <f>'M2021 BLS  SALARY CHART (53_PCT'!D6</f>
        <v>39521.664000000004</v>
      </c>
      <c r="D4" s="347">
        <f>'M2021 BLS  SALARY CHART (53_PCT'!D8</f>
        <v>50421.529600000002</v>
      </c>
      <c r="E4" s="347">
        <f>'M2021 BLS  SALARY CHART (53_PCT'!D18</f>
        <v>73170.656000000003</v>
      </c>
      <c r="F4" s="793" t="s">
        <v>411</v>
      </c>
      <c r="G4" s="794"/>
    </row>
    <row r="5" spans="2:9">
      <c r="B5" s="348" t="s">
        <v>156</v>
      </c>
      <c r="C5" s="349">
        <f>'M2021 BLS  SALARY CHART (53_PCT'!D38</f>
        <v>0.25390000000000001</v>
      </c>
      <c r="D5" s="350">
        <f>C5</f>
        <v>0.25390000000000001</v>
      </c>
      <c r="E5" s="350">
        <f>C5</f>
        <v>0.25390000000000001</v>
      </c>
      <c r="F5" s="795" t="s">
        <v>409</v>
      </c>
      <c r="G5" s="796"/>
    </row>
    <row r="6" spans="2:9">
      <c r="B6" s="348" t="s">
        <v>157</v>
      </c>
      <c r="C6" s="351">
        <f>C4*C5</f>
        <v>10034.550489600002</v>
      </c>
      <c r="D6" s="352">
        <f t="shared" ref="D6:E6" si="0">D4*D5</f>
        <v>12802.026365440001</v>
      </c>
      <c r="E6" s="352">
        <f t="shared" si="0"/>
        <v>18578.029558400001</v>
      </c>
      <c r="F6" s="797"/>
      <c r="G6" s="798"/>
    </row>
    <row r="7" spans="2:9">
      <c r="B7" s="348" t="s">
        <v>158</v>
      </c>
      <c r="C7" s="351">
        <f>C4+C6</f>
        <v>49556.21448960001</v>
      </c>
      <c r="D7" s="352">
        <f>D4+D6</f>
        <v>63223.555965439999</v>
      </c>
      <c r="E7" s="352">
        <f>E4+E6</f>
        <v>91748.6855584</v>
      </c>
      <c r="F7" s="3"/>
      <c r="G7" s="189"/>
    </row>
    <row r="8" spans="2:9" ht="19.5" thickBot="1">
      <c r="B8" s="348" t="s">
        <v>45</v>
      </c>
      <c r="C8" s="353">
        <f>C7*C1</f>
        <v>1378.2359257342093</v>
      </c>
      <c r="D8" s="354">
        <f>D7*C1</f>
        <v>1758.3460940609893</v>
      </c>
      <c r="E8" s="354">
        <f>E7*C1</f>
        <v>2551.6746159458103</v>
      </c>
      <c r="F8" s="788"/>
      <c r="G8" s="789"/>
    </row>
    <row r="9" spans="2:9" ht="20.25" thickTop="1" thickBot="1">
      <c r="B9" s="355" t="s">
        <v>278</v>
      </c>
      <c r="C9" s="356">
        <f>(C7+C8)/12</f>
        <v>4244.537534611185</v>
      </c>
      <c r="D9" s="357">
        <f>SUM(D7+D8)/12</f>
        <v>5415.1585049584155</v>
      </c>
      <c r="E9" s="357">
        <f>SUM(E7+E8)/12</f>
        <v>7858.3633478621514</v>
      </c>
      <c r="F9" s="358"/>
      <c r="G9" s="359"/>
    </row>
    <row r="10" spans="2:9" ht="19.5" thickBot="1">
      <c r="B10" s="355" t="s">
        <v>279</v>
      </c>
      <c r="C10" s="356">
        <f>C9*0.75</f>
        <v>3183.4031509583888</v>
      </c>
      <c r="D10" s="357">
        <f t="shared" ref="D10:E10" si="1">D9*0.75</f>
        <v>4061.3688787188116</v>
      </c>
      <c r="E10" s="357">
        <f t="shared" si="1"/>
        <v>5893.7725108966133</v>
      </c>
      <c r="F10" s="358"/>
      <c r="G10" s="359"/>
      <c r="I10" s="361"/>
    </row>
    <row r="11" spans="2:9" ht="19.5" thickBot="1">
      <c r="B11" s="355" t="s">
        <v>280</v>
      </c>
      <c r="C11" s="647">
        <f>C9*0.5</f>
        <v>2122.2687673055925</v>
      </c>
      <c r="D11" s="648">
        <f t="shared" ref="D11:E11" si="2">D9*0.5</f>
        <v>2707.5792524792078</v>
      </c>
      <c r="E11" s="648">
        <f t="shared" si="2"/>
        <v>3929.1816739310757</v>
      </c>
      <c r="F11" s="358"/>
      <c r="G11" s="359"/>
    </row>
    <row r="12" spans="2:9" ht="19.5" thickBot="1">
      <c r="B12" s="355" t="s">
        <v>281</v>
      </c>
      <c r="C12" s="647">
        <f>C9*0.25</f>
        <v>1061.1343836527963</v>
      </c>
      <c r="D12" s="648">
        <f t="shared" ref="D12:E12" si="3">D9*0.25</f>
        <v>1353.7896262396039</v>
      </c>
      <c r="E12" s="648">
        <f t="shared" si="3"/>
        <v>1964.5908369655378</v>
      </c>
      <c r="F12" s="358"/>
      <c r="G12" s="359"/>
    </row>
    <row r="13" spans="2:9" ht="19.5" thickBot="1">
      <c r="B13" s="644" t="s">
        <v>412</v>
      </c>
      <c r="C13" s="645">
        <f>(C7+C8)/2080</f>
        <v>24.487716545833759</v>
      </c>
      <c r="D13" s="646">
        <f>(D7+D8)/2080</f>
        <v>31.241299067067782</v>
      </c>
      <c r="E13" s="357"/>
      <c r="F13" s="225"/>
      <c r="G13" s="360"/>
    </row>
  </sheetData>
  <mergeCells count="6">
    <mergeCell ref="F8:G8"/>
    <mergeCell ref="B2:G2"/>
    <mergeCell ref="F3:G3"/>
    <mergeCell ref="F4:G4"/>
    <mergeCell ref="F5:G5"/>
    <mergeCell ref="F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8</vt:i4>
      </vt:variant>
    </vt:vector>
  </HeadingPairs>
  <TitlesOfParts>
    <vt:vector size="24" baseType="lpstr">
      <vt:lpstr>YPS </vt:lpstr>
      <vt:lpstr> ALP</vt:lpstr>
      <vt:lpstr>Conflict of Interest</vt:lpstr>
      <vt:lpstr> TPP</vt:lpstr>
      <vt:lpstr>Therap Day Model I</vt:lpstr>
      <vt:lpstr>Therap Day Model II</vt:lpstr>
      <vt:lpstr>Therap Day Model III</vt:lpstr>
      <vt:lpstr>Therap Day Model IV</vt:lpstr>
      <vt:lpstr>Staff Add-on Rates</vt:lpstr>
      <vt:lpstr>FALL CAF 2022</vt:lpstr>
      <vt:lpstr>M2021 BLS  SALARY CHART (53_PCT</vt:lpstr>
      <vt:lpstr>YPS0 FY21 BTL</vt:lpstr>
      <vt:lpstr>RESS FY21 BTL</vt:lpstr>
      <vt:lpstr>CSSI FY21 BTL</vt:lpstr>
      <vt:lpstr>3438 FY21 BTL</vt:lpstr>
      <vt:lpstr>3068 FY21 BTL</vt:lpstr>
      <vt:lpstr>' ALP'!Print_Area</vt:lpstr>
      <vt:lpstr>'Conflict of Interest'!Print_Area</vt:lpstr>
      <vt:lpstr>'M2021 BLS  SALARY CHART (53_PCT'!Print_Area</vt:lpstr>
      <vt:lpstr>'Therap Day Model II'!Print_Area</vt:lpstr>
      <vt:lpstr>'Therap Day Model III'!Print_Area</vt:lpstr>
      <vt:lpstr>'Therap Day Model IV'!Print_Area</vt:lpstr>
      <vt:lpstr>'YPS '!Print_Area</vt:lpstr>
      <vt:lpstr>'FALL CAF 2022'!Print_Titles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</dc:creator>
  <cp:lastModifiedBy>Harrison, Deborah (EHS)</cp:lastModifiedBy>
  <dcterms:created xsi:type="dcterms:W3CDTF">2021-03-22T12:23:29Z</dcterms:created>
  <dcterms:modified xsi:type="dcterms:W3CDTF">2023-04-27T18:58:07Z</dcterms:modified>
</cp:coreProperties>
</file>